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426"/>
  <workbookPr defaultThemeVersion="124226"/>
  <bookViews>
    <workbookView xWindow="65416" yWindow="65416" windowWidth="29040" windowHeight="15840" tabRatio="861" activeTab="0"/>
  </bookViews>
  <sheets>
    <sheet name="Položkový rozpočet" sheetId="2" r:id="rId1"/>
  </sheets>
  <definedNames>
    <definedName name="_xlnm.Print_Area" localSheetId="0">'Položkový rozpočet'!$A$1:$G$59</definedName>
    <definedName name="_xlnm.Print_Titles" localSheetId="0">'Položkový rozpočet'!$1:$1</definedName>
  </definedNames>
  <calcPr calcId="191029"/>
  <extLst/>
</workbook>
</file>

<file path=xl/sharedStrings.xml><?xml version="1.0" encoding="utf-8"?>
<sst xmlns="http://schemas.openxmlformats.org/spreadsheetml/2006/main" count="204" uniqueCount="135">
  <si>
    <t>Č. položky</t>
  </si>
  <si>
    <t>Popis položky</t>
  </si>
  <si>
    <t>jednotka</t>
  </si>
  <si>
    <t>počet j.</t>
  </si>
  <si>
    <t>cena/j. (Kč)</t>
  </si>
  <si>
    <t>cena celkem (Kč)</t>
  </si>
  <si>
    <t>1.</t>
  </si>
  <si>
    <t>Přípravné práce</t>
  </si>
  <si>
    <t>hod</t>
  </si>
  <si>
    <t>Doprava</t>
  </si>
  <si>
    <t>2.</t>
  </si>
  <si>
    <t>Výkopové práce</t>
  </si>
  <si>
    <t xml:space="preserve"> 2.1</t>
  </si>
  <si>
    <t xml:space="preserve"> 2.1.1</t>
  </si>
  <si>
    <t>soubor</t>
  </si>
  <si>
    <t xml:space="preserve"> 2.1.2</t>
  </si>
  <si>
    <t xml:space="preserve"> 2.1.3</t>
  </si>
  <si>
    <t>Geodetické vytyčení odtěžované plochy</t>
  </si>
  <si>
    <t xml:space="preserve"> 2.2 </t>
  </si>
  <si>
    <t>bm</t>
  </si>
  <si>
    <t xml:space="preserve"> 2.2.2</t>
  </si>
  <si>
    <t xml:space="preserve"> 2.2.3</t>
  </si>
  <si>
    <t>t</t>
  </si>
  <si>
    <t xml:space="preserve"> 2.2.4</t>
  </si>
  <si>
    <r>
      <t>m</t>
    </r>
    <r>
      <rPr>
        <vertAlign val="superscript"/>
        <sz val="9"/>
        <rFont val="Arial"/>
        <family val="2"/>
      </rPr>
      <t>3</t>
    </r>
  </si>
  <si>
    <t xml:space="preserve"> 2.3 </t>
  </si>
  <si>
    <t xml:space="preserve"> 2.3.1 </t>
  </si>
  <si>
    <t xml:space="preserve"> 2.3.2</t>
  </si>
  <si>
    <t>Odběry vzorků zemin</t>
  </si>
  <si>
    <t>ks</t>
  </si>
  <si>
    <t xml:space="preserve"> 2.3.3</t>
  </si>
  <si>
    <r>
      <t>Analýzy C</t>
    </r>
    <r>
      <rPr>
        <vertAlign val="subscript"/>
        <sz val="9"/>
        <rFont val="Arial"/>
        <family val="2"/>
      </rPr>
      <t>10</t>
    </r>
    <r>
      <rPr>
        <sz val="9"/>
        <rFont val="Arial"/>
        <family val="2"/>
      </rPr>
      <t>-C</t>
    </r>
    <r>
      <rPr>
        <vertAlign val="subscript"/>
        <sz val="9"/>
        <rFont val="Arial"/>
        <family val="2"/>
      </rPr>
      <t>40</t>
    </r>
  </si>
  <si>
    <t xml:space="preserve"> 2.3.4</t>
  </si>
  <si>
    <t xml:space="preserve"> 2.3.5</t>
  </si>
  <si>
    <t xml:space="preserve"> 2.3.6</t>
  </si>
  <si>
    <t xml:space="preserve"> 2.3.7</t>
  </si>
  <si>
    <t xml:space="preserve"> 2.3.8</t>
  </si>
  <si>
    <t xml:space="preserve"> 2.3.9</t>
  </si>
  <si>
    <t xml:space="preserve"> 2.4.2</t>
  </si>
  <si>
    <t xml:space="preserve"> 2.4.3</t>
  </si>
  <si>
    <t>Zavezení výkopů a obnova zpevněných ploch</t>
  </si>
  <si>
    <t xml:space="preserve"> 2.5.1</t>
  </si>
  <si>
    <t xml:space="preserve"> 2.5.2</t>
  </si>
  <si>
    <t xml:space="preserve"> 2.5.3</t>
  </si>
  <si>
    <t xml:space="preserve"> 2.5.4</t>
  </si>
  <si>
    <t>Obnova zatravněného povrchu</t>
  </si>
  <si>
    <r>
      <t>m</t>
    </r>
    <r>
      <rPr>
        <vertAlign val="superscript"/>
        <sz val="9"/>
        <rFont val="Arial"/>
        <family val="2"/>
      </rPr>
      <t>2</t>
    </r>
  </si>
  <si>
    <t>3.</t>
  </si>
  <si>
    <t>Zneškodňování odpadů</t>
  </si>
  <si>
    <t xml:space="preserve"> 3.1</t>
  </si>
  <si>
    <t xml:space="preserve"> 3.2</t>
  </si>
  <si>
    <t>Technologické analýzy pro biodegradaci</t>
  </si>
  <si>
    <t xml:space="preserve"> 3.3</t>
  </si>
  <si>
    <t xml:space="preserve"> 3.4</t>
  </si>
  <si>
    <t xml:space="preserve"> 3.5</t>
  </si>
  <si>
    <t xml:space="preserve"> 3.6</t>
  </si>
  <si>
    <t>Řízení a sled prací, vyhodnocení</t>
  </si>
  <si>
    <t>Sled, řízení a dokumentace sanačních prací</t>
  </si>
  <si>
    <t>Grafické zpracování dat</t>
  </si>
  <si>
    <t>Tisk a reprodukce záverečné zprávy</t>
  </si>
  <si>
    <t>výtisk</t>
  </si>
  <si>
    <t>Kontrolní dny, jednání</t>
  </si>
  <si>
    <t>Etapové a závěrečné plnění databáze SEKM včetně PKM</t>
  </si>
  <si>
    <t>Doprava osob</t>
  </si>
  <si>
    <t>Celkem bez DPH</t>
  </si>
  <si>
    <t>%</t>
  </si>
  <si>
    <t>Celkem s DPH</t>
  </si>
  <si>
    <t xml:space="preserve">Práce spojené s přípravou staveniště </t>
  </si>
  <si>
    <t>Architektonické, technické a zeměměřičské služby</t>
  </si>
  <si>
    <t xml:space="preserve"> 2.1.4</t>
  </si>
  <si>
    <t>Práce spojené s přípravou staveniště</t>
  </si>
  <si>
    <t>Měření nebo monitorování znečištění půdy</t>
  </si>
  <si>
    <t>Testování a analýza složení a čistoty</t>
  </si>
  <si>
    <t>Služby související s likvidací odpadů a odpady</t>
  </si>
  <si>
    <t>Výkopové a zemní práce</t>
  </si>
  <si>
    <t>Zatravňovací služby</t>
  </si>
  <si>
    <t>Sledování, monitorování znečišťujících látek a sanace</t>
  </si>
  <si>
    <t>Technicko-inženýrské služby</t>
  </si>
  <si>
    <t>Zřízení mezideponie pro podlimitní zeminy</t>
  </si>
  <si>
    <t>Průzkum pomocí sond</t>
  </si>
  <si>
    <t xml:space="preserve">Výkopové a zemní práce </t>
  </si>
  <si>
    <t xml:space="preserve"> 2.3.10</t>
  </si>
  <si>
    <t xml:space="preserve"> 2.3.11</t>
  </si>
  <si>
    <t>Vodorovný přesun podlimitních zemin na mezideponii (do 100 m v areálu)</t>
  </si>
  <si>
    <t>Doprava vzorků do laboratoře</t>
  </si>
  <si>
    <t>Vyhodnocení analýz vzorků a návrh odtěžby</t>
  </si>
  <si>
    <t>Ekologický dozor při odtěžbě</t>
  </si>
  <si>
    <t>Přemisťování zeminy</t>
  </si>
  <si>
    <t>Závěrečná zpráva včetně vyhodnocení zbytkového stavu kontaminace</t>
  </si>
  <si>
    <t>Monotoring vod během výkopových a demoličních prací</t>
  </si>
  <si>
    <t>Monitorování a kontrola znečištění podzemních vod</t>
  </si>
  <si>
    <t>Odběr vzorků podzemních vod</t>
  </si>
  <si>
    <t xml:space="preserve"> 2.2.1</t>
  </si>
  <si>
    <t xml:space="preserve"> 1.2</t>
  </si>
  <si>
    <t xml:space="preserve"> 1.1</t>
  </si>
  <si>
    <t>DPH</t>
  </si>
  <si>
    <t>Dohled nad stavebními pracemi</t>
  </si>
  <si>
    <t xml:space="preserve">Řízení stavebních projektů </t>
  </si>
  <si>
    <t>Práce na údržbě silnic</t>
  </si>
  <si>
    <t>Čištění komunikace</t>
  </si>
  <si>
    <t>Nákup, naložení a přeprava inertního materilálu na zásyp</t>
  </si>
  <si>
    <t>Naložení a přeprava inertního materiálu z mezideponie</t>
  </si>
  <si>
    <t>Zásyp výkopů inertním materiálem ve vrstvách se zhutněním</t>
  </si>
  <si>
    <t>Zpracování a projednání realizačního projektu, získání potřebných povolení</t>
  </si>
  <si>
    <t>kpl.</t>
  </si>
  <si>
    <t>Odstranění olejového hospodářství</t>
  </si>
  <si>
    <t>Zařízení staveniště a doprava</t>
  </si>
  <si>
    <t>Vyčištění nádrží</t>
  </si>
  <si>
    <t>Demontáž zařízení</t>
  </si>
  <si>
    <t>Odstranění panelového povrchu (odkrytí potrubního kanálu)</t>
  </si>
  <si>
    <t>Demontáž nádrží</t>
  </si>
  <si>
    <t>Demontáž záchytné vany</t>
  </si>
  <si>
    <t>Mělké sondy (15 ks do 3 m, 4×4 m)</t>
  </si>
  <si>
    <t>Likvidace kontaminované zeminy (17 05 03*), včetně přepravy - biodegradace</t>
  </si>
  <si>
    <t>Likvidace odpadů obsahujících ropné látky (16 07 08*), včetně přepravy</t>
  </si>
  <si>
    <t>Likvidace zaolejované vody (13 05 07*) včetně přepravy</t>
  </si>
  <si>
    <t>Likvidace stavebních odpadů (17 01 01, 17 09 04) včetně přepravy a drcení</t>
  </si>
  <si>
    <t xml:space="preserve"> 3.7</t>
  </si>
  <si>
    <t xml:space="preserve"> 3.8</t>
  </si>
  <si>
    <t>Likvidace železa, včetně přepravy</t>
  </si>
  <si>
    <t>Likvidace kontaminovaného železa, včetně přepravy</t>
  </si>
  <si>
    <t>kg</t>
  </si>
  <si>
    <t>Odkopávka a naložení zemin</t>
  </si>
  <si>
    <t>Likvidace kontaminované zeminy (17 05 03*), včetně přepravy - skládka NO</t>
  </si>
  <si>
    <t>Technologické analýzy pro skládku NO - tabulka č.2.1</t>
  </si>
  <si>
    <t xml:space="preserve"> 3.9</t>
  </si>
  <si>
    <t xml:space="preserve"> 2.4</t>
  </si>
  <si>
    <t xml:space="preserve"> 2.4.1</t>
  </si>
  <si>
    <t xml:space="preserve"> 2.5 </t>
  </si>
  <si>
    <t>Výkopové a demoliční práce</t>
  </si>
  <si>
    <t>Vzorkování dna a stěn výkopu</t>
  </si>
  <si>
    <t xml:space="preserve">Demontážní práce </t>
  </si>
  <si>
    <t xml:space="preserve"> 2.1.5</t>
  </si>
  <si>
    <t>Vyčerpání vod ze záchytné vany</t>
  </si>
  <si>
    <t>doplní účastník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</si>
</sst>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#,##0.00_j"/>
    <numFmt numFmtId="166" formatCode="#,##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vertAlign val="superscript"/>
      <sz val="9"/>
      <name val="Arial"/>
      <family val="2"/>
    </font>
    <font>
      <vertAlign val="subscript"/>
      <sz val="9"/>
      <name val="Arial"/>
      <family val="2"/>
    </font>
    <font>
      <sz val="10"/>
      <name val="Arial CE"/>
      <family val="2"/>
    </font>
    <font>
      <sz val="12"/>
      <name val="Times New Roman CE"/>
      <family val="1"/>
    </font>
    <font>
      <b/>
      <sz val="9"/>
      <color theme="1"/>
      <name val="Calibri"/>
      <family val="2"/>
      <scheme val="minor"/>
    </font>
    <font>
      <i/>
      <sz val="9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Dashed"/>
    </border>
    <border>
      <left style="thin"/>
      <right style="thin"/>
      <top style="thin"/>
      <bottom style="mediumDashed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Dashed"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  <xf numFmtId="0" fontId="12" fillId="0" borderId="1" applyNumberFormat="0" applyFont="0" applyFill="0" applyBorder="0">
      <alignment/>
      <protection/>
    </xf>
  </cellStyleXfs>
  <cellXfs count="126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left" vertical="center" wrapText="1"/>
      <protection/>
    </xf>
    <xf numFmtId="3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3" fontId="6" fillId="2" borderId="7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 wrapText="1"/>
      <protection/>
    </xf>
    <xf numFmtId="0" fontId="6" fillId="2" borderId="5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21" applyNumberFormat="1" applyFont="1" applyBorder="1" applyAlignment="1">
      <alignment horizontal="left" vertical="center"/>
      <protection/>
    </xf>
    <xf numFmtId="0" fontId="5" fillId="2" borderId="1" xfId="0" applyFont="1" applyFill="1" applyBorder="1" applyAlignment="1">
      <alignment horizontal="left" vertical="center"/>
    </xf>
    <xf numFmtId="49" fontId="6" fillId="0" borderId="1" xfId="21" applyNumberFormat="1" applyFont="1" applyBorder="1" applyAlignment="1">
      <alignment horizontal="left" vertical="center"/>
      <protection/>
    </xf>
    <xf numFmtId="0" fontId="6" fillId="0" borderId="1" xfId="21" applyNumberFormat="1" applyFont="1" applyBorder="1" applyAlignment="1">
      <alignment horizontal="left"/>
      <protection/>
    </xf>
    <xf numFmtId="0" fontId="6" fillId="0" borderId="1" xfId="21" applyNumberFormat="1" applyFont="1" applyFill="1" applyBorder="1" applyAlignment="1">
      <alignment horizontal="left"/>
      <protection/>
    </xf>
    <xf numFmtId="0" fontId="2" fillId="0" borderId="10" xfId="0" applyFont="1" applyBorder="1" applyAlignment="1">
      <alignment horizontal="center" vertical="center" wrapText="1"/>
    </xf>
    <xf numFmtId="16" fontId="5" fillId="0" borderId="11" xfId="0" applyNumberFormat="1" applyFont="1" applyBorder="1" applyAlignment="1">
      <alignment horizontal="left" vertical="center"/>
    </xf>
    <xf numFmtId="14" fontId="5" fillId="0" borderId="12" xfId="0" applyNumberFormat="1" applyFont="1" applyBorder="1" applyAlignment="1">
      <alignment horizontal="left" vertical="center"/>
    </xf>
    <xf numFmtId="14" fontId="5" fillId="2" borderId="1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center" vertical="center"/>
    </xf>
    <xf numFmtId="2" fontId="4" fillId="3" borderId="14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 applyProtection="1">
      <alignment horizontal="left" vertical="center"/>
      <protection/>
    </xf>
    <xf numFmtId="3" fontId="4" fillId="3" borderId="14" xfId="0" applyNumberFormat="1" applyFont="1" applyFill="1" applyBorder="1" applyAlignment="1">
      <alignment horizontal="center" vertical="center"/>
    </xf>
    <xf numFmtId="4" fontId="4" fillId="3" borderId="14" xfId="0" applyNumberFormat="1" applyFont="1" applyFill="1" applyBorder="1" applyAlignment="1">
      <alignment horizontal="center" vertical="center"/>
    </xf>
    <xf numFmtId="14" fontId="7" fillId="4" borderId="12" xfId="0" applyNumberFormat="1" applyFont="1" applyFill="1" applyBorder="1" applyAlignment="1">
      <alignment horizontal="left" vertical="center"/>
    </xf>
    <xf numFmtId="14" fontId="7" fillId="4" borderId="7" xfId="0" applyNumberFormat="1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center" vertical="center"/>
    </xf>
    <xf numFmtId="3" fontId="4" fillId="4" borderId="7" xfId="0" applyNumberFormat="1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 applyProtection="1">
      <alignment horizontal="left" vertical="center" wrapText="1"/>
      <protection/>
    </xf>
    <xf numFmtId="0" fontId="6" fillId="2" borderId="17" xfId="0" applyFont="1" applyFill="1" applyBorder="1" applyAlignment="1">
      <alignment horizontal="center" vertical="center"/>
    </xf>
    <xf numFmtId="3" fontId="6" fillId="2" borderId="17" xfId="0" applyNumberFormat="1" applyFont="1" applyFill="1" applyBorder="1" applyAlignment="1">
      <alignment horizontal="center" vertical="center"/>
    </xf>
    <xf numFmtId="0" fontId="6" fillId="0" borderId="17" xfId="21" applyNumberFormat="1" applyFont="1" applyBorder="1" applyAlignment="1">
      <alignment horizontal="left" vertical="center"/>
      <protection/>
    </xf>
    <xf numFmtId="0" fontId="7" fillId="4" borderId="12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 applyProtection="1">
      <alignment horizontal="left" vertical="center"/>
      <protection/>
    </xf>
    <xf numFmtId="0" fontId="6" fillId="2" borderId="18" xfId="0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left" vertical="center"/>
    </xf>
    <xf numFmtId="0" fontId="3" fillId="0" borderId="0" xfId="0" applyFont="1" applyFill="1"/>
    <xf numFmtId="14" fontId="5" fillId="0" borderId="19" xfId="0" applyNumberFormat="1" applyFont="1" applyBorder="1" applyAlignment="1">
      <alignment horizontal="left" vertical="center"/>
    </xf>
    <xf numFmtId="0" fontId="6" fillId="2" borderId="1" xfId="0" applyFont="1" applyFill="1" applyBorder="1" applyAlignment="1" applyProtection="1">
      <alignment horizontal="left" vertical="center" wrapText="1"/>
      <protection/>
    </xf>
    <xf numFmtId="164" fontId="4" fillId="3" borderId="20" xfId="0" applyNumberFormat="1" applyFont="1" applyFill="1" applyBorder="1" applyAlignment="1">
      <alignment horizontal="right" vertical="center"/>
    </xf>
    <xf numFmtId="164" fontId="4" fillId="0" borderId="21" xfId="0" applyNumberFormat="1" applyFont="1" applyFill="1" applyBorder="1" applyAlignment="1">
      <alignment horizontal="right" vertical="center"/>
    </xf>
    <xf numFmtId="164" fontId="4" fillId="0" borderId="22" xfId="0" applyNumberFormat="1" applyFont="1" applyFill="1" applyBorder="1" applyAlignment="1">
      <alignment horizontal="right" vertical="center"/>
    </xf>
    <xf numFmtId="164" fontId="8" fillId="4" borderId="22" xfId="0" applyNumberFormat="1" applyFont="1" applyFill="1" applyBorder="1" applyAlignment="1">
      <alignment horizontal="right" vertical="center"/>
    </xf>
    <xf numFmtId="164" fontId="4" fillId="2" borderId="21" xfId="0" applyNumberFormat="1" applyFont="1" applyFill="1" applyBorder="1" applyAlignment="1" applyProtection="1">
      <alignment horizontal="right" vertical="center"/>
      <protection locked="0"/>
    </xf>
    <xf numFmtId="164" fontId="4" fillId="2" borderId="23" xfId="0" applyNumberFormat="1" applyFont="1" applyFill="1" applyBorder="1" applyAlignment="1" applyProtection="1">
      <alignment horizontal="right" vertical="center"/>
      <protection locked="0"/>
    </xf>
    <xf numFmtId="164" fontId="4" fillId="4" borderId="22" xfId="0" applyNumberFormat="1" applyFont="1" applyFill="1" applyBorder="1" applyAlignment="1" applyProtection="1">
      <alignment horizontal="right" vertical="center"/>
      <protection locked="0"/>
    </xf>
    <xf numFmtId="164" fontId="4" fillId="2" borderId="22" xfId="0" applyNumberFormat="1" applyFont="1" applyFill="1" applyBorder="1" applyAlignment="1">
      <alignment horizontal="right" vertical="center"/>
    </xf>
    <xf numFmtId="164" fontId="4" fillId="4" borderId="22" xfId="0" applyNumberFormat="1" applyFont="1" applyFill="1" applyBorder="1" applyAlignment="1">
      <alignment horizontal="right" vertical="center"/>
    </xf>
    <xf numFmtId="164" fontId="4" fillId="2" borderId="21" xfId="0" applyNumberFormat="1" applyFont="1" applyFill="1" applyBorder="1" applyAlignment="1">
      <alignment horizontal="right" vertical="center"/>
    </xf>
    <xf numFmtId="164" fontId="4" fillId="2" borderId="24" xfId="0" applyNumberFormat="1" applyFont="1" applyFill="1" applyBorder="1" applyAlignment="1" applyProtection="1">
      <alignment horizontal="right" vertical="center"/>
      <protection locked="0"/>
    </xf>
    <xf numFmtId="0" fontId="16" fillId="5" borderId="14" xfId="0" applyFont="1" applyFill="1" applyBorder="1" applyAlignment="1">
      <alignment horizontal="left" vertical="center"/>
    </xf>
    <xf numFmtId="0" fontId="15" fillId="5" borderId="15" xfId="0" applyFont="1" applyFill="1" applyBorder="1" applyAlignment="1">
      <alignment horizontal="left" vertical="center" wrapText="1"/>
    </xf>
    <xf numFmtId="0" fontId="15" fillId="5" borderId="14" xfId="0" applyFont="1" applyFill="1" applyBorder="1" applyAlignment="1">
      <alignment horizontal="center" vertical="center" wrapText="1"/>
    </xf>
    <xf numFmtId="4" fontId="15" fillId="5" borderId="14" xfId="0" applyNumberFormat="1" applyFont="1" applyFill="1" applyBorder="1" applyAlignment="1">
      <alignment horizontal="center" vertical="center" wrapText="1"/>
    </xf>
    <xf numFmtId="164" fontId="15" fillId="5" borderId="20" xfId="0" applyNumberFormat="1" applyFont="1" applyFill="1" applyBorder="1" applyAlignment="1">
      <alignment horizontal="right" vertical="center"/>
    </xf>
    <xf numFmtId="0" fontId="16" fillId="5" borderId="7" xfId="0" applyFont="1" applyFill="1" applyBorder="1" applyAlignment="1">
      <alignment horizontal="left" vertical="center"/>
    </xf>
    <xf numFmtId="0" fontId="15" fillId="5" borderId="7" xfId="0" applyFont="1" applyFill="1" applyBorder="1" applyAlignment="1">
      <alignment horizontal="center" vertical="center" wrapText="1"/>
    </xf>
    <xf numFmtId="0" fontId="17" fillId="5" borderId="25" xfId="0" applyFont="1" applyFill="1" applyBorder="1" applyAlignment="1">
      <alignment horizontal="center" vertical="center"/>
    </xf>
    <xf numFmtId="164" fontId="15" fillId="5" borderId="22" xfId="0" applyNumberFormat="1" applyFont="1" applyFill="1" applyBorder="1" applyAlignment="1">
      <alignment horizontal="right" vertical="center"/>
    </xf>
    <xf numFmtId="0" fontId="6" fillId="2" borderId="1" xfId="21" applyNumberFormat="1" applyFont="1" applyFill="1" applyBorder="1" applyAlignment="1">
      <alignment horizontal="left"/>
      <protection/>
    </xf>
    <xf numFmtId="0" fontId="15" fillId="5" borderId="7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16" fontId="5" fillId="2" borderId="19" xfId="0" applyNumberFormat="1" applyFont="1" applyFill="1" applyBorder="1" applyAlignment="1">
      <alignment horizontal="left" vertical="center"/>
    </xf>
    <xf numFmtId="0" fontId="5" fillId="0" borderId="18" xfId="0" applyFont="1" applyBorder="1"/>
    <xf numFmtId="0" fontId="6" fillId="0" borderId="7" xfId="21" applyNumberFormat="1" applyFont="1" applyBorder="1" applyAlignment="1">
      <alignment horizontal="left" vertical="center"/>
      <protection/>
    </xf>
    <xf numFmtId="14" fontId="14" fillId="2" borderId="26" xfId="0" applyNumberFormat="1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6" fillId="0" borderId="18" xfId="21" applyNumberFormat="1" applyFont="1" applyBorder="1" applyAlignment="1">
      <alignment horizontal="left" vertical="center"/>
      <protection/>
    </xf>
    <xf numFmtId="0" fontId="6" fillId="2" borderId="18" xfId="0" applyFont="1" applyFill="1" applyBorder="1" applyAlignment="1" applyProtection="1">
      <alignment horizontal="left" vertical="center"/>
      <protection/>
    </xf>
    <xf numFmtId="164" fontId="4" fillId="2" borderId="27" xfId="0" applyNumberFormat="1" applyFont="1" applyFill="1" applyBorder="1" applyAlignment="1">
      <alignment horizontal="right" vertical="center"/>
    </xf>
    <xf numFmtId="166" fontId="6" fillId="2" borderId="1" xfId="0" applyNumberFormat="1" applyFont="1" applyFill="1" applyBorder="1" applyAlignment="1">
      <alignment horizontal="center" vertical="center"/>
    </xf>
    <xf numFmtId="14" fontId="14" fillId="2" borderId="28" xfId="0" applyNumberFormat="1" applyFont="1" applyFill="1" applyBorder="1" applyAlignment="1">
      <alignment horizontal="left" vertical="center"/>
    </xf>
    <xf numFmtId="3" fontId="6" fillId="2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/>
    </xf>
    <xf numFmtId="2" fontId="6" fillId="6" borderId="7" xfId="0" applyNumberFormat="1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horizontal="center" vertical="center"/>
    </xf>
    <xf numFmtId="4" fontId="6" fillId="6" borderId="7" xfId="0" applyNumberFormat="1" applyFont="1" applyFill="1" applyBorder="1" applyAlignment="1">
      <alignment horizontal="center" vertical="center"/>
    </xf>
    <xf numFmtId="4" fontId="6" fillId="6" borderId="29" xfId="0" applyNumberFormat="1" applyFont="1" applyFill="1" applyBorder="1" applyAlignment="1">
      <alignment horizontal="center" vertical="center"/>
    </xf>
    <xf numFmtId="4" fontId="6" fillId="6" borderId="17" xfId="0" applyNumberFormat="1" applyFont="1" applyFill="1" applyBorder="1" applyAlignment="1">
      <alignment horizontal="center" vertical="center"/>
    </xf>
    <xf numFmtId="4" fontId="6" fillId="6" borderId="18" xfId="0" applyNumberFormat="1" applyFont="1" applyFill="1" applyBorder="1" applyAlignment="1">
      <alignment horizontal="center" vertical="center"/>
    </xf>
    <xf numFmtId="4" fontId="6" fillId="6" borderId="1" xfId="20" applyNumberFormat="1" applyFont="1" applyFill="1" applyBorder="1" applyAlignment="1">
      <alignment horizontal="center" vertical="center"/>
      <protection/>
    </xf>
    <xf numFmtId="4" fontId="6" fillId="6" borderId="9" xfId="20" applyNumberFormat="1" applyFont="1" applyFill="1" applyBorder="1" applyAlignment="1">
      <alignment horizontal="center" vertical="center"/>
      <protection/>
    </xf>
    <xf numFmtId="0" fontId="2" fillId="6" borderId="0" xfId="0" applyFont="1" applyFill="1"/>
    <xf numFmtId="16" fontId="5" fillId="2" borderId="26" xfId="0" applyNumberFormat="1" applyFont="1" applyFill="1" applyBorder="1" applyAlignment="1">
      <alignment horizontal="left" vertical="center"/>
    </xf>
    <xf numFmtId="16" fontId="5" fillId="2" borderId="31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uzamčen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6"/>
  <sheetViews>
    <sheetView tabSelected="1" zoomScaleSheetLayoutView="100" workbookViewId="0" topLeftCell="A1">
      <selection activeCell="I15" sqref="I15"/>
    </sheetView>
  </sheetViews>
  <sheetFormatPr defaultColWidth="9.28125" defaultRowHeight="15.75" customHeight="1"/>
  <cols>
    <col min="1" max="1" width="7.28125" style="6" bestFit="1" customWidth="1"/>
    <col min="2" max="2" width="43.7109375" style="6" bestFit="1" customWidth="1"/>
    <col min="3" max="3" width="62.7109375" style="2" customWidth="1"/>
    <col min="4" max="4" width="8.00390625" style="3" bestFit="1" customWidth="1"/>
    <col min="5" max="5" width="6.7109375" style="3" bestFit="1" customWidth="1"/>
    <col min="6" max="6" width="10.00390625" style="3" bestFit="1" customWidth="1"/>
    <col min="7" max="7" width="17.7109375" style="69" bestFit="1" customWidth="1"/>
    <col min="8" max="8" width="9.28125" style="4" customWidth="1"/>
    <col min="9" max="9" width="13.421875" style="4" customWidth="1"/>
    <col min="10" max="16384" width="9.28125" style="4" customWidth="1"/>
  </cols>
  <sheetData>
    <row r="1" spans="1:7" ht="24.75" thickBot="1">
      <c r="A1" s="43" t="s">
        <v>0</v>
      </c>
      <c r="B1" s="113"/>
      <c r="C1" s="7" t="s">
        <v>1</v>
      </c>
      <c r="D1" s="8" t="s">
        <v>2</v>
      </c>
      <c r="E1" s="9" t="s">
        <v>3</v>
      </c>
      <c r="F1" s="9" t="s">
        <v>4</v>
      </c>
      <c r="G1" s="10" t="s">
        <v>5</v>
      </c>
    </row>
    <row r="2" spans="1:7" ht="15.75" customHeight="1">
      <c r="A2" s="48" t="s">
        <v>6</v>
      </c>
      <c r="B2" s="49"/>
      <c r="C2" s="50" t="s">
        <v>7</v>
      </c>
      <c r="D2" s="51"/>
      <c r="E2" s="52"/>
      <c r="F2" s="52"/>
      <c r="G2" s="78"/>
    </row>
    <row r="3" spans="1:9" ht="12">
      <c r="A3" s="44" t="s">
        <v>94</v>
      </c>
      <c r="B3" s="41" t="s">
        <v>77</v>
      </c>
      <c r="C3" s="11" t="s">
        <v>103</v>
      </c>
      <c r="D3" s="12" t="s">
        <v>8</v>
      </c>
      <c r="E3" s="13">
        <v>240</v>
      </c>
      <c r="F3" s="114">
        <v>0</v>
      </c>
      <c r="G3" s="79">
        <f>E3*F3</f>
        <v>0</v>
      </c>
      <c r="I3" s="123" t="s">
        <v>134</v>
      </c>
    </row>
    <row r="4" spans="1:7" ht="12.75" thickBot="1">
      <c r="A4" s="44" t="s">
        <v>93</v>
      </c>
      <c r="B4" s="41" t="s">
        <v>77</v>
      </c>
      <c r="C4" s="14" t="s">
        <v>9</v>
      </c>
      <c r="D4" s="15" t="s">
        <v>104</v>
      </c>
      <c r="E4" s="16">
        <v>1</v>
      </c>
      <c r="F4" s="115">
        <v>0</v>
      </c>
      <c r="G4" s="80">
        <f>E4*F4</f>
        <v>0</v>
      </c>
    </row>
    <row r="5" spans="1:7" ht="15.75" customHeight="1">
      <c r="A5" s="48" t="s">
        <v>10</v>
      </c>
      <c r="B5" s="49"/>
      <c r="C5" s="53" t="s">
        <v>129</v>
      </c>
      <c r="D5" s="51"/>
      <c r="E5" s="54"/>
      <c r="F5" s="55"/>
      <c r="G5" s="78"/>
    </row>
    <row r="6" spans="1:7" ht="15.75" customHeight="1">
      <c r="A6" s="56" t="s">
        <v>12</v>
      </c>
      <c r="B6" s="57"/>
      <c r="C6" s="58" t="s">
        <v>7</v>
      </c>
      <c r="D6" s="59"/>
      <c r="E6" s="60"/>
      <c r="F6" s="61"/>
      <c r="G6" s="81"/>
    </row>
    <row r="7" spans="1:7" s="21" customFormat="1" ht="12">
      <c r="A7" s="45" t="s">
        <v>13</v>
      </c>
      <c r="B7" s="39" t="s">
        <v>67</v>
      </c>
      <c r="C7" s="18" t="s">
        <v>106</v>
      </c>
      <c r="D7" s="17" t="s">
        <v>14</v>
      </c>
      <c r="E7" s="19">
        <v>1</v>
      </c>
      <c r="F7" s="116">
        <v>0</v>
      </c>
      <c r="G7" s="82">
        <f>E7*F7</f>
        <v>0</v>
      </c>
    </row>
    <row r="8" spans="1:7" s="21" customFormat="1" ht="12">
      <c r="A8" s="45" t="s">
        <v>15</v>
      </c>
      <c r="B8" s="39" t="s">
        <v>67</v>
      </c>
      <c r="C8" s="18" t="s">
        <v>109</v>
      </c>
      <c r="D8" s="17" t="s">
        <v>14</v>
      </c>
      <c r="E8" s="22">
        <v>1</v>
      </c>
      <c r="F8" s="117">
        <v>0</v>
      </c>
      <c r="G8" s="82">
        <f>E8*F8</f>
        <v>0</v>
      </c>
    </row>
    <row r="9" spans="1:7" s="21" customFormat="1" ht="12">
      <c r="A9" s="45" t="s">
        <v>16</v>
      </c>
      <c r="B9" s="40" t="s">
        <v>70</v>
      </c>
      <c r="C9" s="18" t="s">
        <v>78</v>
      </c>
      <c r="D9" s="17" t="s">
        <v>14</v>
      </c>
      <c r="E9" s="22">
        <v>1</v>
      </c>
      <c r="F9" s="117">
        <v>0</v>
      </c>
      <c r="G9" s="82">
        <f aca="true" t="shared" si="0" ref="G9:G10">E9*F9</f>
        <v>0</v>
      </c>
    </row>
    <row r="10" spans="1:7" s="21" customFormat="1" ht="12">
      <c r="A10" s="45" t="s">
        <v>69</v>
      </c>
      <c r="B10" s="40" t="s">
        <v>70</v>
      </c>
      <c r="C10" s="26" t="s">
        <v>133</v>
      </c>
      <c r="D10" s="29" t="s">
        <v>14</v>
      </c>
      <c r="E10" s="112">
        <v>1</v>
      </c>
      <c r="F10" s="118">
        <v>0</v>
      </c>
      <c r="G10" s="82">
        <f t="shared" si="0"/>
        <v>0</v>
      </c>
    </row>
    <row r="11" spans="1:7" s="21" customFormat="1" ht="12.75" thickBot="1">
      <c r="A11" s="45" t="s">
        <v>132</v>
      </c>
      <c r="B11" s="66" t="s">
        <v>68</v>
      </c>
      <c r="C11" s="63" t="s">
        <v>17</v>
      </c>
      <c r="D11" s="64" t="s">
        <v>14</v>
      </c>
      <c r="E11" s="65">
        <v>1</v>
      </c>
      <c r="F11" s="119">
        <v>0</v>
      </c>
      <c r="G11" s="83">
        <f>E11*F11</f>
        <v>0</v>
      </c>
    </row>
    <row r="12" spans="1:7" s="21" customFormat="1" ht="12">
      <c r="A12" s="56" t="s">
        <v>18</v>
      </c>
      <c r="B12" s="57"/>
      <c r="C12" s="62" t="s">
        <v>105</v>
      </c>
      <c r="D12" s="59"/>
      <c r="E12" s="60"/>
      <c r="F12" s="61"/>
      <c r="G12" s="84"/>
    </row>
    <row r="13" spans="1:7" s="21" customFormat="1" ht="12">
      <c r="A13" s="76" t="s">
        <v>92</v>
      </c>
      <c r="B13" s="38" t="s">
        <v>131</v>
      </c>
      <c r="C13" s="77" t="s">
        <v>107</v>
      </c>
      <c r="D13" s="17" t="s">
        <v>14</v>
      </c>
      <c r="E13" s="19">
        <v>1</v>
      </c>
      <c r="F13" s="116">
        <v>0</v>
      </c>
      <c r="G13" s="82">
        <f>E13*F13</f>
        <v>0</v>
      </c>
    </row>
    <row r="14" spans="1:7" s="21" customFormat="1" ht="12">
      <c r="A14" s="76" t="s">
        <v>20</v>
      </c>
      <c r="B14" s="38" t="s">
        <v>131</v>
      </c>
      <c r="C14" s="77" t="s">
        <v>108</v>
      </c>
      <c r="D14" s="17" t="s">
        <v>14</v>
      </c>
      <c r="E14" s="19">
        <v>1</v>
      </c>
      <c r="F14" s="116">
        <v>0</v>
      </c>
      <c r="G14" s="82">
        <f>E14*F14</f>
        <v>0</v>
      </c>
    </row>
    <row r="15" spans="1:7" s="21" customFormat="1" ht="12">
      <c r="A15" s="76" t="s">
        <v>21</v>
      </c>
      <c r="B15" s="38" t="s">
        <v>131</v>
      </c>
      <c r="C15" s="77" t="s">
        <v>110</v>
      </c>
      <c r="D15" s="17" t="s">
        <v>14</v>
      </c>
      <c r="E15" s="19">
        <v>1</v>
      </c>
      <c r="F15" s="116">
        <v>0</v>
      </c>
      <c r="G15" s="82">
        <f aca="true" t="shared" si="1" ref="G15:G16">E15*F15</f>
        <v>0</v>
      </c>
    </row>
    <row r="16" spans="1:7" s="21" customFormat="1" ht="12">
      <c r="A16" s="76" t="s">
        <v>23</v>
      </c>
      <c r="B16" s="38" t="s">
        <v>131</v>
      </c>
      <c r="C16" s="77" t="s">
        <v>111</v>
      </c>
      <c r="D16" s="17" t="s">
        <v>14</v>
      </c>
      <c r="E16" s="19">
        <v>1</v>
      </c>
      <c r="F16" s="116">
        <v>0</v>
      </c>
      <c r="G16" s="82">
        <f t="shared" si="1"/>
        <v>0</v>
      </c>
    </row>
    <row r="17" spans="1:7" ht="15.75" customHeight="1">
      <c r="A17" s="56" t="s">
        <v>25</v>
      </c>
      <c r="B17" s="57"/>
      <c r="C17" s="62" t="s">
        <v>11</v>
      </c>
      <c r="D17" s="59"/>
      <c r="E17" s="60"/>
      <c r="F17" s="61"/>
      <c r="G17" s="86"/>
    </row>
    <row r="18" spans="1:7" ht="12">
      <c r="A18" s="46" t="s">
        <v>26</v>
      </c>
      <c r="B18" s="47" t="s">
        <v>79</v>
      </c>
      <c r="C18" s="24" t="s">
        <v>112</v>
      </c>
      <c r="D18" s="17" t="s">
        <v>19</v>
      </c>
      <c r="E18" s="19">
        <v>45</v>
      </c>
      <c r="F18" s="116">
        <v>0</v>
      </c>
      <c r="G18" s="85">
        <f aca="true" t="shared" si="2" ref="G18:G25">E18*F18</f>
        <v>0</v>
      </c>
    </row>
    <row r="19" spans="1:7" ht="12">
      <c r="A19" s="46" t="s">
        <v>27</v>
      </c>
      <c r="B19" s="42" t="s">
        <v>71</v>
      </c>
      <c r="C19" s="24" t="s">
        <v>28</v>
      </c>
      <c r="D19" s="17" t="s">
        <v>29</v>
      </c>
      <c r="E19" s="19">
        <v>45</v>
      </c>
      <c r="F19" s="116">
        <v>0</v>
      </c>
      <c r="G19" s="85">
        <f t="shared" si="2"/>
        <v>0</v>
      </c>
    </row>
    <row r="20" spans="1:7" ht="13.5">
      <c r="A20" s="46" t="s">
        <v>30</v>
      </c>
      <c r="B20" s="41" t="s">
        <v>72</v>
      </c>
      <c r="C20" s="24" t="s">
        <v>31</v>
      </c>
      <c r="D20" s="17" t="s">
        <v>29</v>
      </c>
      <c r="E20" s="19">
        <v>45</v>
      </c>
      <c r="F20" s="116">
        <v>0</v>
      </c>
      <c r="G20" s="85">
        <f t="shared" si="2"/>
        <v>0</v>
      </c>
    </row>
    <row r="21" spans="1:7" ht="12">
      <c r="A21" s="46" t="s">
        <v>32</v>
      </c>
      <c r="B21" s="41" t="s">
        <v>77</v>
      </c>
      <c r="C21" s="38" t="s">
        <v>84</v>
      </c>
      <c r="D21" s="23" t="s">
        <v>104</v>
      </c>
      <c r="E21" s="19">
        <v>1</v>
      </c>
      <c r="F21" s="116">
        <v>0</v>
      </c>
      <c r="G21" s="85">
        <f t="shared" si="2"/>
        <v>0</v>
      </c>
    </row>
    <row r="22" spans="1:7" ht="12">
      <c r="A22" s="46" t="s">
        <v>33</v>
      </c>
      <c r="B22" s="40" t="s">
        <v>72</v>
      </c>
      <c r="C22" s="38" t="s">
        <v>85</v>
      </c>
      <c r="D22" s="23" t="s">
        <v>8</v>
      </c>
      <c r="E22" s="19">
        <v>40</v>
      </c>
      <c r="F22" s="116">
        <v>0</v>
      </c>
      <c r="G22" s="85">
        <f t="shared" si="2"/>
        <v>0</v>
      </c>
    </row>
    <row r="23" spans="1:7" ht="13.5">
      <c r="A23" s="46" t="s">
        <v>34</v>
      </c>
      <c r="B23" s="41" t="s">
        <v>74</v>
      </c>
      <c r="C23" s="24" t="s">
        <v>122</v>
      </c>
      <c r="D23" s="23" t="s">
        <v>24</v>
      </c>
      <c r="E23" s="19">
        <v>900</v>
      </c>
      <c r="F23" s="116">
        <v>0</v>
      </c>
      <c r="G23" s="85">
        <f t="shared" si="2"/>
        <v>0</v>
      </c>
    </row>
    <row r="24" spans="1:7" ht="24">
      <c r="A24" s="46" t="s">
        <v>35</v>
      </c>
      <c r="B24" s="47" t="s">
        <v>87</v>
      </c>
      <c r="C24" s="18" t="s">
        <v>83</v>
      </c>
      <c r="D24" s="17" t="s">
        <v>22</v>
      </c>
      <c r="E24" s="110">
        <v>427.5</v>
      </c>
      <c r="F24" s="116">
        <v>0</v>
      </c>
      <c r="G24" s="85">
        <f t="shared" si="2"/>
        <v>0</v>
      </c>
    </row>
    <row r="25" spans="1:7" ht="12">
      <c r="A25" s="46" t="s">
        <v>36</v>
      </c>
      <c r="B25" s="98" t="s">
        <v>98</v>
      </c>
      <c r="C25" s="24" t="s">
        <v>99</v>
      </c>
      <c r="D25" s="23" t="s">
        <v>29</v>
      </c>
      <c r="E25" s="19">
        <v>1</v>
      </c>
      <c r="F25" s="116">
        <v>0</v>
      </c>
      <c r="G25" s="85">
        <f t="shared" si="2"/>
        <v>0</v>
      </c>
    </row>
    <row r="26" spans="1:7" ht="12">
      <c r="A26" s="46" t="s">
        <v>37</v>
      </c>
      <c r="B26" s="42" t="s">
        <v>71</v>
      </c>
      <c r="C26" s="24" t="s">
        <v>130</v>
      </c>
      <c r="D26" s="23" t="s">
        <v>29</v>
      </c>
      <c r="E26" s="19">
        <v>63</v>
      </c>
      <c r="F26" s="116">
        <v>0</v>
      </c>
      <c r="G26" s="85">
        <f>E26*F26</f>
        <v>0</v>
      </c>
    </row>
    <row r="27" spans="1:7" ht="12">
      <c r="A27" s="46" t="s">
        <v>81</v>
      </c>
      <c r="B27" s="41" t="s">
        <v>77</v>
      </c>
      <c r="C27" s="38" t="s">
        <v>84</v>
      </c>
      <c r="D27" s="23" t="s">
        <v>14</v>
      </c>
      <c r="E27" s="19">
        <v>1</v>
      </c>
      <c r="F27" s="116">
        <v>0</v>
      </c>
      <c r="G27" s="85">
        <f>E27*F27</f>
        <v>0</v>
      </c>
    </row>
    <row r="28" spans="1:7" ht="13.5">
      <c r="A28" s="46" t="s">
        <v>82</v>
      </c>
      <c r="B28" s="98" t="s">
        <v>72</v>
      </c>
      <c r="C28" s="24" t="s">
        <v>31</v>
      </c>
      <c r="D28" s="17" t="s">
        <v>29</v>
      </c>
      <c r="E28" s="19">
        <v>63</v>
      </c>
      <c r="F28" s="116">
        <v>0</v>
      </c>
      <c r="G28" s="85">
        <f aca="true" t="shared" si="3" ref="G28">E28*F28</f>
        <v>0</v>
      </c>
    </row>
    <row r="29" spans="1:7" ht="15.75" customHeight="1">
      <c r="A29" s="67" t="s">
        <v>126</v>
      </c>
      <c r="B29" s="68"/>
      <c r="C29" s="62" t="s">
        <v>89</v>
      </c>
      <c r="D29" s="59"/>
      <c r="E29" s="60"/>
      <c r="F29" s="61"/>
      <c r="G29" s="86"/>
    </row>
    <row r="30" spans="1:7" ht="15.75" customHeight="1">
      <c r="A30" s="105" t="s">
        <v>127</v>
      </c>
      <c r="B30" s="38" t="s">
        <v>90</v>
      </c>
      <c r="C30" s="70" t="s">
        <v>91</v>
      </c>
      <c r="D30" s="17" t="s">
        <v>29</v>
      </c>
      <c r="E30" s="19">
        <v>18</v>
      </c>
      <c r="F30" s="116">
        <v>0</v>
      </c>
      <c r="G30" s="87">
        <f>E30*F30</f>
        <v>0</v>
      </c>
    </row>
    <row r="31" spans="1:7" ht="15.75" customHeight="1">
      <c r="A31" s="105" t="s">
        <v>38</v>
      </c>
      <c r="B31" s="41" t="s">
        <v>77</v>
      </c>
      <c r="C31" s="38" t="s">
        <v>84</v>
      </c>
      <c r="D31" s="23" t="s">
        <v>14</v>
      </c>
      <c r="E31" s="19">
        <v>1</v>
      </c>
      <c r="F31" s="116">
        <v>0</v>
      </c>
      <c r="G31" s="87">
        <f aca="true" t="shared" si="4" ref="G31:G32">E31*F31</f>
        <v>0</v>
      </c>
    </row>
    <row r="32" spans="1:7" ht="15.75" customHeight="1" thickBot="1">
      <c r="A32" s="111" t="s">
        <v>39</v>
      </c>
      <c r="B32" s="107" t="s">
        <v>90</v>
      </c>
      <c r="C32" s="108" t="s">
        <v>31</v>
      </c>
      <c r="D32" s="71" t="s">
        <v>29</v>
      </c>
      <c r="E32" s="72">
        <v>18</v>
      </c>
      <c r="F32" s="120">
        <v>0</v>
      </c>
      <c r="G32" s="109">
        <f t="shared" si="4"/>
        <v>0</v>
      </c>
    </row>
    <row r="33" spans="1:7" ht="15.75" customHeight="1">
      <c r="A33" s="67" t="s">
        <v>128</v>
      </c>
      <c r="B33" s="68"/>
      <c r="C33" s="62" t="s">
        <v>40</v>
      </c>
      <c r="D33" s="59"/>
      <c r="E33" s="60"/>
      <c r="F33" s="61"/>
      <c r="G33" s="86"/>
    </row>
    <row r="34" spans="1:7" ht="15.75" customHeight="1">
      <c r="A34" s="106" t="s">
        <v>41</v>
      </c>
      <c r="B34" s="47" t="s">
        <v>80</v>
      </c>
      <c r="C34" s="24" t="s">
        <v>100</v>
      </c>
      <c r="D34" s="17" t="s">
        <v>22</v>
      </c>
      <c r="E34" s="110">
        <v>1282.5</v>
      </c>
      <c r="F34" s="116">
        <v>0</v>
      </c>
      <c r="G34" s="85">
        <f aca="true" t="shared" si="5" ref="G34:G37">E34*F34</f>
        <v>0</v>
      </c>
    </row>
    <row r="35" spans="1:7" ht="15.75" customHeight="1">
      <c r="A35" s="106" t="s">
        <v>42</v>
      </c>
      <c r="B35" s="47" t="s">
        <v>87</v>
      </c>
      <c r="C35" s="24" t="s">
        <v>101</v>
      </c>
      <c r="D35" s="17" t="s">
        <v>22</v>
      </c>
      <c r="E35" s="110">
        <v>427.5</v>
      </c>
      <c r="F35" s="116">
        <v>0</v>
      </c>
      <c r="G35" s="85">
        <f t="shared" si="5"/>
        <v>0</v>
      </c>
    </row>
    <row r="36" spans="1:7" ht="15.75" customHeight="1">
      <c r="A36" s="106" t="s">
        <v>43</v>
      </c>
      <c r="B36" s="47" t="s">
        <v>80</v>
      </c>
      <c r="C36" s="24" t="s">
        <v>102</v>
      </c>
      <c r="D36" s="23" t="s">
        <v>24</v>
      </c>
      <c r="E36" s="19">
        <v>900</v>
      </c>
      <c r="F36" s="116">
        <v>0</v>
      </c>
      <c r="G36" s="85">
        <f t="shared" si="5"/>
        <v>0</v>
      </c>
    </row>
    <row r="37" spans="1:7" ht="15.75" customHeight="1" thickBot="1">
      <c r="A37" s="106" t="s">
        <v>44</v>
      </c>
      <c r="B37" s="41" t="s">
        <v>75</v>
      </c>
      <c r="C37" s="24" t="s">
        <v>45</v>
      </c>
      <c r="D37" s="23" t="s">
        <v>46</v>
      </c>
      <c r="E37" s="22">
        <v>250</v>
      </c>
      <c r="F37" s="117">
        <v>0</v>
      </c>
      <c r="G37" s="85">
        <f t="shared" si="5"/>
        <v>0</v>
      </c>
    </row>
    <row r="38" spans="1:7" ht="15.75" customHeight="1">
      <c r="A38" s="48" t="s">
        <v>47</v>
      </c>
      <c r="B38" s="49"/>
      <c r="C38" s="50" t="s">
        <v>48</v>
      </c>
      <c r="D38" s="51"/>
      <c r="E38" s="54"/>
      <c r="F38" s="55"/>
      <c r="G38" s="78"/>
    </row>
    <row r="39" spans="1:7" ht="12">
      <c r="A39" s="106" t="s">
        <v>49</v>
      </c>
      <c r="B39" s="41" t="s">
        <v>73</v>
      </c>
      <c r="C39" s="24" t="s">
        <v>123</v>
      </c>
      <c r="D39" s="17" t="s">
        <v>22</v>
      </c>
      <c r="E39" s="110">
        <v>427.5</v>
      </c>
      <c r="F39" s="116">
        <v>0</v>
      </c>
      <c r="G39" s="82">
        <f aca="true" t="shared" si="6" ref="G39:G47">E39*F39</f>
        <v>0</v>
      </c>
    </row>
    <row r="40" spans="1:7" ht="12">
      <c r="A40" s="106" t="s">
        <v>50</v>
      </c>
      <c r="B40" s="41" t="s">
        <v>76</v>
      </c>
      <c r="C40" s="25" t="s">
        <v>124</v>
      </c>
      <c r="D40" s="17" t="s">
        <v>29</v>
      </c>
      <c r="E40" s="19">
        <v>3</v>
      </c>
      <c r="F40" s="116">
        <v>0</v>
      </c>
      <c r="G40" s="82">
        <f aca="true" t="shared" si="7" ref="G40">E40*F40</f>
        <v>0</v>
      </c>
    </row>
    <row r="41" spans="1:7" ht="12">
      <c r="A41" s="106" t="s">
        <v>52</v>
      </c>
      <c r="B41" s="41" t="s">
        <v>73</v>
      </c>
      <c r="C41" s="24" t="s">
        <v>113</v>
      </c>
      <c r="D41" s="17" t="s">
        <v>22</v>
      </c>
      <c r="E41" s="19">
        <v>855</v>
      </c>
      <c r="F41" s="116">
        <v>0</v>
      </c>
      <c r="G41" s="82">
        <f>E41*F41</f>
        <v>0</v>
      </c>
    </row>
    <row r="42" spans="1:7" ht="12">
      <c r="A42" s="106" t="s">
        <v>53</v>
      </c>
      <c r="B42" s="41" t="s">
        <v>76</v>
      </c>
      <c r="C42" s="25" t="s">
        <v>51</v>
      </c>
      <c r="D42" s="17" t="s">
        <v>29</v>
      </c>
      <c r="E42" s="19">
        <v>6</v>
      </c>
      <c r="F42" s="116">
        <v>0</v>
      </c>
      <c r="G42" s="82">
        <f t="shared" si="6"/>
        <v>0</v>
      </c>
    </row>
    <row r="43" spans="1:7" ht="24">
      <c r="A43" s="106" t="s">
        <v>54</v>
      </c>
      <c r="B43" s="41" t="s">
        <v>73</v>
      </c>
      <c r="C43" s="26" t="s">
        <v>114</v>
      </c>
      <c r="D43" s="17" t="s">
        <v>24</v>
      </c>
      <c r="E43" s="20">
        <v>20.4</v>
      </c>
      <c r="F43" s="116">
        <v>0</v>
      </c>
      <c r="G43" s="82">
        <f t="shared" si="6"/>
        <v>0</v>
      </c>
    </row>
    <row r="44" spans="1:7" ht="13.5">
      <c r="A44" s="106" t="s">
        <v>55</v>
      </c>
      <c r="B44" s="41" t="s">
        <v>73</v>
      </c>
      <c r="C44" s="26" t="s">
        <v>115</v>
      </c>
      <c r="D44" s="17" t="s">
        <v>24</v>
      </c>
      <c r="E44" s="19">
        <v>40</v>
      </c>
      <c r="F44" s="116">
        <v>0</v>
      </c>
      <c r="G44" s="82">
        <f t="shared" si="6"/>
        <v>0</v>
      </c>
    </row>
    <row r="45" spans="1:26" ht="12">
      <c r="A45" s="106" t="s">
        <v>117</v>
      </c>
      <c r="B45" s="41" t="s">
        <v>73</v>
      </c>
      <c r="C45" s="24" t="s">
        <v>116</v>
      </c>
      <c r="D45" s="23" t="s">
        <v>22</v>
      </c>
      <c r="E45" s="19">
        <v>240</v>
      </c>
      <c r="F45" s="116">
        <v>0</v>
      </c>
      <c r="G45" s="82">
        <f t="shared" si="6"/>
        <v>0</v>
      </c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:26" ht="12">
      <c r="A46" s="106" t="s">
        <v>118</v>
      </c>
      <c r="B46" s="41" t="s">
        <v>73</v>
      </c>
      <c r="C46" s="24" t="s">
        <v>120</v>
      </c>
      <c r="D46" s="17" t="s">
        <v>121</v>
      </c>
      <c r="E46" s="19">
        <v>1000</v>
      </c>
      <c r="F46" s="116">
        <v>0</v>
      </c>
      <c r="G46" s="82">
        <f aca="true" t="shared" si="8" ref="G46">E46*F46</f>
        <v>0</v>
      </c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</row>
    <row r="47" spans="1:7" ht="12.75" thickBot="1">
      <c r="A47" s="106" t="s">
        <v>125</v>
      </c>
      <c r="B47" s="41" t="s">
        <v>73</v>
      </c>
      <c r="C47" s="24" t="s">
        <v>119</v>
      </c>
      <c r="D47" s="17" t="s">
        <v>121</v>
      </c>
      <c r="E47" s="19">
        <v>13500</v>
      </c>
      <c r="F47" s="116">
        <v>0</v>
      </c>
      <c r="G47" s="82">
        <f t="shared" si="6"/>
        <v>0</v>
      </c>
    </row>
    <row r="48" spans="1:7" ht="15.75" customHeight="1">
      <c r="A48" s="48">
        <v>4</v>
      </c>
      <c r="B48" s="49"/>
      <c r="C48" s="50" t="s">
        <v>56</v>
      </c>
      <c r="D48" s="51"/>
      <c r="E48" s="51"/>
      <c r="F48" s="51"/>
      <c r="G48" s="78"/>
    </row>
    <row r="49" spans="1:7" ht="12">
      <c r="A49" s="124">
        <v>43469</v>
      </c>
      <c r="B49" s="101" t="s">
        <v>96</v>
      </c>
      <c r="C49" s="27" t="s">
        <v>57</v>
      </c>
      <c r="D49" s="17" t="s">
        <v>14</v>
      </c>
      <c r="E49" s="19">
        <v>1</v>
      </c>
      <c r="F49" s="121">
        <v>0</v>
      </c>
      <c r="G49" s="82">
        <f>E49*F49</f>
        <v>0</v>
      </c>
    </row>
    <row r="50" spans="1:7" ht="12">
      <c r="A50" s="125"/>
      <c r="B50" s="101" t="s">
        <v>96</v>
      </c>
      <c r="C50" s="104" t="s">
        <v>86</v>
      </c>
      <c r="D50" s="17" t="s">
        <v>14</v>
      </c>
      <c r="E50" s="19">
        <v>1</v>
      </c>
      <c r="F50" s="116">
        <v>0</v>
      </c>
      <c r="G50" s="85">
        <f>E50*F50</f>
        <v>0</v>
      </c>
    </row>
    <row r="51" spans="1:7" ht="12">
      <c r="A51" s="102">
        <v>43500</v>
      </c>
      <c r="B51" s="101" t="s">
        <v>97</v>
      </c>
      <c r="C51" s="27" t="s">
        <v>58</v>
      </c>
      <c r="D51" s="17" t="s">
        <v>14</v>
      </c>
      <c r="E51" s="17">
        <v>1</v>
      </c>
      <c r="F51" s="121">
        <v>0</v>
      </c>
      <c r="G51" s="82">
        <f aca="true" t="shared" si="9" ref="G51:G56">E51*F51</f>
        <v>0</v>
      </c>
    </row>
    <row r="52" spans="1:7" ht="12">
      <c r="A52" s="102">
        <v>43528</v>
      </c>
      <c r="B52" s="101" t="s">
        <v>97</v>
      </c>
      <c r="C52" s="27" t="s">
        <v>59</v>
      </c>
      <c r="D52" s="17" t="s">
        <v>60</v>
      </c>
      <c r="E52" s="17">
        <v>8</v>
      </c>
      <c r="F52" s="121">
        <v>0</v>
      </c>
      <c r="G52" s="82">
        <f t="shared" si="9"/>
        <v>0</v>
      </c>
    </row>
    <row r="53" spans="1:7" ht="12">
      <c r="A53" s="102">
        <v>43559</v>
      </c>
      <c r="B53" s="101" t="s">
        <v>97</v>
      </c>
      <c r="C53" s="27" t="s">
        <v>88</v>
      </c>
      <c r="D53" s="17" t="s">
        <v>14</v>
      </c>
      <c r="E53" s="17">
        <v>1</v>
      </c>
      <c r="F53" s="121">
        <v>0</v>
      </c>
      <c r="G53" s="82">
        <f t="shared" si="9"/>
        <v>0</v>
      </c>
    </row>
    <row r="54" spans="1:7" ht="12">
      <c r="A54" s="102">
        <v>43589</v>
      </c>
      <c r="B54" s="101" t="s">
        <v>97</v>
      </c>
      <c r="C54" s="27" t="s">
        <v>61</v>
      </c>
      <c r="D54" s="17" t="s">
        <v>14</v>
      </c>
      <c r="E54" s="17">
        <v>1</v>
      </c>
      <c r="F54" s="121">
        <v>0</v>
      </c>
      <c r="G54" s="82">
        <f t="shared" si="9"/>
        <v>0</v>
      </c>
    </row>
    <row r="55" spans="1:7" ht="12">
      <c r="A55" s="102">
        <v>43620</v>
      </c>
      <c r="B55" s="101" t="s">
        <v>97</v>
      </c>
      <c r="C55" s="27" t="s">
        <v>62</v>
      </c>
      <c r="D55" s="17" t="s">
        <v>14</v>
      </c>
      <c r="E55" s="17">
        <v>1</v>
      </c>
      <c r="F55" s="121">
        <v>0</v>
      </c>
      <c r="G55" s="82">
        <f t="shared" si="9"/>
        <v>0</v>
      </c>
    </row>
    <row r="56" spans="1:7" ht="12.75" thickBot="1">
      <c r="A56" s="102">
        <v>43650</v>
      </c>
      <c r="B56" s="103" t="s">
        <v>97</v>
      </c>
      <c r="C56" s="28" t="s">
        <v>63</v>
      </c>
      <c r="D56" s="29" t="s">
        <v>14</v>
      </c>
      <c r="E56" s="30">
        <v>1</v>
      </c>
      <c r="F56" s="122">
        <v>0</v>
      </c>
      <c r="G56" s="88">
        <f t="shared" si="9"/>
        <v>0</v>
      </c>
    </row>
    <row r="57" spans="1:7" ht="15.75" customHeight="1">
      <c r="A57" s="73"/>
      <c r="B57" s="89"/>
      <c r="C57" s="90" t="s">
        <v>64</v>
      </c>
      <c r="D57" s="91"/>
      <c r="E57" s="91"/>
      <c r="F57" s="92"/>
      <c r="G57" s="93">
        <f>SUM(G3:G56)</f>
        <v>0</v>
      </c>
    </row>
    <row r="58" spans="1:7" ht="15.75" customHeight="1">
      <c r="A58" s="74"/>
      <c r="B58" s="94"/>
      <c r="C58" s="100" t="s">
        <v>95</v>
      </c>
      <c r="D58" s="95" t="s">
        <v>65</v>
      </c>
      <c r="E58" s="95">
        <v>21</v>
      </c>
      <c r="F58" s="96"/>
      <c r="G58" s="97">
        <f>G57*21%</f>
        <v>0</v>
      </c>
    </row>
    <row r="59" spans="1:7" ht="15.75" customHeight="1">
      <c r="A59" s="74"/>
      <c r="B59" s="94"/>
      <c r="C59" s="99" t="s">
        <v>66</v>
      </c>
      <c r="D59" s="95"/>
      <c r="E59" s="95"/>
      <c r="F59" s="96"/>
      <c r="G59" s="97">
        <f>G57+G58</f>
        <v>0</v>
      </c>
    </row>
    <row r="60" spans="1:7" ht="15.75" customHeight="1">
      <c r="A60" s="31"/>
      <c r="B60" s="31"/>
      <c r="C60" s="32"/>
      <c r="D60" s="33"/>
      <c r="E60" s="33"/>
      <c r="F60" s="34"/>
      <c r="G60" s="35"/>
    </row>
    <row r="62" ht="15.75" customHeight="1">
      <c r="C62" s="5"/>
    </row>
    <row r="65" spans="1:7" s="3" customFormat="1" ht="15.75" customHeight="1">
      <c r="A65" s="6"/>
      <c r="B65" s="6"/>
      <c r="C65" s="1"/>
      <c r="D65" s="36"/>
      <c r="G65" s="69"/>
    </row>
    <row r="66" spans="1:7" s="3" customFormat="1" ht="15.75" customHeight="1">
      <c r="A66" s="6"/>
      <c r="B66" s="6"/>
      <c r="C66" s="2"/>
      <c r="D66" s="37"/>
      <c r="G66" s="69"/>
    </row>
  </sheetData>
  <sheetProtection selectLockedCells="1"/>
  <protectedRanges>
    <protectedRange sqref="F1:F1048576" name="Oblast1"/>
  </protectedRanges>
  <mergeCells count="1">
    <mergeCell ref="A49:A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82" r:id="rId1"/>
  <headerFooter>
    <oddHeader>&amp;C&amp;"-,Tučné"&amp;14POLOŽKOVÝ ROZPOČET</oddHeader>
  </headerFooter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 Jurnečková</dc:creator>
  <cp:keywords/>
  <dc:description/>
  <cp:lastModifiedBy>Ivona Peštálová</cp:lastModifiedBy>
  <cp:lastPrinted>2019-01-24T08:00:47Z</cp:lastPrinted>
  <dcterms:created xsi:type="dcterms:W3CDTF">2014-09-19T09:58:58Z</dcterms:created>
  <dcterms:modified xsi:type="dcterms:W3CDTF">2020-12-22T08:35:47Z</dcterms:modified>
  <cp:category/>
  <cp:version/>
  <cp:contentType/>
  <cp:contentStatus/>
</cp:coreProperties>
</file>