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OU_Roztoky_SO_01_D.1.4.4_Rekapitulace_20_05_06" sheetId="1" state="visible" r:id="rId2"/>
    <sheet name="OU_Roztoky_SO_01_D.1.4.4_Material_20_05_06" sheetId="2" state="visible" r:id="rId3"/>
    <sheet name="OU_Roztoky_SO_01_D.1.4.4_Montaz_20_05_06" sheetId="3" state="visible" r:id="rId4"/>
  </sheets>
  <externalReferences>
    <externalReference r:id="rId5"/>
  </externalReferences>
  <definedNames>
    <definedName function="false" hidden="false" localSheetId="1" name="_xlnm.Print_Titles" vbProcedure="false">'OU_Roztoky_SO_01_D.1.4.4_Material_20_05_06'!$1:$9</definedName>
    <definedName function="false" hidden="false" localSheetId="2" name="_xlnm.Print_Titles" vbProcedure="false">'OU_Roztoky_SO_01_D.1.4.4_Montaz_20_05_06'!$1:$9</definedName>
    <definedName function="false" hidden="false" localSheetId="1" name="_xlnm.Print_Titles" vbProcedure="false">'OU_Roztoky_SO_01_D.1.4.4_Material_20_05_06'!$1:$9</definedName>
    <definedName function="false" hidden="false" localSheetId="1" name="_xlnm.Print_Titles_0" vbProcedure="false">'OU_Roztoky_SO_01_D.1.4.4_Material_20_05_06'!$1:$9</definedName>
    <definedName function="false" hidden="false" localSheetId="2" name="_xlnm.Print_Titles" vbProcedure="false">'OU_Roztoky_SO_01_D.1.4.4_Montaz_20_05_06'!$1:$9</definedName>
    <definedName function="false" hidden="false" localSheetId="2" name="_xlnm.Print_Titles_0" vbProcedure="false">'OU_Roztoky_SO_01_D.1.4.4_Montaz_20_05_06'!$1:$9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<sst xmlns="http://schemas.openxmlformats.org/spreadsheetml/2006/main" count="826" uniqueCount="465">
  <si>
    <t xml:space="preserve">REKAPITULACE ROZPOČTU</t>
  </si>
  <si>
    <t xml:space="preserve">akce:</t>
  </si>
  <si>
    <t xml:space="preserve">Rekonstrukce OÚ Roztoky u Křivoklátu</t>
  </si>
  <si>
    <t xml:space="preserve">část:</t>
  </si>
  <si>
    <t xml:space="preserve">D.1. SO 01 - Rekonstrukce OU</t>
  </si>
  <si>
    <t xml:space="preserve">D.1.4.4 Silnoproudá elektrotechnika, bleskosvody</t>
  </si>
  <si>
    <t xml:space="preserve">investor:</t>
  </si>
  <si>
    <t xml:space="preserve">Obec Roztoky, Roztoky 128, Křivoklát, 270 23</t>
  </si>
  <si>
    <t xml:space="preserve">projektant:</t>
  </si>
  <si>
    <t xml:space="preserve">Ing Zdeněk Štengl</t>
  </si>
  <si>
    <t xml:space="preserve">datum:</t>
  </si>
  <si>
    <t xml:space="preserve">Kód položky</t>
  </si>
  <si>
    <t xml:space="preserve">Popis</t>
  </si>
  <si>
    <t xml:space="preserve">Dodávka celkem bez DPH</t>
  </si>
  <si>
    <t xml:space="preserve">Montáž celkem bez DPH</t>
  </si>
  <si>
    <t xml:space="preserve">Cena celkem bez DPH</t>
  </si>
  <si>
    <t xml:space="preserve">PSV800-741, HZS, 46-M. 21-M</t>
  </si>
  <si>
    <t xml:space="preserve">elektromontážní práce </t>
  </si>
  <si>
    <t xml:space="preserve">ÚRS 2018</t>
  </si>
  <si>
    <t xml:space="preserve">doprava materiálu 1% z dodávky</t>
  </si>
  <si>
    <t xml:space="preserve">zařízení staveniště 3,5% z materiálu + montáže</t>
  </si>
  <si>
    <t xml:space="preserve">Celkem bez DPH</t>
  </si>
  <si>
    <t xml:space="preserve">DPH 21%</t>
  </si>
  <si>
    <t xml:space="preserve">celkem včetně DPH</t>
  </si>
  <si>
    <t xml:space="preserve">cenová úroveň - montáž ÚRS 2018</t>
  </si>
  <si>
    <t xml:space="preserve">cenová úroveň - materiál - listopad 2018 - základní cena velkoobchodu</t>
  </si>
  <si>
    <t xml:space="preserve">P o z n á m k a:</t>
  </si>
  <si>
    <t xml:space="preserve">Výkaz výměr, dodávek a prací není ani úplný, ani vyčerpávající. Je souhrnný, tzn. že poskytuje</t>
  </si>
  <si>
    <t xml:space="preserve">objednateli ucelený přehled o rozsahu a ceně dodávek a prací. Pokud zhotovitel shledá nezbytně </t>
  </si>
  <si>
    <t xml:space="preserve"> nutným doplnit další položky do souhrnného výkazu, pak lze tak učinit pouze se souhlasem </t>
  </si>
  <si>
    <t xml:space="preserve">zástupce objednatele a na tuto skutečnost pak zhotovitel upozorní.</t>
  </si>
  <si>
    <t xml:space="preserve">Nabídku lze odpovědně zpracovat pouze na základě kompletní dokumentace, tzn. ¨průvodní</t>
  </si>
  <si>
    <t xml:space="preserve">a souhrnné části dokumentace a příslušné textové, výkresové části a výkazů výměru.</t>
  </si>
  <si>
    <t xml:space="preserve">Stavba :</t>
  </si>
  <si>
    <t xml:space="preserve">Investor :</t>
  </si>
  <si>
    <t xml:space="preserve">              materiál</t>
  </si>
  <si>
    <t xml:space="preserve">pozice</t>
  </si>
  <si>
    <t xml:space="preserve">č.ceníku</t>
  </si>
  <si>
    <t xml:space="preserve">text</t>
  </si>
  <si>
    <t xml:space="preserve">jedn.</t>
  </si>
  <si>
    <t xml:space="preserve">množství</t>
  </si>
  <si>
    <t xml:space="preserve">jednotková</t>
  </si>
  <si>
    <t xml:space="preserve">celkem</t>
  </si>
  <si>
    <t xml:space="preserve">cena</t>
  </si>
  <si>
    <t xml:space="preserve">rozvaděče</t>
  </si>
  <si>
    <t xml:space="preserve">1.</t>
  </si>
  <si>
    <t xml:space="preserve">R0, 48 modulů, pod omítku, (např. Hager FW41US, 703x353x110 mm)</t>
  </si>
  <si>
    <t xml:space="preserve">ks</t>
  </si>
  <si>
    <t xml:space="preserve">2.</t>
  </si>
  <si>
    <t xml:space="preserve">R1, 120 modulů, pod omítku (např. Hager FW52US1, 853x603x110 mm)</t>
  </si>
  <si>
    <t xml:space="preserve">3.</t>
  </si>
  <si>
    <t xml:space="preserve">R2, 96 modulů, pod omítku (např. Hager FW42US1, 703x603x110 mm)</t>
  </si>
  <si>
    <t xml:space="preserve">4.</t>
  </si>
  <si>
    <t xml:space="preserve">hlavní vypínač 63/3</t>
  </si>
  <si>
    <t xml:space="preserve">5.</t>
  </si>
  <si>
    <t xml:space="preserve">hlavní vypínač 40/3</t>
  </si>
  <si>
    <t xml:space="preserve">6.</t>
  </si>
  <si>
    <t xml:space="preserve">přepěťová ochana 1+2</t>
  </si>
  <si>
    <t xml:space="preserve">7.</t>
  </si>
  <si>
    <t xml:space="preserve">pracovní spoušť 230/415V AC</t>
  </si>
  <si>
    <t xml:space="preserve">8.</t>
  </si>
  <si>
    <t xml:space="preserve">jistič B16/1, 10 kA</t>
  </si>
  <si>
    <t xml:space="preserve">9.</t>
  </si>
  <si>
    <t xml:space="preserve">jistič B10/1, 10 kA</t>
  </si>
  <si>
    <t xml:space="preserve">10.</t>
  </si>
  <si>
    <t xml:space="preserve">jistič B6/1, 10 kA</t>
  </si>
  <si>
    <t xml:space="preserve">11.</t>
  </si>
  <si>
    <t xml:space="preserve">jistič B25/3, 10 kA</t>
  </si>
  <si>
    <t xml:space="preserve">12.</t>
  </si>
  <si>
    <t xml:space="preserve">jistič B16/3, 10 kA</t>
  </si>
  <si>
    <t xml:space="preserve">13.</t>
  </si>
  <si>
    <t xml:space="preserve">časové hodiny denní, 230V/16A/1S</t>
  </si>
  <si>
    <t xml:space="preserve">14.</t>
  </si>
  <si>
    <t xml:space="preserve">proud.chránič 4p/40A/003</t>
  </si>
  <si>
    <t xml:space="preserve">15.</t>
  </si>
  <si>
    <t xml:space="preserve">proud.chránič 4p/25A/003</t>
  </si>
  <si>
    <t xml:space="preserve">16.</t>
  </si>
  <si>
    <t xml:space="preserve">proud.chránič 2p/25A/003</t>
  </si>
  <si>
    <t xml:space="preserve">17.</t>
  </si>
  <si>
    <t xml:space="preserve">proud.chránič 2p/16A/003</t>
  </si>
  <si>
    <t xml:space="preserve">18.</t>
  </si>
  <si>
    <t xml:space="preserve">impulsní relé 203V/16A/1S</t>
  </si>
  <si>
    <t xml:space="preserve">19.</t>
  </si>
  <si>
    <t xml:space="preserve">relé 230V/16A/2S</t>
  </si>
  <si>
    <t xml:space="preserve">20.</t>
  </si>
  <si>
    <t xml:space="preserve">stabilizovaný zdroj LT-089.03</t>
  </si>
  <si>
    <t xml:space="preserve">21.</t>
  </si>
  <si>
    <t xml:space="preserve">Digidim router Dali 910</t>
  </si>
  <si>
    <t xml:space="preserve">22.</t>
  </si>
  <si>
    <t xml:space="preserve">ostatní materiál pro kompletaci rozvaděčů</t>
  </si>
  <si>
    <t xml:space="preserve">elektroměrové rozvaděče</t>
  </si>
  <si>
    <t xml:space="preserve">23.</t>
  </si>
  <si>
    <t xml:space="preserve">RE OU, dvoutarifní, 3f., vestavný (DCK ER212)</t>
  </si>
  <si>
    <t xml:space="preserve">24.</t>
  </si>
  <si>
    <t xml:space="preserve">RE HZS sirény, jedotarifní, 3f., vestavný (DCK ER112)</t>
  </si>
  <si>
    <t xml:space="preserve">25.</t>
  </si>
  <si>
    <t xml:space="preserve">jistič B50/3, 10 kA</t>
  </si>
  <si>
    <t xml:space="preserve">26.</t>
  </si>
  <si>
    <t xml:space="preserve">27.</t>
  </si>
  <si>
    <t xml:space="preserve">zásuvky - šroubové pipojení</t>
  </si>
  <si>
    <t xml:space="preserve">28.</t>
  </si>
  <si>
    <t xml:space="preserve">zásuvka jednonásobná pod omítku, bílá 16A/250V</t>
  </si>
  <si>
    <t xml:space="preserve">29.</t>
  </si>
  <si>
    <t xml:space="preserve">rámeček jednonásobný</t>
  </si>
  <si>
    <t xml:space="preserve">30.</t>
  </si>
  <si>
    <t xml:space="preserve">dvojnásobná zásuvka pod omítku 230V/10-16A IP20</t>
  </si>
  <si>
    <t xml:space="preserve">31.</t>
  </si>
  <si>
    <t xml:space="preserve">zásuvka jednonásobná pod omítku, 230V/10-16A, IP54</t>
  </si>
  <si>
    <t xml:space="preserve">32.</t>
  </si>
  <si>
    <t xml:space="preserve">zásuvka nástěnná 400V/16A, IP54</t>
  </si>
  <si>
    <t xml:space="preserve">33.</t>
  </si>
  <si>
    <t xml:space="preserve">zásuvka komunikační / datová 2xRJ45 cat.6 IP20 kompletní</t>
  </si>
  <si>
    <t xml:space="preserve">34.</t>
  </si>
  <si>
    <t xml:space="preserve">zásuvka reproduktorová kompletní (maska nosná s dvěma svorkami) </t>
  </si>
  <si>
    <t xml:space="preserve">spínače - šroubové připojení </t>
  </si>
  <si>
    <t xml:space="preserve">35.</t>
  </si>
  <si>
    <t xml:space="preserve">hlavní vypínač objektu , nástěnné provedení</t>
  </si>
  <si>
    <t xml:space="preserve">36.</t>
  </si>
  <si>
    <t xml:space="preserve">spínač ř.1 pod omítu IP 20</t>
  </si>
  <si>
    <t xml:space="preserve">37.</t>
  </si>
  <si>
    <t xml:space="preserve">spínač ř.5 pod omítu IP 20</t>
  </si>
  <si>
    <t xml:space="preserve">38.</t>
  </si>
  <si>
    <t xml:space="preserve">spínač ř.6 pod omítu IP 20</t>
  </si>
  <si>
    <t xml:space="preserve">39.</t>
  </si>
  <si>
    <t xml:space="preserve">spínač ř.6+6 pod omítu IP 20</t>
  </si>
  <si>
    <t xml:space="preserve">40.</t>
  </si>
  <si>
    <t xml:space="preserve">spínač ř.7 pod omítu IP 20</t>
  </si>
  <si>
    <t xml:space="preserve">41.</t>
  </si>
  <si>
    <t xml:space="preserve">spínač ř.1/0 pod omítu IP 20</t>
  </si>
  <si>
    <t xml:space="preserve">42.</t>
  </si>
  <si>
    <t xml:space="preserve">snímač pohybu, bílý, montáž na strop, úhel pokrytí 120°, pracovní teplota:                                             -10°až +55°C, nastavitelné hodnoty</t>
  </si>
  <si>
    <t xml:space="preserve">43.</t>
  </si>
  <si>
    <t xml:space="preserve">spínač automatický se snímačem pohybu, provedení nástěnné, IP55</t>
  </si>
  <si>
    <t xml:space="preserve">44.</t>
  </si>
  <si>
    <t xml:space="preserve">spínač tahový se šňůrou</t>
  </si>
  <si>
    <t xml:space="preserve">45.</t>
  </si>
  <si>
    <t xml:space="preserve">Modul 8 tlačítek 136B</t>
  </si>
  <si>
    <t xml:space="preserve">46.</t>
  </si>
  <si>
    <t xml:space="preserve">kryt spínačů jednoduchý</t>
  </si>
  <si>
    <t xml:space="preserve">47.</t>
  </si>
  <si>
    <t xml:space="preserve">kryt spínačů dělený</t>
  </si>
  <si>
    <t xml:space="preserve">48.</t>
  </si>
  <si>
    <t xml:space="preserve">49.</t>
  </si>
  <si>
    <t xml:space="preserve">rámeček dvojnásobný vodorovný</t>
  </si>
  <si>
    <t xml:space="preserve">50.</t>
  </si>
  <si>
    <t xml:space="preserve">kryt spínače pro řazení 3S</t>
  </si>
  <si>
    <t xml:space="preserve">zařízení</t>
  </si>
  <si>
    <t xml:space="preserve">51.</t>
  </si>
  <si>
    <t xml:space="preserve">blikač TK-34K</t>
  </si>
  <si>
    <t xml:space="preserve">52.</t>
  </si>
  <si>
    <t xml:space="preserve">magnetodynamická siréna SA-402</t>
  </si>
  <si>
    <t xml:space="preserve"> </t>
  </si>
  <si>
    <t xml:space="preserve">elektr instalační materiál</t>
  </si>
  <si>
    <t xml:space="preserve">53.</t>
  </si>
  <si>
    <t xml:space="preserve">krabice KU68/1901</t>
  </si>
  <si>
    <t xml:space="preserve">54.</t>
  </si>
  <si>
    <t xml:space="preserve">krabice KO125</t>
  </si>
  <si>
    <t xml:space="preserve">55.</t>
  </si>
  <si>
    <t xml:space="preserve">krabice KT250</t>
  </si>
  <si>
    <t xml:space="preserve">56.</t>
  </si>
  <si>
    <t xml:space="preserve">svorka Wago 4x2,5</t>
  </si>
  <si>
    <t xml:space="preserve">57.</t>
  </si>
  <si>
    <t xml:space="preserve">trubka PVC 2316</t>
  </si>
  <si>
    <t xml:space="preserve">kabely a vodiče</t>
  </si>
  <si>
    <t xml:space="preserve">58.</t>
  </si>
  <si>
    <r>
      <rPr>
        <sz val="10"/>
        <rFont val="Arial"/>
        <family val="2"/>
        <charset val="238"/>
      </rPr>
      <t xml:space="preserve">kabel silový Cu,PVC izolace 450V/2,5kV, -40ºC - +70ºC,J 4x25mm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rFont val="Arial"/>
        <family val="2"/>
        <charset val="238"/>
      </rPr>
      <t xml:space="preserve">odolnost proti šíření plamene dle ČSN EN 60332-1 /CYKY/</t>
    </r>
  </si>
  <si>
    <t xml:space="preserve">m</t>
  </si>
  <si>
    <t xml:space="preserve">59.</t>
  </si>
  <si>
    <r>
      <rPr>
        <sz val="10"/>
        <rFont val="Arial"/>
        <family val="2"/>
        <charset val="238"/>
      </rPr>
      <t xml:space="preserve">kabel silový Cu,PVC izolace 450V/2,5kV, -40ºC - +70ºC,J 5x10mm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rFont val="Arial"/>
        <family val="2"/>
        <charset val="238"/>
      </rPr>
      <t xml:space="preserve">odolnost proti šíření plamene dle ČSN EN 60332-1 /CYKY/</t>
    </r>
  </si>
  <si>
    <t xml:space="preserve">60.</t>
  </si>
  <si>
    <r>
      <rPr>
        <sz val="10"/>
        <rFont val="Arial"/>
        <family val="2"/>
        <charset val="238"/>
      </rPr>
      <t xml:space="preserve">kabel silový Cu,PVC izolace 450V/2,5kV, -40ºC - +70ºC,J 5x2,5mm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rFont val="Arial"/>
        <family val="2"/>
        <charset val="238"/>
      </rPr>
      <t xml:space="preserve">odolnost proti šíření plamene dle ČSN EN 60332-1 /CYKY/</t>
    </r>
  </si>
  <si>
    <t xml:space="preserve">61.</t>
  </si>
  <si>
    <r>
      <rPr>
        <sz val="10"/>
        <rFont val="Arial"/>
        <family val="2"/>
        <charset val="238"/>
      </rPr>
      <t xml:space="preserve">kabel silový Cu,PVC izolace 450V/2,5kV, -40ºC - +70ºC,J 5x1,5mm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rFont val="Arial"/>
        <family val="2"/>
        <charset val="238"/>
      </rPr>
      <t xml:space="preserve">odolnost proti šíření plamene dle ČSN EN 60332-1 /CYKY/</t>
    </r>
  </si>
  <si>
    <t xml:space="preserve">62.</t>
  </si>
  <si>
    <r>
      <rPr>
        <sz val="10"/>
        <rFont val="Arial"/>
        <family val="2"/>
        <charset val="238"/>
      </rPr>
      <t xml:space="preserve">kabel silový Cu,PVC izolace 450V/2,5kV, -40ºC - +70ºC,J 3x2,5mm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rFont val="Arial"/>
        <family val="2"/>
        <charset val="238"/>
      </rPr>
      <t xml:space="preserve">odolnost proti šíření plamene dle ČSN EN 60332-1 /CYKY/</t>
    </r>
  </si>
  <si>
    <t xml:space="preserve">63.</t>
  </si>
  <si>
    <r>
      <rPr>
        <sz val="10"/>
        <rFont val="Arial"/>
        <family val="2"/>
        <charset val="238"/>
      </rPr>
      <t xml:space="preserve">kabel silový Cu,PVC izolace 450V/2,5kV, -40ºC - +70ºC,J 3x1,5mm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rFont val="Arial"/>
        <family val="2"/>
        <charset val="238"/>
      </rPr>
      <t xml:space="preserve">odolnost proti šíření plamene dle ČSN EN 60332-1 /CYKY/</t>
    </r>
  </si>
  <si>
    <t xml:space="preserve">64.</t>
  </si>
  <si>
    <r>
      <rPr>
        <sz val="10"/>
        <rFont val="Arial"/>
        <family val="2"/>
        <charset val="238"/>
      </rPr>
      <t xml:space="preserve">kabel silový Cu,PVC izolace 450V/2,5kV, -40ºC - +70ºCOJ 3x1,5mm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rFont val="Arial"/>
        <family val="2"/>
        <charset val="238"/>
      </rPr>
      <t xml:space="preserve">odolnost proti šíření plamene dle ČSN EN 60332-1 /CYKY/</t>
    </r>
  </si>
  <si>
    <t xml:space="preserve">65.</t>
  </si>
  <si>
    <r>
      <rPr>
        <sz val="10"/>
        <rFont val="Arial"/>
        <family val="2"/>
        <charset val="238"/>
      </rPr>
      <t xml:space="preserve">kabel silový Cu,PVC izolace 450V/2,5kV, -40ºC - +70ºC,O 2x1,5mm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rFont val="Arial"/>
        <family val="2"/>
        <charset val="238"/>
      </rPr>
      <t xml:space="preserve">odolnost proti šíření plamene dle ČSN EN 60332-1 /CYKY/od HDO</t>
    </r>
  </si>
  <si>
    <t xml:space="preserve">66.</t>
  </si>
  <si>
    <t xml:space="preserve">kabel  1 CSKH-V 5Cx1,5 - silový instalační kabel s měděným jádrem a PVC izolací</t>
  </si>
  <si>
    <t xml:space="preserve">67.</t>
  </si>
  <si>
    <t xml:space="preserve">vodič HO7V-R 16 zž - PVC izolovaný jednožilový vodič pro vnitřní vedení </t>
  </si>
  <si>
    <t xml:space="preserve">68.</t>
  </si>
  <si>
    <t xml:space="preserve">vodič HO7V-R 10 zž  - PVC izolovaný jednožilový vodič pro vnitřní vedení </t>
  </si>
  <si>
    <t xml:space="preserve">69.</t>
  </si>
  <si>
    <t xml:space="preserve">kabel pro vnitřní rozvody ve sdělovací technice, v telekomunikacích. KONSTRUKCE 1. Měděný vodič plný 2. PVC izolace 3. Dvě nebo tři žíly stočeny v prvek 4. Prvky stočeny 5. Ovinuto Al laminovanou fólií se dvěma příložnými Cu dráty pocínovanými /SYKFY 3x2x0,5/</t>
  </si>
  <si>
    <t xml:space="preserve">svítidla</t>
  </si>
  <si>
    <t xml:space="preserve">70.</t>
  </si>
  <si>
    <t xml:space="preserve">svítidlo ozn. S1 – LED svítidlo 167W/4000K/18337lm, CRI80, MacAdam3, přímo/nepřímé osvětlení, korpus lakovaný hliník, lak 05, Hampton bay, světelný kryt opálový perspex, dodávka vč.závěsů a napájení, rozměry vnější průměr 2100, vnitřní průměr 1800, výška 120mm
šedoopálový polykarbonát z jednoho kusu, plastové šedé koncovky, nerezové klipsny pro spojení korpusus a koncovek, rozměry svítidla 1530x80x75 mm</t>
  </si>
  <si>
    <t xml:space="preserve">71.</t>
  </si>
  <si>
    <t xml:space="preserve">svítidlo ozn. S2 – LED svítidlo 45,5W/4000K/4476lm, CRI80, MacAdam3, přímo/nepřímé osvětlení, korpus lakovaný hliník, lak 05, Hampton bay, světelný kryt opálový perspex, dodávka vč.závěsů a napájení, rozměry vnější průměr 750, vnitřní průměr 450, výška 120mm</t>
  </si>
  <si>
    <t xml:space="preserve">72.</t>
  </si>
  <si>
    <t xml:space="preserve">svítidlo ozn. S3 - LED svítidlo 2x13W/3000K/2020lm, CRI80, korpus bíle lakovaný ocelový pelch, světelný kryt lehané triplex opálové sklo, rozměry 340x340x120 mm</t>
  </si>
  <si>
    <t xml:space="preserve">73.</t>
  </si>
  <si>
    <t xml:space="preserve">svítidlo oz. S4 - LED svítidlo 33W/4000K/3110lm, CRI80, MacAdam3, 230V, korpus hliník elox nebo lak výběr z 25 základních odstínů, světelný kryt mikroprismatický difusor, dodávka vč.závěsů a napájení, rozměry 1440x39x76 mm</t>
  </si>
  <si>
    <t xml:space="preserve">74.</t>
  </si>
  <si>
    <t xml:space="preserve">svítidlo ozn. S5 - LED svtídilo 17W/4000K/1900lm, CRI80, IP30, 230V, korpus tlakově litý hliník šedý lak, světelný kryt mikroprismatický difusor, rozměry průměr 220 mm, výška 50 mm</t>
  </si>
  <si>
    <t xml:space="preserve">75.</t>
  </si>
  <si>
    <t xml:space="preserve">svítidlo ozn. S7 - LED svítidlo 22W/4000K/2960lm, CRI80, 60000hodin, 230V, IP66, třída izolace II, korpus šedo/opálový polykarbonát, šedé plastové koncovky s průchodkou, rozměry 1250x80x75 mm</t>
  </si>
  <si>
    <t xml:space="preserve">76.</t>
  </si>
  <si>
    <t xml:space="preserve">svítidlo ozn. S8 - LED atypycké závěsné svítidlo z hliníkového profilu, LED 4x13,2W/4000K/1530lm + 8x39,6W/4000K/4600lm + 2x33W/4000W/3830lm, CRI80, MacAdam3, DALI, korpus svítidla hliník povrchová úprava , lak 04 Hampton Bay, světelný kryt opálový polykarbonát, rozměry 7682x1940x90 mm</t>
  </si>
  <si>
    <t xml:space="preserve">77.</t>
  </si>
  <si>
    <t xml:space="preserve">svítidlo ozn, S9 - LED atypycké závěsné svítidlo z hliníkového profilu, LED 4x13,2W/4000K/1530lm + 2x39,6W/4000K/4600lm + 2x33W/4000K/3830lm, MacAdam3, DALI, korpus svítidla hliník, povrchová úprava lak 04 Hampton Bay, světelný kryt opálový polykarbonát, rozměry 2520x1940x90</t>
  </si>
  <si>
    <t xml:space="preserve">78.</t>
  </si>
  <si>
    <t xml:space="preserve">svítidlo ozn. S10 - LED atypycké závěsné svítidlo z hliníkového profilu, LED 4x13,2W/4000K/1530lm + 2x33W/4000K/3830lm + 2x19,8W/4000K/2300lm, CRI80, MacAdam3, DALI, korpus svítidla hliník povrchová úprava lak 04 Hampton Bay, světelný kryt opálový polykarbonát, rozměry 2219x1660x90 mm</t>
  </si>
  <si>
    <t xml:space="preserve">79.</t>
  </si>
  <si>
    <t xml:space="preserve">svítidlo ozn N1 - nouzové LED svítidlo 1W/70lm, NM, 1hodina, selftest, IP42, IK04, třída izolace II, korpus bílý polykarbonát, světelný kryt satinovaný polykarbonát, rozměry 209x112x39 mm</t>
  </si>
  <si>
    <t xml:space="preserve">80.</t>
  </si>
  <si>
    <t xml:space="preserve">svítidlo ozn. N2 - nouzové LED svítidlo 2W/150lm, M/NM, 1hodina, autotest, IP20, IK04, třída izolace II, korpus bílé ABS, světelný kryt PC open optika, rozměry 142x142x39 mm</t>
  </si>
  <si>
    <t xml:space="preserve">81.</t>
  </si>
  <si>
    <t xml:space="preserve">svítidlo ozn. V1 - LED svítidlo 2x10W/3000K/2300lm, CRI80, 50000hodin, IP65, 230V, korpus tlakově litý hliník šedý lak, přímo/nepřímé osvětlení, rozměry 220x125x100 mm</t>
  </si>
  <si>
    <t xml:space="preserve">82.</t>
  </si>
  <si>
    <t xml:space="preserve">svítidlo ozn. V2 - LED svítidlo 46W/4000K/6392lm, CRI80, 80000hodin, IP66, IK08, korpus tlakově litý hliník lak RAL7016, PC park optika, světelný kryt tvrzené čiré sklo, tvar svítidla polokoule, svítidlo vybaveno systémem autocontrol (automatické stmívání), rozměry průměr 430 mm, výška 250 mm</t>
  </si>
  <si>
    <t xml:space="preserve">83.</t>
  </si>
  <si>
    <t xml:space="preserve">svítidlo ozn. V3 - LED svítidlo 44W/3000K/5955lm, CRI80, 50000hodin, IP66, IK06, korpus tlakově litý hliník černý lak, hliníkový reflektor s úhlem vytařování 40°, světelný kryt tvrzené čiré sklo, rozměry průměr 210 mm, délka 294 mm</t>
  </si>
  <si>
    <t xml:space="preserve">84.</t>
  </si>
  <si>
    <t xml:space="preserve">zákon č. 7/2005</t>
  </si>
  <si>
    <t xml:space="preserve">recyklační poplatek - za svítidlo</t>
  </si>
  <si>
    <t xml:space="preserve">stožáry vo a jejich příslušenství</t>
  </si>
  <si>
    <t xml:space="preserve">85.</t>
  </si>
  <si>
    <t xml:space="preserve">obloukový výložník, lak RAL7016</t>
  </si>
  <si>
    <t xml:space="preserve">86.</t>
  </si>
  <si>
    <t xml:space="preserve">průměr trubky 60mm, uchycení výložníku ke sloupu, lak RAL7016</t>
  </si>
  <si>
    <t xml:space="preserve">87.</t>
  </si>
  <si>
    <t xml:space="preserve">cylindrický sloup lak RAL7016</t>
  </si>
  <si>
    <t xml:space="preserve">88.</t>
  </si>
  <si>
    <t xml:space="preserve">úchycení svítidla na sloup</t>
  </si>
  <si>
    <t xml:space="preserve">89.</t>
  </si>
  <si>
    <t xml:space="preserve">stožárová výstroj </t>
  </si>
  <si>
    <t xml:space="preserve">hromosvod a uzemnění</t>
  </si>
  <si>
    <t xml:space="preserve">90.</t>
  </si>
  <si>
    <t xml:space="preserve">pásek FeZn 30/4 mm</t>
  </si>
  <si>
    <t xml:space="preserve">91.</t>
  </si>
  <si>
    <t xml:space="preserve">drát FeZn pr.10 mm</t>
  </si>
  <si>
    <t xml:space="preserve">92.</t>
  </si>
  <si>
    <t xml:space="preserve">drát FeZn pr. 8 mm</t>
  </si>
  <si>
    <t xml:space="preserve">93.</t>
  </si>
  <si>
    <t xml:space="preserve">svorka SS FeZn</t>
  </si>
  <si>
    <t xml:space="preserve">94.</t>
  </si>
  <si>
    <t xml:space="preserve">svorka SZ FeZn</t>
  </si>
  <si>
    <t xml:space="preserve">95.</t>
  </si>
  <si>
    <t xml:space="preserve">svorka SR02 FeZn</t>
  </si>
  <si>
    <t xml:space="preserve">96.</t>
  </si>
  <si>
    <t xml:space="preserve">svorka SR03 FeZn</t>
  </si>
  <si>
    <t xml:space="preserve">97.</t>
  </si>
  <si>
    <t xml:space="preserve">svorka SO FeZn</t>
  </si>
  <si>
    <t xml:space="preserve">98.</t>
  </si>
  <si>
    <t xml:space="preserve">ochranný úhelník OÚ FeZn</t>
  </si>
  <si>
    <t xml:space="preserve">99.</t>
  </si>
  <si>
    <t xml:space="preserve">držák OÚ</t>
  </si>
  <si>
    <t xml:space="preserve">100.</t>
  </si>
  <si>
    <t xml:space="preserve">podpěra PV01 FeZn</t>
  </si>
  <si>
    <t xml:space="preserve">101.</t>
  </si>
  <si>
    <t xml:space="preserve">podpěra PV11 FeZn</t>
  </si>
  <si>
    <t xml:space="preserve">102.</t>
  </si>
  <si>
    <t xml:space="preserve">podpěra PV15 FeZn</t>
  </si>
  <si>
    <t xml:space="preserve">103.</t>
  </si>
  <si>
    <t xml:space="preserve">pomocný (oddálený) jímač FeZn</t>
  </si>
  <si>
    <t xml:space="preserve">104.</t>
  </si>
  <si>
    <t xml:space="preserve">HOP</t>
  </si>
  <si>
    <t xml:space="preserve">105.</t>
  </si>
  <si>
    <t xml:space="preserve">označení svodů/štítek</t>
  </si>
  <si>
    <t xml:space="preserve">106.</t>
  </si>
  <si>
    <t xml:space="preserve">gumoasfaltový nátěr</t>
  </si>
  <si>
    <t xml:space="preserve">kg</t>
  </si>
  <si>
    <t xml:space="preserve">materiál pro zemní práce</t>
  </si>
  <si>
    <t xml:space="preserve">107.</t>
  </si>
  <si>
    <t xml:space="preserve">výstražná folie červená 220-350mm</t>
  </si>
  <si>
    <t xml:space="preserve">108.</t>
  </si>
  <si>
    <t xml:space="preserve">písek 0,35*0,2*90</t>
  </si>
  <si>
    <t xml:space="preserve">m3</t>
  </si>
  <si>
    <t xml:space="preserve">109.</t>
  </si>
  <si>
    <t xml:space="preserve">pouzdrový základ stožáru pro stožár vo</t>
  </si>
  <si>
    <t xml:space="preserve">110.</t>
  </si>
  <si>
    <t xml:space="preserve">montážní pěna pro zapěnění konců chrániček</t>
  </si>
  <si>
    <t xml:space="preserve">ostatní</t>
  </si>
  <si>
    <t xml:space="preserve">111.</t>
  </si>
  <si>
    <t xml:space="preserve">podružný montážní materiál 5% z nosného</t>
  </si>
  <si>
    <t xml:space="preserve">materiál nn  celkem bez DPH</t>
  </si>
  <si>
    <t xml:space="preserve">              montáž</t>
  </si>
  <si>
    <t xml:space="preserve">112.</t>
  </si>
  <si>
    <t xml:space="preserve">113.</t>
  </si>
  <si>
    <t xml:space="preserve">114.</t>
  </si>
  <si>
    <t xml:space="preserve">115.</t>
  </si>
  <si>
    <t xml:space="preserve">116.</t>
  </si>
  <si>
    <t xml:space="preserve">117.</t>
  </si>
  <si>
    <t xml:space="preserve">118.</t>
  </si>
  <si>
    <t xml:space="preserve">HZS</t>
  </si>
  <si>
    <t xml:space="preserve">pracovní spoušť 230/415V AC - 1ks</t>
  </si>
  <si>
    <t xml:space="preserve">hod</t>
  </si>
  <si>
    <t xml:space="preserve">119.</t>
  </si>
  <si>
    <t xml:space="preserve">120.</t>
  </si>
  <si>
    <t xml:space="preserve">121.</t>
  </si>
  <si>
    <t xml:space="preserve">122.</t>
  </si>
  <si>
    <t xml:space="preserve">123.</t>
  </si>
  <si>
    <t xml:space="preserve">124.</t>
  </si>
  <si>
    <t xml:space="preserve">časové hodiny denní, 230V/16A/1S - 3ks</t>
  </si>
  <si>
    <t xml:space="preserve">125.</t>
  </si>
  <si>
    <t xml:space="preserve">126.</t>
  </si>
  <si>
    <t xml:space="preserve">127.</t>
  </si>
  <si>
    <t xml:space="preserve">128.</t>
  </si>
  <si>
    <t xml:space="preserve">129.</t>
  </si>
  <si>
    <t xml:space="preserve">130.</t>
  </si>
  <si>
    <t xml:space="preserve">131.</t>
  </si>
  <si>
    <t xml:space="preserve">stabilizovaný zdroj LT-089.03 - 2ks </t>
  </si>
  <si>
    <t xml:space="preserve">132.</t>
  </si>
  <si>
    <t xml:space="preserve">133.</t>
  </si>
  <si>
    <t xml:space="preserve">montáž materiálu pro kompletaci rozvaděčů</t>
  </si>
  <si>
    <t xml:space="preserve">134.</t>
  </si>
  <si>
    <t xml:space="preserve">135.</t>
  </si>
  <si>
    <t xml:space="preserve">136.</t>
  </si>
  <si>
    <t xml:space="preserve">137.</t>
  </si>
  <si>
    <t xml:space="preserve">138.</t>
  </si>
  <si>
    <t xml:space="preserve">139.</t>
  </si>
  <si>
    <t xml:space="preserve">140.</t>
  </si>
  <si>
    <t xml:space="preserve">141.</t>
  </si>
  <si>
    <t xml:space="preserve">142.</t>
  </si>
  <si>
    <t xml:space="preserve">143.</t>
  </si>
  <si>
    <t xml:space="preserve">144.</t>
  </si>
  <si>
    <t xml:space="preserve">spínače - šroubové přiojení </t>
  </si>
  <si>
    <t xml:space="preserve">145.</t>
  </si>
  <si>
    <t xml:space="preserve">146.</t>
  </si>
  <si>
    <t xml:space="preserve">147.</t>
  </si>
  <si>
    <t xml:space="preserve">148.</t>
  </si>
  <si>
    <t xml:space="preserve">149.</t>
  </si>
  <si>
    <t xml:space="preserve">150.</t>
  </si>
  <si>
    <t xml:space="preserve">151.</t>
  </si>
  <si>
    <t xml:space="preserve">152.</t>
  </si>
  <si>
    <t xml:space="preserve">153.</t>
  </si>
  <si>
    <t xml:space="preserve">154.</t>
  </si>
  <si>
    <t xml:space="preserve">spínač tahový se šňůrou - 2 ks</t>
  </si>
  <si>
    <t xml:space="preserve">155.</t>
  </si>
  <si>
    <t xml:space="preserve">156.</t>
  </si>
  <si>
    <t xml:space="preserve">spínač řazení 3S</t>
  </si>
  <si>
    <t xml:space="preserve">157.</t>
  </si>
  <si>
    <t xml:space="preserve">blikač TK-34K - 2ks</t>
  </si>
  <si>
    <t xml:space="preserve">158.</t>
  </si>
  <si>
    <t xml:space="preserve">159.</t>
  </si>
  <si>
    <t xml:space="preserve">160.</t>
  </si>
  <si>
    <t xml:space="preserve">161.</t>
  </si>
  <si>
    <t xml:space="preserve">162.</t>
  </si>
  <si>
    <t xml:space="preserve">163.</t>
  </si>
  <si>
    <t xml:space="preserve">kabely a vodiče uložené pod omítkou/v trubce</t>
  </si>
  <si>
    <t xml:space="preserve">164.</t>
  </si>
  <si>
    <t xml:space="preserve">165.</t>
  </si>
  <si>
    <t xml:space="preserve">166.</t>
  </si>
  <si>
    <t xml:space="preserve">167.</t>
  </si>
  <si>
    <t xml:space="preserve">168.</t>
  </si>
  <si>
    <t xml:space="preserve">169.</t>
  </si>
  <si>
    <t xml:space="preserve">170.</t>
  </si>
  <si>
    <t xml:space="preserve">171.</t>
  </si>
  <si>
    <t xml:space="preserve">172.</t>
  </si>
  <si>
    <t xml:space="preserve">173.</t>
  </si>
  <si>
    <t xml:space="preserve">vodič HO7V-R 16 zž pevně - PVC izolovaný jednožilový vodič pro vnitřní vedení </t>
  </si>
  <si>
    <t xml:space="preserve">174.</t>
  </si>
  <si>
    <t xml:space="preserve">vodič HO7V-R 10 zž pevně - PVC izolovaný jednožilový vodič pro vnitřní vedení </t>
  </si>
  <si>
    <t xml:space="preserve">175.</t>
  </si>
  <si>
    <t xml:space="preserve">176.</t>
  </si>
  <si>
    <t xml:space="preserve">svítidlo ozn. S1 – LED svítidlo 167W/4000K/18337lm, CRI80, MacAdam3, přímo/nepřímé osvětlení, korpus lakovaný hliník, lak 05, Hampton bay, světelný kryt opálový perspex, dodávka vč.závěsů a napájení, rozměry vnější průměr 2100, vnitřní průměr 1800, výška 120mm
šedoopálový polykarbonát z jednoho kusu, plastové šedé koncovky, nerezové klipsny pro spojení korpusus a koncovek, rozměry svítidla 1530x80x75 mm - 1ks</t>
  </si>
  <si>
    <t xml:space="preserve">177.</t>
  </si>
  <si>
    <t xml:space="preserve">svítidlo ozn. S2 – LED svítidlo 45,5W/4000K/4476lm, CRI80, MacAdam3, přímo/nepřímé osvětlení, korpus lakovaný hliník, lak 05, Hampton bay, světelný kryt opálový perspex, dodávka vč.závěsů a napájení, rozměry vnější průměr 750, vnitřní průměr 450, výška 120mm - 1ks</t>
  </si>
  <si>
    <t xml:space="preserve">178.</t>
  </si>
  <si>
    <t xml:space="preserve">179.</t>
  </si>
  <si>
    <t xml:space="preserve">svítidlo oz. S4 - LED svítidlo 33W/4000K/3110lm, CRI80, MacAdam3, 230V, korpus hliník elox nebo lak výběr z 25 základních odstínů, světelný kryt mikroprismatický difusor, dodávka vč.závěsů a napájení, rozměry 1440x39x76 mm - 18ks</t>
  </si>
  <si>
    <t xml:space="preserve">180.</t>
  </si>
  <si>
    <t xml:space="preserve">181.</t>
  </si>
  <si>
    <t xml:space="preserve">182.</t>
  </si>
  <si>
    <t xml:space="preserve">svítidlo ozn. S8 - LED atypycké závěsné svítidlo z hliníkového profilu, LED 4x13,2W/4000K/1530lm + 8x39,6W/4000K/4600lm + 2x33W/4000W/3830lm, CRI80, MacAdam3, DALI, korpus svítidla hliník povrchová úprava , lak 04 Hampton Bay, světelný kryt opálový polykarbonát, rozměry 7682x1940x90 mm - 1ks</t>
  </si>
  <si>
    <t xml:space="preserve">183.</t>
  </si>
  <si>
    <t xml:space="preserve">svítidlo ozn, S9 - LED atypycké závěsné svítidlo z hliníkového profilu, LED 4x13,2W/4000K/1530lm + 2x39,6W/4000K/4600lm + 2x33W/4000K/3830lm, MacAdam3, DALI, korpus svítidla hliník, povrchová úprava lak 04 Hampton Bay, světelný kryt opálový polykarbonát, rozměry 2520x1940x90 - 1 ks</t>
  </si>
  <si>
    <t xml:space="preserve">184.</t>
  </si>
  <si>
    <t xml:space="preserve">185.</t>
  </si>
  <si>
    <t xml:space="preserve">186.</t>
  </si>
  <si>
    <t xml:space="preserve">187.</t>
  </si>
  <si>
    <t xml:space="preserve">svítidlo ozn. V1 - LED svítidlo 2x10W/3000K/2300lm, CRI80, 50000hodin, IP65, 230V, korpus tlakově litý hliník šedý lak, přímo/nepřímé osvětlení, rozměry 220x125x100 mm - 4 ks</t>
  </si>
  <si>
    <t xml:space="preserve">188.</t>
  </si>
  <si>
    <t xml:space="preserve">svítidlo ozn. V2 - LED svítidlo 46W/4000K/6392lm, CRI80, 80000hodin, IP66, IK08, korpus tlakově litý hliník lak RAL7016, PC park optika, světelný kryt tvrzené čiré sklo, tvar svítidla polokoule, svítidlo vybaveno systémem autocontrol (automatické stmívání), rozměry průměr 430 mm, výška 250 mm - 2ks</t>
  </si>
  <si>
    <t xml:space="preserve">189.</t>
  </si>
  <si>
    <t xml:space="preserve">svítidlo ozn. V3 - LED svítidlo 44W/3000K/5955lm, CRI80, 50000hodin, IP66, IK06, korpus tlakově litý hliník černý lak, hliníkový reflektor s úhlem vytařování 40°, světelný kryt tvrzené čiré sklo, rozměry průměr 210 mm, délka 294 mm  - 2ks</t>
  </si>
  <si>
    <t xml:space="preserve">190.</t>
  </si>
  <si>
    <t xml:space="preserve">191.</t>
  </si>
  <si>
    <t xml:space="preserve">průměr trubky 60mm, uchycení výložníku ke sloupu, lak RAL7016 - 2ks</t>
  </si>
  <si>
    <t xml:space="preserve">192.</t>
  </si>
  <si>
    <t xml:space="preserve">193.</t>
  </si>
  <si>
    <t xml:space="preserve">úchycení svítidla na sloup - 2ks</t>
  </si>
  <si>
    <t xml:space="preserve">194.</t>
  </si>
  <si>
    <t xml:space="preserve">195.</t>
  </si>
  <si>
    <t xml:space="preserve">pásek FeZn 30/4 mm v zemi v městské zástavbě</t>
  </si>
  <si>
    <t xml:space="preserve">196.</t>
  </si>
  <si>
    <t xml:space="preserve">drát FeZn pr.10 mm svodový s podpěrkami</t>
  </si>
  <si>
    <t xml:space="preserve">197.</t>
  </si>
  <si>
    <t xml:space="preserve">drát FeZn pr.8 mm svodový s podpěrkami</t>
  </si>
  <si>
    <t xml:space="preserve">198.</t>
  </si>
  <si>
    <t xml:space="preserve">199.</t>
  </si>
  <si>
    <t xml:space="preserve">200.</t>
  </si>
  <si>
    <t xml:space="preserve">201.</t>
  </si>
  <si>
    <t xml:space="preserve">202.</t>
  </si>
  <si>
    <t xml:space="preserve">203.</t>
  </si>
  <si>
    <t xml:space="preserve">204.</t>
  </si>
  <si>
    <t xml:space="preserve">pomocný (oddálený) jímač FeZn -  ks 4</t>
  </si>
  <si>
    <t xml:space="preserve">205.</t>
  </si>
  <si>
    <t xml:space="preserve">206.</t>
  </si>
  <si>
    <t xml:space="preserve">207.</t>
  </si>
  <si>
    <t xml:space="preserve">gumoasfaltový nátěr - 5kg</t>
  </si>
  <si>
    <t xml:space="preserve">208.</t>
  </si>
  <si>
    <t xml:space="preserve">vyrovnání svodu</t>
  </si>
  <si>
    <t xml:space="preserve">demontáž</t>
  </si>
  <si>
    <t xml:space="preserve">209.</t>
  </si>
  <si>
    <t xml:space="preserve">demontáž stávající elektroinstalace</t>
  </si>
  <si>
    <t xml:space="preserve">zemní práce</t>
  </si>
  <si>
    <t xml:space="preserve">210.</t>
  </si>
  <si>
    <t xml:space="preserve">vytýčení kabelové trati v zastavěném prostoru</t>
  </si>
  <si>
    <t xml:space="preserve">km</t>
  </si>
  <si>
    <t xml:space="preserve">211.</t>
  </si>
  <si>
    <t xml:space="preserve">vytýčení inženýrských sítí v zastavěném prostoru</t>
  </si>
  <si>
    <t xml:space="preserve">212.</t>
  </si>
  <si>
    <t xml:space="preserve">výkop kabel rýhy v zem tř. 3 0,35*0,7- strojní</t>
  </si>
  <si>
    <t xml:space="preserve">213.</t>
  </si>
  <si>
    <t xml:space="preserve">zához kabel rýhy v zem tř. 3 0,35*0,5</t>
  </si>
  <si>
    <t xml:space="preserve">214.</t>
  </si>
  <si>
    <t xml:space="preserve">215.</t>
  </si>
  <si>
    <t xml:space="preserve">jáma pro stožár vo </t>
  </si>
  <si>
    <t xml:space="preserve">216.</t>
  </si>
  <si>
    <t xml:space="preserve">pouzdrový základ stožáru pro stožár</t>
  </si>
  <si>
    <t xml:space="preserve">217.</t>
  </si>
  <si>
    <t xml:space="preserve">provizorní úprava terénu  90*0,35</t>
  </si>
  <si>
    <t xml:space="preserve">m2</t>
  </si>
  <si>
    <t xml:space="preserve">218.</t>
  </si>
  <si>
    <t xml:space="preserve">R</t>
  </si>
  <si>
    <t xml:space="preserve">geodetické zakreslení trasy</t>
  </si>
  <si>
    <t xml:space="preserve">219.</t>
  </si>
  <si>
    <t xml:space="preserve">naložení a přemístění zeminy do vzdálenosti 500m  90*0,35*0,2</t>
  </si>
  <si>
    <t xml:space="preserve">220.</t>
  </si>
  <si>
    <t xml:space="preserve">odvoz zeminy do vzdálenosti 15km /90*0,35*0,2/*15</t>
  </si>
  <si>
    <t xml:space="preserve">m3*15km</t>
  </si>
  <si>
    <t xml:space="preserve">221.</t>
  </si>
  <si>
    <t xml:space="preserve">171201206</t>
  </si>
  <si>
    <t xml:space="preserve">poplatek za uložení zemin na skládce /90*0,35*0,2/*1,9</t>
  </si>
  <si>
    <t xml:space="preserve">t</t>
  </si>
  <si>
    <t xml:space="preserve">222.</t>
  </si>
  <si>
    <t xml:space="preserve">ukončení celoplastových kabelů</t>
  </si>
  <si>
    <t xml:space="preserve">223.</t>
  </si>
  <si>
    <t xml:space="preserve">práce nezahrnuté v cenících 21M.46M, zapsané do montážního deníku a potvrzené investorem</t>
  </si>
  <si>
    <t xml:space="preserve">224.</t>
  </si>
  <si>
    <t xml:space="preserve">zakreslení skutečného stavu </t>
  </si>
  <si>
    <t xml:space="preserve">225.</t>
  </si>
  <si>
    <t xml:space="preserve">podíl prací jiných profesí než elektro - 6% z materiálu+montáže</t>
  </si>
  <si>
    <t xml:space="preserve">226.</t>
  </si>
  <si>
    <t xml:space="preserve">koordinace profesí</t>
  </si>
  <si>
    <t xml:space="preserve">227.</t>
  </si>
  <si>
    <t xml:space="preserve">zapěnění konců chrániček</t>
  </si>
  <si>
    <t xml:space="preserve">228.</t>
  </si>
  <si>
    <t xml:space="preserve">výchozí revize do 100 000,-Kč montáž prací</t>
  </si>
  <si>
    <t xml:space="preserve">229.</t>
  </si>
  <si>
    <t xml:space="preserve">výchozí revize přes 100 000,-Kč do 500 000,-Kč montáž prací</t>
  </si>
  <si>
    <t xml:space="preserve">230.</t>
  </si>
  <si>
    <t xml:space="preserve">měření zemního odporu</t>
  </si>
  <si>
    <t xml:space="preserve">231.</t>
  </si>
  <si>
    <t xml:space="preserve">nastavení DALI zařízení</t>
  </si>
  <si>
    <t xml:space="preserve">232.</t>
  </si>
  <si>
    <t xml:space="preserve">certifikované měření osvětlení</t>
  </si>
  <si>
    <t xml:space="preserve">montáž nn celkem bez DPH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</si>
</sst>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/M/YYYY"/>
    <numFmt numFmtId="166" formatCode="#,##0.0&quot; Kč&quot;"/>
    <numFmt numFmtId="167" formatCode="#,##0.0,&quot;Kč&quot;"/>
    <numFmt numFmtId="168" formatCode="#,##0"/>
  </numFmts>
  <fonts count="28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"/>
      <family val="0"/>
      <charset val="238"/>
    </font>
    <font>
      <sz val="18"/>
      <color rgb="FF000000"/>
      <name val="Arial"/>
      <family val="0"/>
      <charset val="238"/>
    </font>
    <font>
      <sz val="12"/>
      <color rgb="FF000000"/>
      <name val="Arial"/>
      <family val="0"/>
      <charset val="238"/>
    </font>
    <font>
      <sz val="10"/>
      <color rgb="FF333333"/>
      <name val="Arial"/>
      <family val="0"/>
      <charset val="238"/>
    </font>
    <font>
      <i val="true"/>
      <sz val="10"/>
      <color rgb="FF808080"/>
      <name val="Arial"/>
      <family val="0"/>
      <charset val="238"/>
    </font>
    <font>
      <sz val="10"/>
      <color rgb="FF006600"/>
      <name val="Arial"/>
      <family val="0"/>
      <charset val="238"/>
    </font>
    <font>
      <sz val="10"/>
      <color rgb="FF996600"/>
      <name val="Arial"/>
      <family val="0"/>
      <charset val="238"/>
    </font>
    <font>
      <sz val="10"/>
      <color rgb="FFCC0000"/>
      <name val="Arial"/>
      <family val="0"/>
      <charset val="238"/>
    </font>
    <font>
      <b val="true"/>
      <sz val="10"/>
      <color rgb="FFFFFFFF"/>
      <name val="Arial"/>
      <family val="0"/>
      <charset val="238"/>
    </font>
    <font>
      <b val="true"/>
      <sz val="10"/>
      <color rgb="FF000000"/>
      <name val="Arial"/>
      <family val="0"/>
      <charset val="238"/>
    </font>
    <font>
      <sz val="10"/>
      <color rgb="FFFFFFFF"/>
      <name val="Arial"/>
      <family val="0"/>
      <charset val="238"/>
    </font>
    <font>
      <b val="true"/>
      <sz val="14"/>
      <name val="Arial"/>
      <family val="2"/>
      <charset val="238"/>
    </font>
    <font>
      <sz val="7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0"/>
      <name val="Arial CE"/>
      <family val="0"/>
      <charset val="238"/>
    </font>
    <font>
      <b val="true"/>
      <sz val="11"/>
      <name val="Arial"/>
      <family val="2"/>
      <charset val="238"/>
    </font>
    <font>
      <vertAlign val="superscript"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3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1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1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19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2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1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1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1" fillId="0" borderId="2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8" fillId="0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1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1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2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2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8" fillId="0" borderId="2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9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8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18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7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8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9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9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9" borderId="2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2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2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8" fillId="0" borderId="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8" fillId="0" borderId="8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8" fillId="0" borderId="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8" fillId="0" borderId="25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8" fillId="0" borderId="27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8" fillId="0" borderId="2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8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2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8" fillId="0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0" borderId="2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2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1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9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9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SO_01_D.1.4.4_Silnoprouda_elektroinstalace/OU_Roztoky_SO_01_D.1.4.4._Rekapitulace_Material_Montaz_19_11_11_VV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U_Roztoky_SO_01_D.1.4.4_Rekapitulace_19_11_11"/>
      <sheetName val="OU_Roztoky_SO_01_D.1.4.4_Material_19_11_11"/>
      <sheetName val="OU_Roztoky_SO_01_D.1.4.5_Montaz_19_11_11"/>
    </sheetNames>
    <sheetDataSet>
      <sheetData sheetId="0"/>
      <sheetData sheetId="1">
        <row r="158">
          <cell r="G158">
            <v>0</v>
          </cell>
        </row>
      </sheetData>
      <sheetData sheetId="2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9" activeCellId="0" sqref="C19"/>
    </sheetView>
  </sheetViews>
  <sheetFormatPr defaultRowHeight="12.75" zeroHeight="false" outlineLevelRow="0" outlineLevelCol="0"/>
  <cols>
    <col collapsed="false" customWidth="true" hidden="false" outlineLevel="0" max="1" min="1" style="0" width="16.57"/>
    <col collapsed="false" customWidth="true" hidden="false" outlineLevel="0" max="2" min="2" style="0" width="36.3"/>
    <col collapsed="false" customWidth="true" hidden="false" outlineLevel="0" max="3" min="3" style="0" width="13.29"/>
    <col collapsed="false" customWidth="true" hidden="false" outlineLevel="0" max="4" min="4" style="0" width="15"/>
    <col collapsed="false" customWidth="true" hidden="false" outlineLevel="0" max="5" min="5" style="0" width="15.42"/>
    <col collapsed="false" customWidth="true" hidden="false" outlineLevel="0" max="1025" min="6" style="0" width="8.67"/>
  </cols>
  <sheetData>
    <row r="1" customFormat="false" ht="18" hidden="false" customHeight="false" outlineLevel="0" collapsed="false">
      <c r="A1" s="1" t="s">
        <v>0</v>
      </c>
      <c r="B1" s="2"/>
      <c r="C1" s="2"/>
      <c r="D1" s="2"/>
      <c r="E1" s="2"/>
      <c r="F1" s="3"/>
    </row>
    <row r="2" customFormat="false" ht="18" hidden="false" customHeight="false" outlineLevel="0" collapsed="false">
      <c r="A2" s="1"/>
      <c r="B2" s="2"/>
      <c r="C2" s="2"/>
      <c r="D2" s="2"/>
      <c r="E2" s="2"/>
      <c r="F2" s="3"/>
    </row>
    <row r="3" customFormat="false" ht="12.75" hidden="false" customHeight="false" outlineLevel="0" collapsed="false">
      <c r="A3" s="4"/>
      <c r="B3" s="4"/>
      <c r="C3" s="5"/>
      <c r="D3" s="5"/>
      <c r="E3" s="5"/>
      <c r="F3" s="3"/>
    </row>
    <row r="4" customFormat="false" ht="12.75" hidden="false" customHeight="false" outlineLevel="0" collapsed="false">
      <c r="A4" s="6" t="s">
        <v>1</v>
      </c>
      <c r="B4" s="7" t="s">
        <v>2</v>
      </c>
      <c r="C4" s="3"/>
      <c r="D4" s="6"/>
      <c r="E4" s="5"/>
      <c r="F4" s="3"/>
    </row>
    <row r="5" customFormat="false" ht="12.75" hidden="false" customHeight="false" outlineLevel="0" collapsed="false">
      <c r="A5" s="6"/>
      <c r="C5" s="3"/>
      <c r="D5" s="6"/>
      <c r="E5" s="5"/>
      <c r="F5" s="3"/>
    </row>
    <row r="6" customFormat="false" ht="12.75" hidden="false" customHeight="false" outlineLevel="0" collapsed="false">
      <c r="A6" s="8" t="s">
        <v>3</v>
      </c>
      <c r="B6" s="7" t="s">
        <v>4</v>
      </c>
      <c r="C6" s="3"/>
      <c r="D6" s="6"/>
      <c r="E6" s="5"/>
      <c r="F6" s="3"/>
    </row>
    <row r="7" customFormat="false" ht="12.75" hidden="false" customHeight="false" outlineLevel="0" collapsed="false">
      <c r="B7" s="9" t="s">
        <v>5</v>
      </c>
      <c r="C7" s="3"/>
      <c r="D7" s="5"/>
      <c r="E7" s="5"/>
      <c r="F7" s="3"/>
    </row>
    <row r="8" customFormat="false" ht="12.75" hidden="false" customHeight="false" outlineLevel="0" collapsed="false">
      <c r="B8" s="9"/>
      <c r="C8" s="3"/>
      <c r="D8" s="5"/>
      <c r="E8" s="5"/>
      <c r="F8" s="3"/>
    </row>
    <row r="9" customFormat="false" ht="12.75" hidden="false" customHeight="false" outlineLevel="0" collapsed="false">
      <c r="A9" s="8" t="s">
        <v>6</v>
      </c>
      <c r="B9" s="7" t="s">
        <v>7</v>
      </c>
      <c r="C9" s="3"/>
      <c r="D9" s="5"/>
      <c r="E9" s="5"/>
      <c r="F9" s="3"/>
    </row>
    <row r="10" customFormat="false" ht="12.75" hidden="false" customHeight="false" outlineLevel="0" collapsed="false">
      <c r="A10" s="5"/>
      <c r="B10" s="6"/>
      <c r="C10" s="5"/>
      <c r="D10" s="5"/>
      <c r="E10" s="5"/>
      <c r="F10" s="3"/>
    </row>
    <row r="11" customFormat="false" ht="12.75" hidden="false" customHeight="false" outlineLevel="0" collapsed="false">
      <c r="A11" s="6" t="s">
        <v>8</v>
      </c>
      <c r="B11" s="6" t="s">
        <v>9</v>
      </c>
      <c r="C11" s="6"/>
      <c r="D11" s="3"/>
      <c r="E11" s="3"/>
      <c r="F11" s="3"/>
    </row>
    <row r="12" customFormat="false" ht="12.75" hidden="false" customHeight="false" outlineLevel="0" collapsed="false">
      <c r="A12" s="10"/>
      <c r="B12" s="6"/>
      <c r="C12" s="3"/>
      <c r="D12" s="3"/>
      <c r="E12" s="3"/>
      <c r="F12" s="3"/>
    </row>
    <row r="13" customFormat="false" ht="12.75" hidden="false" customHeight="false" outlineLevel="0" collapsed="false">
      <c r="A13" s="10"/>
      <c r="B13" s="6"/>
      <c r="C13" s="3"/>
      <c r="D13" s="3"/>
      <c r="E13" s="3"/>
      <c r="F13" s="3"/>
    </row>
    <row r="14" customFormat="false" ht="12.75" hidden="false" customHeight="false" outlineLevel="0" collapsed="false">
      <c r="A14" s="6" t="s">
        <v>10</v>
      </c>
      <c r="B14" s="11" t="n">
        <v>43423</v>
      </c>
      <c r="C14" s="5"/>
      <c r="D14" s="3"/>
      <c r="E14" s="5"/>
      <c r="F14" s="3"/>
    </row>
    <row r="15" customFormat="false" ht="12.75" hidden="false" customHeight="false" outlineLevel="0" collapsed="false">
      <c r="A15" s="6"/>
      <c r="B15" s="11"/>
      <c r="C15" s="5"/>
      <c r="D15" s="3"/>
      <c r="E15" s="5"/>
      <c r="F15" s="3"/>
    </row>
    <row r="16" customFormat="false" ht="13.5" hidden="false" customHeight="false" outlineLevel="0" collapsed="false">
      <c r="A16" s="2"/>
      <c r="B16" s="2"/>
      <c r="C16" s="2"/>
      <c r="D16" s="2"/>
      <c r="E16" s="2"/>
      <c r="F16" s="3"/>
    </row>
    <row r="17" customFormat="false" ht="23.25" hidden="false" customHeight="false" outlineLevel="0" collapsed="false">
      <c r="A17" s="12" t="s">
        <v>11</v>
      </c>
      <c r="B17" s="13" t="s">
        <v>12</v>
      </c>
      <c r="C17" s="14" t="s">
        <v>13</v>
      </c>
      <c r="D17" s="15" t="s">
        <v>14</v>
      </c>
      <c r="E17" s="16" t="s">
        <v>15</v>
      </c>
      <c r="F17" s="3"/>
    </row>
    <row r="18" customFormat="false" ht="12.75" hidden="false" customHeight="false" outlineLevel="0" collapsed="false">
      <c r="A18" s="17"/>
      <c r="B18" s="18"/>
      <c r="C18" s="19"/>
      <c r="D18" s="20"/>
      <c r="E18" s="21"/>
      <c r="F18" s="3"/>
    </row>
    <row r="19" customFormat="false" ht="20.95" hidden="false" customHeight="false" outlineLevel="0" collapsed="false">
      <c r="A19" s="22" t="s">
        <v>16</v>
      </c>
      <c r="B19" s="23" t="s">
        <v>17</v>
      </c>
      <c r="C19" s="24" t="n">
        <f aca="false">'[1]OU_Roztoky_SO_01_D.1.4.4_Material_19_11_11'!G158</f>
        <v>0</v>
      </c>
      <c r="D19" s="25" t="n">
        <f aca="false">'OU_Roztoky_SO_01_D.1.4.4_Montaz_20_05_06'!G171</f>
        <v>0</v>
      </c>
      <c r="E19" s="26" t="n">
        <f aca="false">C19+D19</f>
        <v>0</v>
      </c>
      <c r="F19" s="3"/>
    </row>
    <row r="20" customFormat="false" ht="12.75" hidden="false" customHeight="false" outlineLevel="0" collapsed="false">
      <c r="A20" s="27" t="s">
        <v>18</v>
      </c>
      <c r="B20" s="23" t="s">
        <v>19</v>
      </c>
      <c r="C20" s="28" t="n">
        <v>0</v>
      </c>
      <c r="D20" s="25" t="n">
        <f aca="false">0</f>
        <v>0</v>
      </c>
      <c r="E20" s="26" t="n">
        <f aca="false">C20+D20</f>
        <v>0</v>
      </c>
      <c r="F20" s="3"/>
    </row>
    <row r="21" customFormat="false" ht="12.75" hidden="false" customHeight="false" outlineLevel="0" collapsed="false">
      <c r="A21" s="27" t="s">
        <v>18</v>
      </c>
      <c r="B21" s="23" t="s">
        <v>20</v>
      </c>
      <c r="C21" s="28" t="n">
        <v>0</v>
      </c>
      <c r="D21" s="25" t="n">
        <f aca="false">0*3.5</f>
        <v>0</v>
      </c>
      <c r="E21" s="26" t="n">
        <f aca="false">C21+D21</f>
        <v>0</v>
      </c>
      <c r="F21" s="3"/>
    </row>
    <row r="22" customFormat="false" ht="12.75" hidden="false" customHeight="false" outlineLevel="0" collapsed="false">
      <c r="A22" s="27"/>
      <c r="B22" s="23"/>
      <c r="C22" s="28"/>
      <c r="D22" s="25"/>
      <c r="E22" s="26"/>
      <c r="F22" s="3"/>
    </row>
    <row r="23" customFormat="false" ht="12.75" hidden="false" customHeight="false" outlineLevel="0" collapsed="false">
      <c r="A23" s="29"/>
      <c r="B23" s="30" t="s">
        <v>21</v>
      </c>
      <c r="C23" s="31" t="n">
        <f aca="false">SUM(C19:C22)</f>
        <v>0</v>
      </c>
      <c r="D23" s="32" t="n">
        <f aca="false">SUM(D19:D22)</f>
        <v>0</v>
      </c>
      <c r="E23" s="33" t="n">
        <f aca="false">SUM(E19:E22)</f>
        <v>0</v>
      </c>
      <c r="F23" s="3"/>
    </row>
    <row r="24" customFormat="false" ht="12.75" hidden="false" customHeight="false" outlineLevel="0" collapsed="false">
      <c r="A24" s="34"/>
      <c r="B24" s="35" t="s">
        <v>22</v>
      </c>
      <c r="C24" s="36" t="n">
        <f aca="false">C23*0.21</f>
        <v>0</v>
      </c>
      <c r="D24" s="37" t="n">
        <f aca="false">D23*0.21</f>
        <v>0</v>
      </c>
      <c r="E24" s="38" t="n">
        <f aca="false">E23*0.21</f>
        <v>0</v>
      </c>
      <c r="F24" s="3"/>
    </row>
    <row r="25" customFormat="false" ht="12.75" hidden="false" customHeight="false" outlineLevel="0" collapsed="false">
      <c r="A25" s="34"/>
      <c r="B25" s="35" t="s">
        <v>23</v>
      </c>
      <c r="C25" s="36" t="n">
        <f aca="false">SUM(C23:C24)</f>
        <v>0</v>
      </c>
      <c r="D25" s="37" t="n">
        <f aca="false">SUM(D23:D24)</f>
        <v>0</v>
      </c>
      <c r="E25" s="38" t="n">
        <f aca="false">SUM(E23:E24)</f>
        <v>0</v>
      </c>
      <c r="F25" s="3"/>
    </row>
    <row r="26" customFormat="false" ht="13.5" hidden="false" customHeight="false" outlineLevel="0" collapsed="false">
      <c r="A26" s="39"/>
      <c r="B26" s="40"/>
      <c r="C26" s="41"/>
      <c r="D26" s="42"/>
      <c r="E26" s="43"/>
      <c r="F26" s="3"/>
    </row>
    <row r="27" customFormat="false" ht="12.75" hidden="false" customHeight="false" outlineLevel="0" collapsed="false">
      <c r="A27" s="5"/>
      <c r="B27" s="5"/>
      <c r="C27" s="5"/>
      <c r="D27" s="5"/>
      <c r="E27" s="5"/>
      <c r="F27" s="3"/>
    </row>
    <row r="28" customFormat="false" ht="12.75" hidden="false" customHeight="false" outlineLevel="0" collapsed="false">
      <c r="A28" s="5"/>
      <c r="B28" s="5"/>
      <c r="C28" s="44"/>
      <c r="D28" s="44"/>
      <c r="E28" s="44"/>
      <c r="F28" s="3"/>
    </row>
    <row r="29" customFormat="false" ht="12.75" hidden="false" customHeight="false" outlineLevel="0" collapsed="false">
      <c r="A29" s="10"/>
      <c r="B29" s="10"/>
      <c r="C29" s="10"/>
      <c r="D29" s="10"/>
      <c r="E29" s="5"/>
      <c r="F29" s="3"/>
    </row>
    <row r="30" customFormat="false" ht="12.75" hidden="false" customHeight="false" outlineLevel="0" collapsed="false">
      <c r="A30" s="5"/>
      <c r="B30" s="5"/>
      <c r="C30" s="5"/>
      <c r="D30" s="5"/>
      <c r="E30" s="5"/>
      <c r="F30" s="3"/>
    </row>
    <row r="31" customFormat="false" ht="12.75" hidden="false" customHeight="false" outlineLevel="0" collapsed="false">
      <c r="A31" s="5"/>
      <c r="B31" s="45" t="s">
        <v>24</v>
      </c>
      <c r="C31" s="5"/>
      <c r="D31" s="5"/>
      <c r="E31" s="5"/>
      <c r="F31" s="3"/>
    </row>
    <row r="32" customFormat="false" ht="12.75" hidden="false" customHeight="false" outlineLevel="0" collapsed="false">
      <c r="A32" s="5"/>
      <c r="B32" s="45" t="s">
        <v>25</v>
      </c>
      <c r="C32" s="5"/>
      <c r="D32" s="44"/>
      <c r="E32" s="5"/>
      <c r="F32" s="3"/>
    </row>
    <row r="33" customFormat="false" ht="12.75" hidden="false" customHeight="false" outlineLevel="0" collapsed="false">
      <c r="A33" s="5"/>
      <c r="B33" s="5"/>
      <c r="C33" s="5"/>
      <c r="D33" s="5"/>
      <c r="E33" s="5"/>
      <c r="F33" s="3"/>
    </row>
    <row r="34" customFormat="false" ht="12.75" hidden="false" customHeight="false" outlineLevel="0" collapsed="false">
      <c r="A34" s="5"/>
      <c r="B34" s="5"/>
      <c r="C34" s="5"/>
      <c r="D34" s="5"/>
      <c r="E34" s="5"/>
      <c r="F34" s="3"/>
    </row>
    <row r="35" customFormat="false" ht="15.75" hidden="false" customHeight="false" outlineLevel="0" collapsed="false">
      <c r="A35" s="46" t="s">
        <v>26</v>
      </c>
      <c r="B35" s="5"/>
      <c r="C35" s="5"/>
      <c r="D35" s="5"/>
      <c r="E35" s="5"/>
      <c r="F35" s="3"/>
    </row>
    <row r="36" customFormat="false" ht="12.75" hidden="false" customHeight="false" outlineLevel="0" collapsed="false">
      <c r="A36" s="10"/>
      <c r="B36" s="5"/>
      <c r="C36" s="5"/>
      <c r="D36" s="5"/>
      <c r="E36" s="5"/>
      <c r="F36" s="3"/>
    </row>
    <row r="37" customFormat="false" ht="12.75" hidden="false" customHeight="false" outlineLevel="0" collapsed="false">
      <c r="A37" s="47"/>
      <c r="B37" s="48"/>
      <c r="C37" s="5"/>
      <c r="D37" s="5"/>
      <c r="E37" s="5"/>
      <c r="F37" s="3"/>
    </row>
    <row r="38" customFormat="false" ht="12.75" hidden="false" customHeight="false" outlineLevel="0" collapsed="false">
      <c r="A38" s="48" t="s">
        <v>27</v>
      </c>
      <c r="B38" s="5"/>
      <c r="C38" s="5"/>
      <c r="D38" s="5"/>
      <c r="E38" s="3"/>
      <c r="F38" s="3"/>
    </row>
    <row r="39" customFormat="false" ht="12.75" hidden="false" customHeight="false" outlineLevel="0" collapsed="false">
      <c r="A39" s="48" t="s">
        <v>28</v>
      </c>
      <c r="B39" s="3"/>
      <c r="C39" s="3"/>
      <c r="D39" s="3"/>
      <c r="E39" s="3"/>
      <c r="F39" s="3"/>
    </row>
    <row r="40" customFormat="false" ht="12.75" hidden="false" customHeight="false" outlineLevel="0" collapsed="false">
      <c r="A40" s="48" t="s">
        <v>29</v>
      </c>
      <c r="B40" s="5"/>
      <c r="C40" s="5"/>
      <c r="D40" s="5"/>
      <c r="E40" s="3"/>
      <c r="F40" s="3"/>
    </row>
    <row r="41" customFormat="false" ht="12.75" hidden="false" customHeight="false" outlineLevel="0" collapsed="false">
      <c r="A41" s="48" t="s">
        <v>30</v>
      </c>
      <c r="B41" s="5"/>
      <c r="C41" s="5"/>
      <c r="D41" s="5"/>
      <c r="E41" s="3"/>
      <c r="F41" s="3"/>
    </row>
    <row r="42" customFormat="false" ht="12.75" hidden="false" customHeight="false" outlineLevel="0" collapsed="false">
      <c r="A42" s="48"/>
      <c r="B42" s="5"/>
      <c r="C42" s="5"/>
      <c r="D42" s="5"/>
      <c r="E42" s="3"/>
      <c r="F42" s="3"/>
    </row>
    <row r="43" customFormat="false" ht="15" hidden="false" customHeight="false" outlineLevel="0" collapsed="false">
      <c r="A43" s="48" t="s">
        <v>31</v>
      </c>
      <c r="B43" s="49"/>
      <c r="C43" s="5"/>
      <c r="D43" s="5"/>
      <c r="E43" s="3"/>
      <c r="F43" s="3"/>
    </row>
    <row r="44" customFormat="false" ht="12.75" hidden="false" customHeight="false" outlineLevel="0" collapsed="false">
      <c r="A44" s="48" t="s">
        <v>32</v>
      </c>
      <c r="B44" s="3"/>
      <c r="C44" s="3"/>
      <c r="D44" s="3"/>
      <c r="E44" s="3"/>
      <c r="F44" s="3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59"/>
  <sheetViews>
    <sheetView showFormulas="false" showGridLines="true" showRowColHeaders="true" showZeros="true" rightToLeft="false" tabSelected="false" showOutlineSymbols="true" defaultGridColor="true" view="normal" topLeftCell="A122" colorId="64" zoomScale="100" zoomScaleNormal="100" zoomScalePageLayoutView="100" workbookViewId="0">
      <selection pane="topLeft" activeCell="I136" activeCellId="0" sqref="I136"/>
    </sheetView>
  </sheetViews>
  <sheetFormatPr defaultRowHeight="12.75" zeroHeight="false" outlineLevelRow="0" outlineLevelCol="0"/>
  <cols>
    <col collapsed="false" customWidth="true" hidden="false" outlineLevel="0" max="1" min="1" style="7" width="5.43"/>
    <col collapsed="false" customWidth="true" hidden="false" outlineLevel="0" max="2" min="2" style="7" width="11.42"/>
    <col collapsed="false" customWidth="true" hidden="false" outlineLevel="0" max="3" min="3" style="7" width="44.3"/>
    <col collapsed="false" customWidth="true" hidden="false" outlineLevel="0" max="4" min="4" style="7" width="6.15"/>
    <col collapsed="false" customWidth="true" hidden="false" outlineLevel="0" max="1025" min="5" style="7" width="9.13"/>
  </cols>
  <sheetData>
    <row r="1" customFormat="false" ht="12.75" hidden="false" customHeight="false" outlineLevel="0" collapsed="false">
      <c r="A1" s="50" t="s">
        <v>33</v>
      </c>
      <c r="B1" s="7" t="s">
        <v>2</v>
      </c>
    </row>
    <row r="2" customFormat="false" ht="12.75" hidden="false" customHeight="false" outlineLevel="0" collapsed="false">
      <c r="B2" s="7" t="s">
        <v>4</v>
      </c>
      <c r="C2" s="51"/>
      <c r="D2" s="51"/>
    </row>
    <row r="3" customFormat="false" ht="12.75" hidden="false" customHeight="false" outlineLevel="0" collapsed="false">
      <c r="B3" s="9" t="s">
        <v>5</v>
      </c>
      <c r="C3" s="51"/>
      <c r="D3" s="51"/>
    </row>
    <row r="4" customFormat="false" ht="12.75" hidden="false" customHeight="false" outlineLevel="0" collapsed="false">
      <c r="A4" s="50" t="s">
        <v>34</v>
      </c>
      <c r="B4" s="7" t="s">
        <v>7</v>
      </c>
    </row>
    <row r="5" customFormat="false" ht="13.5" hidden="false" customHeight="false" outlineLevel="0" collapsed="false">
      <c r="J5" s="51"/>
      <c r="K5" s="51"/>
      <c r="L5" s="51"/>
      <c r="M5" s="51"/>
      <c r="N5" s="51"/>
    </row>
    <row r="6" customFormat="false" ht="12.75" hidden="false" customHeight="false" outlineLevel="0" collapsed="false">
      <c r="A6" s="52"/>
      <c r="B6" s="53"/>
      <c r="C6" s="54"/>
      <c r="D6" s="54"/>
      <c r="E6" s="55"/>
      <c r="F6" s="56" t="s">
        <v>35</v>
      </c>
      <c r="G6" s="57"/>
    </row>
    <row r="7" customFormat="false" ht="12.75" hidden="false" customHeight="false" outlineLevel="0" collapsed="false">
      <c r="A7" s="58" t="s">
        <v>36</v>
      </c>
      <c r="B7" s="59" t="s">
        <v>37</v>
      </c>
      <c r="C7" s="60" t="s">
        <v>38</v>
      </c>
      <c r="D7" s="59" t="s">
        <v>39</v>
      </c>
      <c r="E7" s="61" t="s">
        <v>40</v>
      </c>
      <c r="F7" s="62" t="s">
        <v>41</v>
      </c>
      <c r="G7" s="63" t="s">
        <v>42</v>
      </c>
    </row>
    <row r="8" customFormat="false" ht="13.5" hidden="false" customHeight="false" outlineLevel="0" collapsed="false">
      <c r="A8" s="64"/>
      <c r="B8" s="65"/>
      <c r="C8" s="66"/>
      <c r="D8" s="66"/>
      <c r="E8" s="67"/>
      <c r="F8" s="65" t="s">
        <v>43</v>
      </c>
      <c r="G8" s="68" t="s">
        <v>43</v>
      </c>
    </row>
    <row r="9" customFormat="false" ht="12.75" hidden="false" customHeight="false" outlineLevel="0" collapsed="false">
      <c r="A9" s="69"/>
      <c r="B9" s="70"/>
      <c r="C9" s="71"/>
      <c r="D9" s="72"/>
      <c r="E9" s="73"/>
      <c r="F9" s="72"/>
      <c r="G9" s="74"/>
    </row>
    <row r="10" customFormat="false" ht="12.75" hidden="false" customHeight="false" outlineLevel="0" collapsed="false">
      <c r="A10" s="75" t="s">
        <v>44</v>
      </c>
      <c r="B10" s="76"/>
      <c r="C10" s="76"/>
      <c r="D10" s="76"/>
      <c r="E10" s="77"/>
      <c r="F10" s="76"/>
      <c r="G10" s="78"/>
    </row>
    <row r="11" customFormat="false" ht="12.75" hidden="false" customHeight="false" outlineLevel="0" collapsed="false">
      <c r="A11" s="79"/>
      <c r="B11" s="80"/>
      <c r="C11" s="81"/>
      <c r="D11" s="80"/>
      <c r="E11" s="82"/>
      <c r="F11" s="80"/>
      <c r="G11" s="83"/>
    </row>
    <row r="12" customFormat="false" ht="25.5" hidden="false" customHeight="false" outlineLevel="0" collapsed="false">
      <c r="A12" s="27" t="s">
        <v>45</v>
      </c>
      <c r="B12" s="84" t="n">
        <v>354128210</v>
      </c>
      <c r="C12" s="85" t="s">
        <v>46</v>
      </c>
      <c r="D12" s="76" t="s">
        <v>47</v>
      </c>
      <c r="E12" s="77" t="n">
        <v>1</v>
      </c>
      <c r="F12" s="76" t="n">
        <v>0</v>
      </c>
      <c r="G12" s="78" t="n">
        <f aca="false">E12*F12</f>
        <v>0</v>
      </c>
    </row>
    <row r="13" customFormat="false" ht="25.5" hidden="false" customHeight="false" outlineLevel="0" collapsed="false">
      <c r="A13" s="27" t="s">
        <v>48</v>
      </c>
      <c r="B13" s="84" t="n">
        <v>354128211</v>
      </c>
      <c r="C13" s="85" t="s">
        <v>49</v>
      </c>
      <c r="D13" s="76" t="s">
        <v>47</v>
      </c>
      <c r="E13" s="77" t="n">
        <v>1</v>
      </c>
      <c r="F13" s="76" t="n">
        <v>0</v>
      </c>
      <c r="G13" s="78" t="n">
        <f aca="false">E13*F13</f>
        <v>0</v>
      </c>
    </row>
    <row r="14" customFormat="false" ht="25.5" hidden="false" customHeight="false" outlineLevel="0" collapsed="false">
      <c r="A14" s="27" t="s">
        <v>50</v>
      </c>
      <c r="B14" s="84" t="n">
        <v>354128212</v>
      </c>
      <c r="C14" s="86" t="s">
        <v>51</v>
      </c>
      <c r="D14" s="76" t="s">
        <v>47</v>
      </c>
      <c r="E14" s="82" t="n">
        <v>1</v>
      </c>
      <c r="F14" s="80" t="n">
        <v>0</v>
      </c>
      <c r="G14" s="78" t="n">
        <f aca="false">E14*F14</f>
        <v>0</v>
      </c>
    </row>
    <row r="15" customFormat="false" ht="12.75" hidden="false" customHeight="false" outlineLevel="0" collapsed="false">
      <c r="A15" s="27" t="s">
        <v>52</v>
      </c>
      <c r="B15" s="87" t="n">
        <v>345914276</v>
      </c>
      <c r="C15" s="76" t="s">
        <v>53</v>
      </c>
      <c r="D15" s="76" t="s">
        <v>47</v>
      </c>
      <c r="E15" s="77" t="n">
        <v>1</v>
      </c>
      <c r="F15" s="76" t="n">
        <v>0</v>
      </c>
      <c r="G15" s="78" t="n">
        <f aca="false">E15*F15</f>
        <v>0</v>
      </c>
    </row>
    <row r="16" customFormat="false" ht="12.75" hidden="false" customHeight="false" outlineLevel="0" collapsed="false">
      <c r="A16" s="27" t="s">
        <v>54</v>
      </c>
      <c r="B16" s="87" t="n">
        <v>345914274</v>
      </c>
      <c r="C16" s="80" t="s">
        <v>55</v>
      </c>
      <c r="D16" s="76" t="s">
        <v>47</v>
      </c>
      <c r="E16" s="82" t="n">
        <v>2</v>
      </c>
      <c r="F16" s="80" t="n">
        <v>0</v>
      </c>
      <c r="G16" s="78" t="n">
        <f aca="false">E16*F16</f>
        <v>0</v>
      </c>
    </row>
    <row r="17" customFormat="false" ht="12.75" hidden="false" customHeight="false" outlineLevel="0" collapsed="false">
      <c r="A17" s="27" t="s">
        <v>56</v>
      </c>
      <c r="B17" s="88" t="n">
        <v>344137111</v>
      </c>
      <c r="C17" s="76" t="s">
        <v>57</v>
      </c>
      <c r="D17" s="76" t="s">
        <v>47</v>
      </c>
      <c r="E17" s="77" t="n">
        <v>1</v>
      </c>
      <c r="F17" s="76" t="n">
        <v>0</v>
      </c>
      <c r="G17" s="78" t="n">
        <f aca="false">E17*F17</f>
        <v>0</v>
      </c>
    </row>
    <row r="18" customFormat="false" ht="12.75" hidden="false" customHeight="false" outlineLevel="0" collapsed="false">
      <c r="A18" s="27" t="s">
        <v>58</v>
      </c>
      <c r="B18" s="87" t="n">
        <v>345914126</v>
      </c>
      <c r="C18" s="80" t="s">
        <v>59</v>
      </c>
      <c r="D18" s="76" t="s">
        <v>47</v>
      </c>
      <c r="E18" s="82" t="n">
        <v>1</v>
      </c>
      <c r="F18" s="76" t="n">
        <v>0</v>
      </c>
      <c r="G18" s="78" t="n">
        <f aca="false">E18*F18</f>
        <v>0</v>
      </c>
    </row>
    <row r="19" customFormat="false" ht="12.75" hidden="false" customHeight="false" outlineLevel="0" collapsed="false">
      <c r="A19" s="27" t="s">
        <v>60</v>
      </c>
      <c r="B19" s="88" t="n">
        <v>344136145</v>
      </c>
      <c r="C19" s="76" t="s">
        <v>61</v>
      </c>
      <c r="D19" s="76" t="s">
        <v>47</v>
      </c>
      <c r="E19" s="77" t="n">
        <v>32</v>
      </c>
      <c r="F19" s="89" t="n">
        <v>0</v>
      </c>
      <c r="G19" s="78" t="n">
        <f aca="false">E19*F19</f>
        <v>0</v>
      </c>
    </row>
    <row r="20" customFormat="false" ht="12.75" hidden="false" customHeight="false" outlineLevel="0" collapsed="false">
      <c r="A20" s="27" t="s">
        <v>62</v>
      </c>
      <c r="B20" s="88" t="n">
        <v>344136143</v>
      </c>
      <c r="C20" s="80" t="s">
        <v>63</v>
      </c>
      <c r="D20" s="76" t="s">
        <v>47</v>
      </c>
      <c r="E20" s="82" t="n">
        <v>18</v>
      </c>
      <c r="F20" s="90" t="n">
        <v>0</v>
      </c>
      <c r="G20" s="78" t="n">
        <f aca="false">E20*F20</f>
        <v>0</v>
      </c>
    </row>
    <row r="21" customFormat="false" ht="12.75" hidden="false" customHeight="false" outlineLevel="0" collapsed="false">
      <c r="A21" s="27" t="s">
        <v>64</v>
      </c>
      <c r="B21" s="88" t="n">
        <v>344136142</v>
      </c>
      <c r="C21" s="76" t="s">
        <v>65</v>
      </c>
      <c r="D21" s="76" t="s">
        <v>47</v>
      </c>
      <c r="E21" s="77" t="n">
        <v>10</v>
      </c>
      <c r="F21" s="76" t="n">
        <v>0</v>
      </c>
      <c r="G21" s="78" t="n">
        <f aca="false">E21*F21</f>
        <v>0</v>
      </c>
    </row>
    <row r="22" customFormat="false" ht="12.75" hidden="false" customHeight="false" outlineLevel="0" collapsed="false">
      <c r="A22" s="27" t="s">
        <v>66</v>
      </c>
      <c r="B22" s="88" t="n">
        <v>344136218</v>
      </c>
      <c r="C22" s="80" t="s">
        <v>67</v>
      </c>
      <c r="D22" s="76" t="s">
        <v>47</v>
      </c>
      <c r="E22" s="82" t="n">
        <v>3</v>
      </c>
      <c r="F22" s="90" t="n">
        <v>0</v>
      </c>
      <c r="G22" s="78" t="n">
        <f aca="false">E22*F22</f>
        <v>0</v>
      </c>
    </row>
    <row r="23" customFormat="false" ht="12.75" hidden="false" customHeight="false" outlineLevel="0" collapsed="false">
      <c r="A23" s="27" t="s">
        <v>68</v>
      </c>
      <c r="B23" s="88" t="n">
        <v>344136216</v>
      </c>
      <c r="C23" s="76" t="s">
        <v>69</v>
      </c>
      <c r="D23" s="76" t="s">
        <v>47</v>
      </c>
      <c r="E23" s="77" t="n">
        <v>1</v>
      </c>
      <c r="F23" s="90" t="n">
        <v>0</v>
      </c>
      <c r="G23" s="78" t="n">
        <f aca="false">E23*F23</f>
        <v>0</v>
      </c>
    </row>
    <row r="24" customFormat="false" ht="12.75" hidden="false" customHeight="false" outlineLevel="0" collapsed="false">
      <c r="A24" s="27" t="s">
        <v>70</v>
      </c>
      <c r="B24" s="91" t="n">
        <v>345120197</v>
      </c>
      <c r="C24" s="80" t="s">
        <v>71</v>
      </c>
      <c r="D24" s="76" t="s">
        <v>47</v>
      </c>
      <c r="E24" s="82" t="n">
        <v>3</v>
      </c>
      <c r="F24" s="80" t="n">
        <v>0</v>
      </c>
      <c r="G24" s="78" t="n">
        <f aca="false">E24*F24</f>
        <v>0</v>
      </c>
    </row>
    <row r="25" customFormat="false" ht="12.75" hidden="false" customHeight="false" outlineLevel="0" collapsed="false">
      <c r="A25" s="27" t="s">
        <v>72</v>
      </c>
      <c r="B25" s="88" t="n">
        <v>344136221</v>
      </c>
      <c r="C25" s="76" t="s">
        <v>73</v>
      </c>
      <c r="D25" s="76" t="s">
        <v>47</v>
      </c>
      <c r="E25" s="77" t="n">
        <v>8</v>
      </c>
      <c r="F25" s="90" t="n">
        <v>0</v>
      </c>
      <c r="G25" s="78" t="n">
        <f aca="false">E25*F25</f>
        <v>0</v>
      </c>
    </row>
    <row r="26" customFormat="false" ht="12.75" hidden="false" customHeight="false" outlineLevel="0" collapsed="false">
      <c r="A26" s="27" t="s">
        <v>74</v>
      </c>
      <c r="B26" s="88" t="n">
        <v>344136216</v>
      </c>
      <c r="C26" s="80" t="s">
        <v>75</v>
      </c>
      <c r="D26" s="76" t="s">
        <v>47</v>
      </c>
      <c r="E26" s="82" t="n">
        <v>3</v>
      </c>
      <c r="F26" s="92" t="n">
        <v>0</v>
      </c>
      <c r="G26" s="78" t="n">
        <f aca="false">E26*F26</f>
        <v>0</v>
      </c>
    </row>
    <row r="27" customFormat="false" ht="12.75" hidden="false" customHeight="false" outlineLevel="0" collapsed="false">
      <c r="A27" s="27" t="s">
        <v>76</v>
      </c>
      <c r="B27" s="88" t="n">
        <v>344136203</v>
      </c>
      <c r="C27" s="76" t="s">
        <v>77</v>
      </c>
      <c r="D27" s="76" t="s">
        <v>47</v>
      </c>
      <c r="E27" s="77" t="n">
        <v>2</v>
      </c>
      <c r="F27" s="90" t="n">
        <v>0</v>
      </c>
      <c r="G27" s="78" t="n">
        <f aca="false">E27*F27</f>
        <v>0</v>
      </c>
    </row>
    <row r="28" customFormat="false" ht="12.75" hidden="false" customHeight="false" outlineLevel="0" collapsed="false">
      <c r="A28" s="27" t="s">
        <v>78</v>
      </c>
      <c r="B28" s="88" t="n">
        <v>344136202</v>
      </c>
      <c r="C28" s="80" t="s">
        <v>79</v>
      </c>
      <c r="D28" s="76" t="s">
        <v>47</v>
      </c>
      <c r="E28" s="82" t="n">
        <v>3</v>
      </c>
      <c r="F28" s="80" t="n">
        <v>0</v>
      </c>
      <c r="G28" s="78" t="n">
        <f aca="false">E28*F28</f>
        <v>0</v>
      </c>
    </row>
    <row r="29" customFormat="false" ht="12.75" hidden="false" customHeight="false" outlineLevel="0" collapsed="false">
      <c r="A29" s="27" t="s">
        <v>80</v>
      </c>
      <c r="B29" s="88" t="n">
        <v>344133564</v>
      </c>
      <c r="C29" s="76" t="s">
        <v>81</v>
      </c>
      <c r="D29" s="76" t="s">
        <v>47</v>
      </c>
      <c r="E29" s="77" t="n">
        <v>2</v>
      </c>
      <c r="F29" s="76" t="n">
        <v>0</v>
      </c>
      <c r="G29" s="78" t="n">
        <f aca="false">E29*F29</f>
        <v>0</v>
      </c>
    </row>
    <row r="30" customFormat="false" ht="12.75" hidden="false" customHeight="false" outlineLevel="0" collapsed="false">
      <c r="A30" s="27" t="s">
        <v>82</v>
      </c>
      <c r="B30" s="88" t="n">
        <v>344133591</v>
      </c>
      <c r="C30" s="80" t="s">
        <v>83</v>
      </c>
      <c r="D30" s="76" t="s">
        <v>47</v>
      </c>
      <c r="E30" s="82" t="n">
        <v>4</v>
      </c>
      <c r="F30" s="80" t="n">
        <v>0</v>
      </c>
      <c r="G30" s="78" t="n">
        <f aca="false">E30*F30</f>
        <v>0</v>
      </c>
    </row>
    <row r="31" customFormat="false" ht="12.75" hidden="false" customHeight="false" outlineLevel="0" collapsed="false">
      <c r="A31" s="27" t="s">
        <v>84</v>
      </c>
      <c r="B31" s="88" t="n">
        <v>344137204</v>
      </c>
      <c r="C31" s="76" t="s">
        <v>85</v>
      </c>
      <c r="D31" s="76" t="s">
        <v>47</v>
      </c>
      <c r="E31" s="77" t="n">
        <v>2</v>
      </c>
      <c r="F31" s="76" t="n">
        <v>0</v>
      </c>
      <c r="G31" s="78" t="n">
        <f aca="false">E31*F31</f>
        <v>0</v>
      </c>
    </row>
    <row r="32" customFormat="false" ht="12.75" hidden="false" customHeight="false" outlineLevel="0" collapsed="false">
      <c r="A32" s="27" t="s">
        <v>86</v>
      </c>
      <c r="B32" s="88" t="n">
        <v>344137000</v>
      </c>
      <c r="C32" s="76" t="s">
        <v>87</v>
      </c>
      <c r="D32" s="76" t="s">
        <v>47</v>
      </c>
      <c r="E32" s="77" t="n">
        <v>1</v>
      </c>
      <c r="F32" s="76" t="n">
        <v>0</v>
      </c>
      <c r="G32" s="78" t="n">
        <f aca="false">E32*F32</f>
        <v>0</v>
      </c>
    </row>
    <row r="33" customFormat="false" ht="12.75" hidden="false" customHeight="false" outlineLevel="0" collapsed="false">
      <c r="A33" s="27" t="s">
        <v>88</v>
      </c>
      <c r="B33" s="93" t="n">
        <v>345126000</v>
      </c>
      <c r="C33" s="85" t="s">
        <v>89</v>
      </c>
      <c r="D33" s="76" t="s">
        <v>47</v>
      </c>
      <c r="E33" s="94" t="n">
        <v>1</v>
      </c>
      <c r="F33" s="95" t="n">
        <v>0</v>
      </c>
      <c r="G33" s="78" t="n">
        <f aca="false">E33*F33</f>
        <v>0</v>
      </c>
    </row>
    <row r="34" customFormat="false" ht="12.75" hidden="false" customHeight="false" outlineLevel="0" collapsed="false">
      <c r="A34" s="79"/>
      <c r="B34" s="80"/>
      <c r="C34" s="80"/>
      <c r="D34" s="80"/>
      <c r="E34" s="82"/>
      <c r="F34" s="80"/>
      <c r="G34" s="78"/>
    </row>
    <row r="35" customFormat="false" ht="12.75" hidden="false" customHeight="false" outlineLevel="0" collapsed="false">
      <c r="A35" s="75" t="s">
        <v>90</v>
      </c>
      <c r="B35" s="76"/>
      <c r="C35" s="76"/>
      <c r="D35" s="76"/>
      <c r="E35" s="77"/>
      <c r="F35" s="76"/>
      <c r="G35" s="78"/>
    </row>
    <row r="36" customFormat="false" ht="12.75" hidden="false" customHeight="false" outlineLevel="0" collapsed="false">
      <c r="A36" s="79"/>
      <c r="B36" s="80"/>
      <c r="C36" s="80"/>
      <c r="D36" s="80"/>
      <c r="E36" s="82"/>
      <c r="F36" s="80"/>
      <c r="G36" s="78"/>
    </row>
    <row r="37" customFormat="false" ht="12.75" hidden="false" customHeight="false" outlineLevel="0" collapsed="false">
      <c r="A37" s="27" t="s">
        <v>91</v>
      </c>
      <c r="B37" s="84" t="n">
        <v>354128301</v>
      </c>
      <c r="C37" s="76" t="s">
        <v>92</v>
      </c>
      <c r="D37" s="76" t="s">
        <v>47</v>
      </c>
      <c r="E37" s="77" t="n">
        <v>1</v>
      </c>
      <c r="F37" s="76" t="n">
        <v>0</v>
      </c>
      <c r="G37" s="78" t="n">
        <f aca="false">E37*F37</f>
        <v>0</v>
      </c>
    </row>
    <row r="38" customFormat="false" ht="25.5" hidden="false" customHeight="false" outlineLevel="0" collapsed="false">
      <c r="A38" s="27" t="s">
        <v>93</v>
      </c>
      <c r="B38" s="84" t="n">
        <v>354128316</v>
      </c>
      <c r="C38" s="85" t="s">
        <v>94</v>
      </c>
      <c r="D38" s="76" t="s">
        <v>47</v>
      </c>
      <c r="E38" s="77" t="n">
        <v>1</v>
      </c>
      <c r="F38" s="76" t="n">
        <v>0</v>
      </c>
      <c r="G38" s="78" t="n">
        <f aca="false">E38*F38</f>
        <v>0</v>
      </c>
    </row>
    <row r="39" customFormat="false" ht="12.75" hidden="false" customHeight="false" outlineLevel="0" collapsed="false">
      <c r="A39" s="27" t="s">
        <v>95</v>
      </c>
      <c r="B39" s="88" t="n">
        <v>344136222</v>
      </c>
      <c r="C39" s="80" t="s">
        <v>96</v>
      </c>
      <c r="D39" s="76" t="s">
        <v>47</v>
      </c>
      <c r="E39" s="82" t="n">
        <v>1</v>
      </c>
      <c r="F39" s="80" t="n">
        <v>0</v>
      </c>
      <c r="G39" s="78" t="n">
        <f aca="false">E39*F39</f>
        <v>0</v>
      </c>
    </row>
    <row r="40" customFormat="false" ht="12.75" hidden="false" customHeight="false" outlineLevel="0" collapsed="false">
      <c r="A40" s="27" t="s">
        <v>97</v>
      </c>
      <c r="B40" s="88" t="n">
        <v>344136218</v>
      </c>
      <c r="C40" s="76" t="s">
        <v>67</v>
      </c>
      <c r="D40" s="76" t="s">
        <v>47</v>
      </c>
      <c r="E40" s="77" t="n">
        <v>1</v>
      </c>
      <c r="F40" s="76" t="n">
        <v>0</v>
      </c>
      <c r="G40" s="78" t="n">
        <f aca="false">E40*F40</f>
        <v>0</v>
      </c>
    </row>
    <row r="41" customFormat="false" ht="12.75" hidden="false" customHeight="false" outlineLevel="0" collapsed="false">
      <c r="A41" s="27" t="s">
        <v>98</v>
      </c>
      <c r="B41" s="93" t="n">
        <v>345126000</v>
      </c>
      <c r="C41" s="85" t="s">
        <v>89</v>
      </c>
      <c r="D41" s="76" t="s">
        <v>47</v>
      </c>
      <c r="E41" s="94" t="n">
        <v>1</v>
      </c>
      <c r="F41" s="95" t="n">
        <v>0</v>
      </c>
      <c r="G41" s="78" t="n">
        <f aca="false">E41*F41</f>
        <v>0</v>
      </c>
    </row>
    <row r="42" customFormat="false" ht="12.75" hidden="false" customHeight="false" outlineLevel="0" collapsed="false">
      <c r="A42" s="79"/>
      <c r="B42" s="80"/>
      <c r="C42" s="80"/>
      <c r="D42" s="80"/>
      <c r="E42" s="82"/>
      <c r="F42" s="80"/>
      <c r="G42" s="78"/>
    </row>
    <row r="43" customFormat="false" ht="12.75" hidden="false" customHeight="false" outlineLevel="0" collapsed="false">
      <c r="A43" s="75" t="s">
        <v>99</v>
      </c>
      <c r="B43" s="76"/>
      <c r="C43" s="76"/>
      <c r="D43" s="76"/>
      <c r="E43" s="77"/>
      <c r="F43" s="76"/>
      <c r="G43" s="78"/>
    </row>
    <row r="44" customFormat="false" ht="12.75" hidden="false" customHeight="false" outlineLevel="0" collapsed="false">
      <c r="A44" s="96"/>
      <c r="B44" s="80"/>
      <c r="C44" s="80"/>
      <c r="D44" s="80"/>
      <c r="E44" s="82"/>
      <c r="F44" s="80"/>
      <c r="G44" s="78"/>
    </row>
    <row r="45" customFormat="false" ht="12.75" hidden="false" customHeight="false" outlineLevel="0" collapsed="false">
      <c r="A45" s="27" t="s">
        <v>100</v>
      </c>
      <c r="B45" s="97" t="n">
        <v>358111232</v>
      </c>
      <c r="C45" s="98" t="s">
        <v>101</v>
      </c>
      <c r="D45" s="76" t="s">
        <v>47</v>
      </c>
      <c r="E45" s="77" t="n">
        <v>0</v>
      </c>
      <c r="F45" s="76" t="n">
        <v>0</v>
      </c>
      <c r="G45" s="78" t="n">
        <f aca="false">E45*F45</f>
        <v>0</v>
      </c>
    </row>
    <row r="46" customFormat="false" ht="12.75" hidden="false" customHeight="false" outlineLevel="0" collapsed="false">
      <c r="A46" s="27" t="s">
        <v>102</v>
      </c>
      <c r="B46" s="88" t="n">
        <v>345355104</v>
      </c>
      <c r="C46" s="76" t="s">
        <v>103</v>
      </c>
      <c r="D46" s="76" t="s">
        <v>47</v>
      </c>
      <c r="E46" s="77" t="n">
        <v>0</v>
      </c>
      <c r="F46" s="76" t="n">
        <v>0</v>
      </c>
      <c r="G46" s="78" t="n">
        <f aca="false">E46*F46</f>
        <v>0</v>
      </c>
    </row>
    <row r="47" customFormat="false" ht="25.5" hidden="false" customHeight="false" outlineLevel="0" collapsed="false">
      <c r="A47" s="27" t="s">
        <v>104</v>
      </c>
      <c r="B47" s="97" t="n">
        <v>358111241</v>
      </c>
      <c r="C47" s="86" t="s">
        <v>105</v>
      </c>
      <c r="D47" s="76" t="s">
        <v>47</v>
      </c>
      <c r="E47" s="82" t="n">
        <v>129</v>
      </c>
      <c r="F47" s="80" t="n">
        <v>0</v>
      </c>
      <c r="G47" s="78" t="n">
        <f aca="false">E47*F47</f>
        <v>0</v>
      </c>
    </row>
    <row r="48" customFormat="false" ht="25.5" hidden="false" customHeight="false" outlineLevel="0" collapsed="false">
      <c r="A48" s="27" t="s">
        <v>106</v>
      </c>
      <c r="B48" s="87" t="n">
        <v>358111236</v>
      </c>
      <c r="C48" s="85" t="s">
        <v>107</v>
      </c>
      <c r="D48" s="76" t="s">
        <v>47</v>
      </c>
      <c r="E48" s="77" t="n">
        <v>3</v>
      </c>
      <c r="F48" s="76" t="n">
        <v>0</v>
      </c>
      <c r="G48" s="78" t="n">
        <f aca="false">E48*F48</f>
        <v>0</v>
      </c>
    </row>
    <row r="49" customFormat="false" ht="12.75" hidden="false" customHeight="false" outlineLevel="0" collapsed="false">
      <c r="A49" s="27" t="s">
        <v>108</v>
      </c>
      <c r="B49" s="87" t="n">
        <v>358111277</v>
      </c>
      <c r="C49" s="80" t="s">
        <v>109</v>
      </c>
      <c r="D49" s="76" t="s">
        <v>47</v>
      </c>
      <c r="E49" s="82" t="n">
        <v>1</v>
      </c>
      <c r="F49" s="80" t="n">
        <v>0</v>
      </c>
      <c r="G49" s="78" t="n">
        <f aca="false">E49*F49</f>
        <v>0</v>
      </c>
    </row>
    <row r="50" customFormat="false" ht="25.5" hidden="false" customHeight="false" outlineLevel="0" collapsed="false">
      <c r="A50" s="27" t="s">
        <v>110</v>
      </c>
      <c r="B50" s="87" t="n">
        <v>358111704</v>
      </c>
      <c r="C50" s="85" t="s">
        <v>111</v>
      </c>
      <c r="D50" s="76" t="s">
        <v>47</v>
      </c>
      <c r="E50" s="77" t="n">
        <v>28</v>
      </c>
      <c r="F50" s="76" t="n">
        <v>0</v>
      </c>
      <c r="G50" s="78" t="n">
        <f aca="false">E50*F50</f>
        <v>0</v>
      </c>
    </row>
    <row r="51" customFormat="false" ht="25.5" hidden="false" customHeight="false" outlineLevel="0" collapsed="false">
      <c r="A51" s="27" t="s">
        <v>112</v>
      </c>
      <c r="B51" s="87" t="n">
        <v>358111666</v>
      </c>
      <c r="C51" s="85" t="s">
        <v>113</v>
      </c>
      <c r="D51" s="76" t="s">
        <v>47</v>
      </c>
      <c r="E51" s="77" t="n">
        <v>6</v>
      </c>
      <c r="F51" s="76" t="n">
        <v>0</v>
      </c>
      <c r="G51" s="78" t="n">
        <f aca="false">E51*F51</f>
        <v>0</v>
      </c>
    </row>
    <row r="52" customFormat="false" ht="12.75" hidden="false" customHeight="false" outlineLevel="0" collapsed="false">
      <c r="A52" s="79"/>
      <c r="B52" s="80"/>
      <c r="C52" s="80"/>
      <c r="D52" s="80"/>
      <c r="E52" s="82"/>
      <c r="F52" s="80"/>
      <c r="G52" s="78"/>
    </row>
    <row r="53" customFormat="false" ht="12.75" hidden="false" customHeight="false" outlineLevel="0" collapsed="false">
      <c r="A53" s="99" t="s">
        <v>114</v>
      </c>
      <c r="B53" s="76"/>
      <c r="C53" s="76"/>
      <c r="D53" s="76"/>
      <c r="E53" s="77"/>
      <c r="F53" s="76"/>
      <c r="G53" s="78"/>
    </row>
    <row r="54" customFormat="false" ht="12.75" hidden="false" customHeight="false" outlineLevel="0" collapsed="false">
      <c r="A54" s="96"/>
      <c r="B54" s="80"/>
      <c r="C54" s="80"/>
      <c r="D54" s="80"/>
      <c r="E54" s="82"/>
      <c r="F54" s="80"/>
      <c r="G54" s="78"/>
    </row>
    <row r="55" customFormat="false" ht="12.75" hidden="false" customHeight="false" outlineLevel="0" collapsed="false">
      <c r="A55" s="27" t="s">
        <v>115</v>
      </c>
      <c r="B55" s="87" t="n">
        <v>345355198</v>
      </c>
      <c r="C55" s="85" t="s">
        <v>116</v>
      </c>
      <c r="D55" s="76" t="s">
        <v>47</v>
      </c>
      <c r="E55" s="77" t="n">
        <v>1</v>
      </c>
      <c r="F55" s="76" t="n">
        <v>0</v>
      </c>
      <c r="G55" s="78" t="n">
        <f aca="false">E55*F55</f>
        <v>0</v>
      </c>
    </row>
    <row r="56" customFormat="false" ht="12.75" hidden="false" customHeight="false" outlineLevel="0" collapsed="false">
      <c r="A56" s="27" t="s">
        <v>117</v>
      </c>
      <c r="B56" s="87" t="n">
        <v>345355146</v>
      </c>
      <c r="C56" s="80" t="s">
        <v>118</v>
      </c>
      <c r="D56" s="76" t="s">
        <v>47</v>
      </c>
      <c r="E56" s="82" t="n">
        <v>13</v>
      </c>
      <c r="F56" s="80" t="n">
        <v>0</v>
      </c>
      <c r="G56" s="78" t="n">
        <f aca="false">E56*F56</f>
        <v>0</v>
      </c>
    </row>
    <row r="57" customFormat="false" ht="12.75" hidden="false" customHeight="false" outlineLevel="0" collapsed="false">
      <c r="A57" s="27" t="s">
        <v>119</v>
      </c>
      <c r="B57" s="87" t="n">
        <v>345355151</v>
      </c>
      <c r="C57" s="76" t="s">
        <v>120</v>
      </c>
      <c r="D57" s="76" t="s">
        <v>47</v>
      </c>
      <c r="E57" s="77" t="n">
        <v>2</v>
      </c>
      <c r="F57" s="76" t="n">
        <v>0</v>
      </c>
      <c r="G57" s="78" t="n">
        <f aca="false">E57*F57</f>
        <v>0</v>
      </c>
    </row>
    <row r="58" customFormat="false" ht="12.75" hidden="false" customHeight="false" outlineLevel="0" collapsed="false">
      <c r="A58" s="27" t="s">
        <v>121</v>
      </c>
      <c r="B58" s="87" t="n">
        <v>345355164</v>
      </c>
      <c r="C58" s="80" t="s">
        <v>122</v>
      </c>
      <c r="D58" s="76" t="s">
        <v>47</v>
      </c>
      <c r="E58" s="82" t="n">
        <v>10</v>
      </c>
      <c r="F58" s="80" t="n">
        <v>0</v>
      </c>
      <c r="G58" s="78" t="n">
        <f aca="false">E58*F58</f>
        <v>0</v>
      </c>
    </row>
    <row r="59" customFormat="false" ht="12.75" hidden="false" customHeight="false" outlineLevel="0" collapsed="false">
      <c r="A59" s="27" t="s">
        <v>123</v>
      </c>
      <c r="B59" s="87" t="n">
        <v>345355164</v>
      </c>
      <c r="C59" s="76" t="s">
        <v>124</v>
      </c>
      <c r="D59" s="76" t="s">
        <v>47</v>
      </c>
      <c r="E59" s="77" t="n">
        <v>2</v>
      </c>
      <c r="F59" s="76" t="n">
        <v>0</v>
      </c>
      <c r="G59" s="78" t="n">
        <f aca="false">E59*F59</f>
        <v>0</v>
      </c>
    </row>
    <row r="60" customFormat="false" ht="12.75" hidden="false" customHeight="false" outlineLevel="0" collapsed="false">
      <c r="A60" s="27" t="s">
        <v>125</v>
      </c>
      <c r="B60" s="87" t="n">
        <v>345355173</v>
      </c>
      <c r="C60" s="76" t="s">
        <v>126</v>
      </c>
      <c r="D60" s="76" t="s">
        <v>47</v>
      </c>
      <c r="E60" s="82" t="n">
        <v>3</v>
      </c>
      <c r="F60" s="80" t="n">
        <v>0</v>
      </c>
      <c r="G60" s="78" t="n">
        <f aca="false">E60*F60</f>
        <v>0</v>
      </c>
    </row>
    <row r="61" customFormat="false" ht="12.75" hidden="false" customHeight="false" outlineLevel="0" collapsed="false">
      <c r="A61" s="27" t="s">
        <v>127</v>
      </c>
      <c r="B61" s="87" t="n">
        <v>345355142</v>
      </c>
      <c r="C61" s="76" t="s">
        <v>128</v>
      </c>
      <c r="D61" s="76" t="s">
        <v>47</v>
      </c>
      <c r="E61" s="77" t="n">
        <v>2</v>
      </c>
      <c r="F61" s="76" t="n">
        <v>0</v>
      </c>
      <c r="G61" s="78" t="n">
        <f aca="false">E61*F61</f>
        <v>0</v>
      </c>
    </row>
    <row r="62" customFormat="false" ht="38.25" hidden="false" customHeight="false" outlineLevel="0" collapsed="false">
      <c r="A62" s="27" t="s">
        <v>129</v>
      </c>
      <c r="B62" s="88" t="n">
        <v>814126132</v>
      </c>
      <c r="C62" s="98" t="s">
        <v>130</v>
      </c>
      <c r="D62" s="76" t="s">
        <v>47</v>
      </c>
      <c r="E62" s="100" t="n">
        <v>6</v>
      </c>
      <c r="F62" s="100" t="n">
        <v>0</v>
      </c>
      <c r="G62" s="78" t="n">
        <f aca="false">E62*F62</f>
        <v>0</v>
      </c>
    </row>
    <row r="63" customFormat="false" ht="25.5" hidden="false" customHeight="false" outlineLevel="0" collapsed="false">
      <c r="A63" s="27" t="s">
        <v>131</v>
      </c>
      <c r="B63" s="88" t="n">
        <v>814126138</v>
      </c>
      <c r="C63" s="85" t="s">
        <v>132</v>
      </c>
      <c r="D63" s="76" t="s">
        <v>47</v>
      </c>
      <c r="E63" s="77" t="n">
        <v>1</v>
      </c>
      <c r="F63" s="76" t="n">
        <v>0</v>
      </c>
      <c r="G63" s="78" t="n">
        <f aca="false">E63*F63</f>
        <v>0</v>
      </c>
    </row>
    <row r="64" customFormat="false" ht="12.75" hidden="false" customHeight="false" outlineLevel="0" collapsed="false">
      <c r="A64" s="27" t="s">
        <v>133</v>
      </c>
      <c r="B64" s="87" t="n">
        <v>345355036</v>
      </c>
      <c r="C64" s="80" t="s">
        <v>134</v>
      </c>
      <c r="D64" s="76" t="s">
        <v>47</v>
      </c>
      <c r="E64" s="82" t="n">
        <v>2</v>
      </c>
      <c r="F64" s="80" t="n">
        <v>0</v>
      </c>
      <c r="G64" s="78" t="n">
        <f aca="false">E64*F64</f>
        <v>0</v>
      </c>
    </row>
    <row r="65" customFormat="false" ht="12.75" hidden="false" customHeight="false" outlineLevel="0" collapsed="false">
      <c r="A65" s="27" t="s">
        <v>135</v>
      </c>
      <c r="B65" s="88" t="n">
        <v>345201112</v>
      </c>
      <c r="C65" s="76" t="s">
        <v>136</v>
      </c>
      <c r="D65" s="76" t="s">
        <v>47</v>
      </c>
      <c r="E65" s="77" t="n">
        <v>3</v>
      </c>
      <c r="F65" s="76" t="n">
        <v>0</v>
      </c>
      <c r="G65" s="78" t="n">
        <f aca="false">E65*F65</f>
        <v>0</v>
      </c>
    </row>
    <row r="66" customFormat="false" ht="12.75" hidden="false" customHeight="false" outlineLevel="0" collapsed="false">
      <c r="A66" s="27" t="s">
        <v>137</v>
      </c>
      <c r="B66" s="87" t="n">
        <v>345355211</v>
      </c>
      <c r="C66" s="80" t="s">
        <v>138</v>
      </c>
      <c r="D66" s="76" t="s">
        <v>47</v>
      </c>
      <c r="E66" s="82" t="n">
        <v>28</v>
      </c>
      <c r="F66" s="80" t="n">
        <v>0</v>
      </c>
      <c r="G66" s="78" t="n">
        <f aca="false">E66*F66</f>
        <v>0</v>
      </c>
    </row>
    <row r="67" customFormat="false" ht="12.75" hidden="false" customHeight="false" outlineLevel="0" collapsed="false">
      <c r="A67" s="27" t="s">
        <v>139</v>
      </c>
      <c r="B67" s="87" t="n">
        <v>345355112</v>
      </c>
      <c r="C67" s="76" t="s">
        <v>140</v>
      </c>
      <c r="D67" s="76" t="s">
        <v>47</v>
      </c>
      <c r="E67" s="77" t="n">
        <v>4</v>
      </c>
      <c r="F67" s="76" t="n">
        <v>0</v>
      </c>
      <c r="G67" s="78" t="n">
        <f aca="false">E67*F67</f>
        <v>0</v>
      </c>
    </row>
    <row r="68" customFormat="false" ht="12.75" hidden="false" customHeight="false" outlineLevel="0" collapsed="false">
      <c r="A68" s="27" t="s">
        <v>141</v>
      </c>
      <c r="B68" s="88" t="n">
        <v>345355104</v>
      </c>
      <c r="C68" s="80" t="s">
        <v>103</v>
      </c>
      <c r="D68" s="76" t="s">
        <v>47</v>
      </c>
      <c r="E68" s="82" t="n">
        <v>70</v>
      </c>
      <c r="F68" s="80" t="n">
        <v>0</v>
      </c>
      <c r="G68" s="78" t="n">
        <f aca="false">E68*F68</f>
        <v>0</v>
      </c>
    </row>
    <row r="69" customFormat="false" ht="12.75" hidden="false" customHeight="false" outlineLevel="0" collapsed="false">
      <c r="A69" s="27" t="s">
        <v>142</v>
      </c>
      <c r="B69" s="88" t="n">
        <v>345355105</v>
      </c>
      <c r="C69" s="76" t="s">
        <v>143</v>
      </c>
      <c r="D69" s="76" t="s">
        <v>47</v>
      </c>
      <c r="E69" s="77" t="n">
        <v>4</v>
      </c>
      <c r="F69" s="76" t="n">
        <v>0</v>
      </c>
      <c r="G69" s="78" t="n">
        <f aca="false">E69*F69</f>
        <v>0</v>
      </c>
    </row>
    <row r="70" customFormat="false" ht="12.75" hidden="false" customHeight="false" outlineLevel="0" collapsed="false">
      <c r="A70" s="27" t="s">
        <v>144</v>
      </c>
      <c r="B70" s="88" t="n">
        <v>345355216</v>
      </c>
      <c r="C70" s="76" t="s">
        <v>145</v>
      </c>
      <c r="D70" s="76" t="s">
        <v>47</v>
      </c>
      <c r="E70" s="77" t="n">
        <v>2</v>
      </c>
      <c r="F70" s="76" t="n">
        <v>0</v>
      </c>
      <c r="G70" s="78" t="n">
        <f aca="false">E70*F70</f>
        <v>0</v>
      </c>
    </row>
    <row r="71" customFormat="false" ht="12.75" hidden="false" customHeight="false" outlineLevel="0" collapsed="false">
      <c r="A71" s="79"/>
      <c r="B71" s="80"/>
      <c r="C71" s="80"/>
      <c r="D71" s="80"/>
      <c r="E71" s="82"/>
      <c r="F71" s="80"/>
      <c r="G71" s="78"/>
    </row>
    <row r="72" customFormat="false" ht="12.75" hidden="false" customHeight="false" outlineLevel="0" collapsed="false">
      <c r="A72" s="75" t="s">
        <v>146</v>
      </c>
      <c r="B72" s="76"/>
      <c r="C72" s="76"/>
      <c r="D72" s="76"/>
      <c r="E72" s="77"/>
      <c r="F72" s="76"/>
      <c r="G72" s="78"/>
    </row>
    <row r="73" customFormat="false" ht="12.75" hidden="false" customHeight="false" outlineLevel="0" collapsed="false">
      <c r="A73" s="79"/>
      <c r="B73" s="80"/>
      <c r="C73" s="80"/>
      <c r="D73" s="80"/>
      <c r="E73" s="82"/>
      <c r="F73" s="80"/>
      <c r="G73" s="78"/>
    </row>
    <row r="74" customFormat="false" ht="12.75" hidden="false" customHeight="false" outlineLevel="0" collapsed="false">
      <c r="A74" s="27" t="s">
        <v>147</v>
      </c>
      <c r="B74" s="88" t="n">
        <v>341121104</v>
      </c>
      <c r="C74" s="76" t="s">
        <v>148</v>
      </c>
      <c r="D74" s="76" t="s">
        <v>47</v>
      </c>
      <c r="E74" s="77" t="n">
        <v>2</v>
      </c>
      <c r="F74" s="76" t="n">
        <v>0</v>
      </c>
      <c r="G74" s="78" t="n">
        <f aca="false">E74*F74</f>
        <v>0</v>
      </c>
    </row>
    <row r="75" customFormat="false" ht="12.75" hidden="false" customHeight="false" outlineLevel="0" collapsed="false">
      <c r="A75" s="27" t="s">
        <v>149</v>
      </c>
      <c r="B75" s="101" t="n">
        <v>341121118</v>
      </c>
      <c r="C75" s="80" t="s">
        <v>150</v>
      </c>
      <c r="D75" s="80" t="s">
        <v>47</v>
      </c>
      <c r="E75" s="82" t="n">
        <v>2</v>
      </c>
      <c r="F75" s="80" t="n">
        <v>0</v>
      </c>
      <c r="G75" s="78" t="n">
        <f aca="false">E75*F75</f>
        <v>0</v>
      </c>
    </row>
    <row r="76" customFormat="false" ht="12.75" hidden="false" customHeight="false" outlineLevel="0" collapsed="false">
      <c r="A76" s="27" t="s">
        <v>151</v>
      </c>
      <c r="B76" s="76"/>
      <c r="C76" s="76"/>
      <c r="D76" s="76"/>
      <c r="E76" s="77"/>
      <c r="F76" s="76"/>
      <c r="G76" s="78"/>
    </row>
    <row r="77" customFormat="false" ht="12.75" hidden="false" customHeight="false" outlineLevel="0" collapsed="false">
      <c r="A77" s="96" t="s">
        <v>152</v>
      </c>
      <c r="B77" s="80"/>
      <c r="C77" s="80"/>
      <c r="D77" s="80"/>
      <c r="E77" s="82"/>
      <c r="F77" s="80"/>
      <c r="G77" s="78"/>
    </row>
    <row r="78" customFormat="false" ht="12.75" hidden="false" customHeight="false" outlineLevel="0" collapsed="false">
      <c r="A78" s="27"/>
      <c r="B78" s="76"/>
      <c r="C78" s="76"/>
      <c r="D78" s="76"/>
      <c r="E78" s="77"/>
      <c r="F78" s="76"/>
      <c r="G78" s="78"/>
    </row>
    <row r="79" customFormat="false" ht="12.75" hidden="false" customHeight="false" outlineLevel="0" collapsed="false">
      <c r="A79" s="27" t="s">
        <v>153</v>
      </c>
      <c r="B79" s="88" t="n">
        <v>345711209</v>
      </c>
      <c r="C79" s="80" t="s">
        <v>154</v>
      </c>
      <c r="D79" s="76" t="s">
        <v>47</v>
      </c>
      <c r="E79" s="82" t="n">
        <v>229</v>
      </c>
      <c r="F79" s="80" t="n">
        <v>0</v>
      </c>
      <c r="G79" s="78" t="n">
        <f aca="false">E79*F79</f>
        <v>0</v>
      </c>
    </row>
    <row r="80" customFormat="false" ht="12.75" hidden="false" customHeight="false" outlineLevel="0" collapsed="false">
      <c r="A80" s="27" t="s">
        <v>155</v>
      </c>
      <c r="B80" s="88" t="n">
        <v>345711216</v>
      </c>
      <c r="C80" s="76" t="s">
        <v>156</v>
      </c>
      <c r="D80" s="76" t="s">
        <v>47</v>
      </c>
      <c r="E80" s="77" t="n">
        <v>4</v>
      </c>
      <c r="F80" s="76" t="n">
        <v>0</v>
      </c>
      <c r="G80" s="78" t="n">
        <f aca="false">E80*F80</f>
        <v>0</v>
      </c>
    </row>
    <row r="81" customFormat="false" ht="12.75" hidden="false" customHeight="false" outlineLevel="0" collapsed="false">
      <c r="A81" s="27" t="s">
        <v>157</v>
      </c>
      <c r="B81" s="88" t="n">
        <v>345711222</v>
      </c>
      <c r="C81" s="80" t="s">
        <v>158</v>
      </c>
      <c r="D81" s="76" t="s">
        <v>47</v>
      </c>
      <c r="E81" s="82" t="n">
        <v>1</v>
      </c>
      <c r="F81" s="80" t="n">
        <v>0</v>
      </c>
      <c r="G81" s="78" t="n">
        <f aca="false">E81*F81</f>
        <v>0</v>
      </c>
    </row>
    <row r="82" customFormat="false" ht="12.75" hidden="false" customHeight="false" outlineLevel="0" collapsed="false">
      <c r="A82" s="27" t="s">
        <v>159</v>
      </c>
      <c r="B82" s="88" t="n">
        <v>345711704</v>
      </c>
      <c r="C82" s="76" t="s">
        <v>160</v>
      </c>
      <c r="D82" s="76" t="s">
        <v>47</v>
      </c>
      <c r="E82" s="77" t="n">
        <v>490</v>
      </c>
      <c r="F82" s="76" t="n">
        <v>0</v>
      </c>
      <c r="G82" s="78" t="n">
        <f aca="false">E82*F82</f>
        <v>0</v>
      </c>
    </row>
    <row r="83" customFormat="false" ht="12.75" hidden="false" customHeight="false" outlineLevel="0" collapsed="false">
      <c r="A83" s="27" t="s">
        <v>161</v>
      </c>
      <c r="B83" s="87" t="n">
        <v>345218971</v>
      </c>
      <c r="C83" s="76" t="s">
        <v>162</v>
      </c>
      <c r="D83" s="76" t="s">
        <v>47</v>
      </c>
      <c r="E83" s="77" t="n">
        <v>70</v>
      </c>
      <c r="F83" s="76" t="n">
        <v>0</v>
      </c>
      <c r="G83" s="78" t="n">
        <f aca="false">E83*F83</f>
        <v>0</v>
      </c>
    </row>
    <row r="84" customFormat="false" ht="12.75" hidden="false" customHeight="false" outlineLevel="0" collapsed="false">
      <c r="A84" s="79"/>
      <c r="B84" s="80"/>
      <c r="C84" s="80"/>
      <c r="D84" s="80"/>
      <c r="E84" s="82"/>
      <c r="F84" s="80"/>
      <c r="G84" s="78"/>
    </row>
    <row r="85" customFormat="false" ht="12.75" hidden="false" customHeight="false" outlineLevel="0" collapsed="false">
      <c r="A85" s="75" t="s">
        <v>163</v>
      </c>
      <c r="B85" s="76"/>
      <c r="C85" s="102"/>
      <c r="D85" s="76"/>
      <c r="E85" s="77"/>
      <c r="F85" s="76"/>
      <c r="G85" s="78"/>
    </row>
    <row r="86" customFormat="false" ht="12.75" hidden="false" customHeight="false" outlineLevel="0" collapsed="false">
      <c r="A86" s="79"/>
      <c r="B86" s="80"/>
      <c r="C86" s="81"/>
      <c r="D86" s="80"/>
      <c r="E86" s="82"/>
      <c r="F86" s="80"/>
      <c r="G86" s="78"/>
    </row>
    <row r="87" customFormat="false" ht="52.5" hidden="false" customHeight="false" outlineLevel="0" collapsed="false">
      <c r="A87" s="27" t="s">
        <v>164</v>
      </c>
      <c r="B87" s="103" t="n">
        <v>341581091</v>
      </c>
      <c r="C87" s="104" t="s">
        <v>165</v>
      </c>
      <c r="D87" s="76" t="s">
        <v>166</v>
      </c>
      <c r="E87" s="105" t="n">
        <v>40</v>
      </c>
      <c r="F87" s="105" t="n">
        <v>0</v>
      </c>
      <c r="G87" s="78" t="n">
        <f aca="false">E87*F87</f>
        <v>0</v>
      </c>
    </row>
    <row r="88" customFormat="false" ht="52.5" hidden="false" customHeight="false" outlineLevel="0" collapsed="false">
      <c r="A88" s="27" t="s">
        <v>167</v>
      </c>
      <c r="B88" s="106" t="n">
        <v>341581088</v>
      </c>
      <c r="C88" s="104" t="s">
        <v>168</v>
      </c>
      <c r="D88" s="107" t="s">
        <v>166</v>
      </c>
      <c r="E88" s="108" t="n">
        <v>88</v>
      </c>
      <c r="F88" s="107" t="n">
        <v>0</v>
      </c>
      <c r="G88" s="78" t="n">
        <f aca="false">E88*F88</f>
        <v>0</v>
      </c>
    </row>
    <row r="89" customFormat="false" ht="52.5" hidden="false" customHeight="false" outlineLevel="0" collapsed="false">
      <c r="A89" s="27" t="s">
        <v>169</v>
      </c>
      <c r="B89" s="106" t="n">
        <v>341581082</v>
      </c>
      <c r="C89" s="104" t="s">
        <v>170</v>
      </c>
      <c r="D89" s="107" t="s">
        <v>166</v>
      </c>
      <c r="E89" s="108" t="n">
        <v>131</v>
      </c>
      <c r="F89" s="107" t="n">
        <v>0</v>
      </c>
      <c r="G89" s="78" t="n">
        <f aca="false">E89*F89</f>
        <v>0</v>
      </c>
    </row>
    <row r="90" customFormat="false" ht="52.5" hidden="false" customHeight="false" outlineLevel="0" collapsed="false">
      <c r="A90" s="27" t="s">
        <v>171</v>
      </c>
      <c r="B90" s="103" t="n">
        <v>341581081</v>
      </c>
      <c r="C90" s="104" t="s">
        <v>172</v>
      </c>
      <c r="D90" s="109" t="s">
        <v>166</v>
      </c>
      <c r="E90" s="110" t="n">
        <v>88</v>
      </c>
      <c r="F90" s="109" t="n">
        <v>0</v>
      </c>
      <c r="G90" s="78" t="n">
        <f aca="false">E90*F90</f>
        <v>0</v>
      </c>
    </row>
    <row r="91" customFormat="false" ht="52.5" hidden="false" customHeight="false" outlineLevel="0" collapsed="false">
      <c r="A91" s="27" t="s">
        <v>173</v>
      </c>
      <c r="B91" s="103" t="n">
        <v>341581061</v>
      </c>
      <c r="C91" s="104" t="s">
        <v>174</v>
      </c>
      <c r="D91" s="111" t="s">
        <v>166</v>
      </c>
      <c r="E91" s="76" t="n">
        <v>1300</v>
      </c>
      <c r="F91" s="90" t="n">
        <v>0</v>
      </c>
      <c r="G91" s="78" t="n">
        <f aca="false">E91*F91</f>
        <v>0</v>
      </c>
    </row>
    <row r="92" customFormat="false" ht="52.5" hidden="false" customHeight="false" outlineLevel="0" collapsed="false">
      <c r="A92" s="27" t="s">
        <v>175</v>
      </c>
      <c r="B92" s="103" t="n">
        <v>341581058</v>
      </c>
      <c r="C92" s="104" t="s">
        <v>176</v>
      </c>
      <c r="D92" s="111" t="s">
        <v>166</v>
      </c>
      <c r="E92" s="108" t="n">
        <v>651</v>
      </c>
      <c r="F92" s="90" t="n">
        <v>0</v>
      </c>
      <c r="G92" s="78" t="n">
        <f aca="false">E92*F92</f>
        <v>0</v>
      </c>
    </row>
    <row r="93" customFormat="false" ht="52.5" hidden="false" customHeight="false" outlineLevel="0" collapsed="false">
      <c r="A93" s="27" t="s">
        <v>177</v>
      </c>
      <c r="B93" s="103" t="n">
        <v>341581057</v>
      </c>
      <c r="C93" s="104" t="s">
        <v>178</v>
      </c>
      <c r="D93" s="111" t="s">
        <v>166</v>
      </c>
      <c r="E93" s="112" t="n">
        <v>260</v>
      </c>
      <c r="F93" s="90" t="n">
        <v>0</v>
      </c>
      <c r="G93" s="78" t="n">
        <f aca="false">E93*F93</f>
        <v>0</v>
      </c>
    </row>
    <row r="94" customFormat="false" ht="52.5" hidden="false" customHeight="false" outlineLevel="0" collapsed="false">
      <c r="A94" s="27" t="s">
        <v>179</v>
      </c>
      <c r="B94" s="106" t="n">
        <v>341581049</v>
      </c>
      <c r="C94" s="104" t="s">
        <v>180</v>
      </c>
      <c r="D94" s="107" t="s">
        <v>166</v>
      </c>
      <c r="E94" s="113" t="n">
        <v>221</v>
      </c>
      <c r="F94" s="114" t="n">
        <v>0</v>
      </c>
      <c r="G94" s="78" t="n">
        <f aca="false">E94*F94</f>
        <v>0</v>
      </c>
    </row>
    <row r="95" customFormat="false" ht="25.5" hidden="false" customHeight="false" outlineLevel="0" collapsed="false">
      <c r="A95" s="27" t="s">
        <v>181</v>
      </c>
      <c r="B95" s="88" t="n">
        <v>341118198</v>
      </c>
      <c r="C95" s="98" t="s">
        <v>182</v>
      </c>
      <c r="D95" s="107" t="s">
        <v>166</v>
      </c>
      <c r="E95" s="82" t="n">
        <v>38</v>
      </c>
      <c r="F95" s="80" t="n">
        <v>0</v>
      </c>
      <c r="G95" s="78" t="n">
        <f aca="false">E95*F95</f>
        <v>0</v>
      </c>
    </row>
    <row r="96" customFormat="false" ht="25.5" hidden="false" customHeight="false" outlineLevel="0" collapsed="false">
      <c r="A96" s="27" t="s">
        <v>183</v>
      </c>
      <c r="B96" s="88" t="n">
        <v>345212128</v>
      </c>
      <c r="C96" s="98" t="s">
        <v>184</v>
      </c>
      <c r="D96" s="107" t="s">
        <v>166</v>
      </c>
      <c r="E96" s="76" t="n">
        <v>10</v>
      </c>
      <c r="F96" s="105" t="n">
        <v>0</v>
      </c>
      <c r="G96" s="78" t="n">
        <f aca="false">E96*F96</f>
        <v>0</v>
      </c>
    </row>
    <row r="97" customFormat="false" ht="25.5" hidden="false" customHeight="false" outlineLevel="0" collapsed="false">
      <c r="A97" s="27" t="s">
        <v>185</v>
      </c>
      <c r="B97" s="88" t="n">
        <v>345212127</v>
      </c>
      <c r="C97" s="98" t="s">
        <v>186</v>
      </c>
      <c r="D97" s="76" t="s">
        <v>166</v>
      </c>
      <c r="E97" s="115" t="n">
        <v>80</v>
      </c>
      <c r="F97" s="90" t="n">
        <v>0</v>
      </c>
      <c r="G97" s="78" t="n">
        <f aca="false">E97*F97</f>
        <v>0</v>
      </c>
    </row>
    <row r="98" customFormat="false" ht="76.5" hidden="false" customHeight="false" outlineLevel="0" collapsed="false">
      <c r="A98" s="27" t="s">
        <v>187</v>
      </c>
      <c r="B98" s="88" t="n">
        <v>345212303</v>
      </c>
      <c r="C98" s="116" t="s">
        <v>188</v>
      </c>
      <c r="D98" s="76" t="s">
        <v>166</v>
      </c>
      <c r="E98" s="77" t="n">
        <v>78</v>
      </c>
      <c r="F98" s="76" t="n">
        <v>0</v>
      </c>
      <c r="G98" s="78" t="n">
        <f aca="false">E98*F98</f>
        <v>0</v>
      </c>
      <c r="L98" s="6"/>
    </row>
    <row r="99" customFormat="false" ht="12.75" hidden="false" customHeight="false" outlineLevel="0" collapsed="false">
      <c r="A99" s="79"/>
      <c r="B99" s="80"/>
      <c r="C99" s="80"/>
      <c r="D99" s="80"/>
      <c r="E99" s="82"/>
      <c r="F99" s="80"/>
      <c r="G99" s="78"/>
    </row>
    <row r="100" customFormat="false" ht="12.75" hidden="false" customHeight="false" outlineLevel="0" collapsed="false">
      <c r="A100" s="75" t="s">
        <v>189</v>
      </c>
      <c r="B100" s="76"/>
      <c r="C100" s="76"/>
      <c r="D100" s="76"/>
      <c r="E100" s="77"/>
      <c r="F100" s="76"/>
      <c r="G100" s="78"/>
    </row>
    <row r="101" customFormat="false" ht="12.75" hidden="false" customHeight="false" outlineLevel="0" collapsed="false">
      <c r="A101" s="79"/>
      <c r="B101" s="80"/>
      <c r="C101" s="81"/>
      <c r="D101" s="80"/>
      <c r="E101" s="82"/>
      <c r="F101" s="80"/>
      <c r="G101" s="78"/>
    </row>
    <row r="102" s="122" customFormat="true" ht="140.25" hidden="false" customHeight="false" outlineLevel="0" collapsed="false">
      <c r="A102" s="117" t="s">
        <v>190</v>
      </c>
      <c r="B102" s="88" t="n">
        <v>348531000</v>
      </c>
      <c r="C102" s="118" t="s">
        <v>191</v>
      </c>
      <c r="D102" s="119" t="s">
        <v>47</v>
      </c>
      <c r="E102" s="120" t="n">
        <v>1</v>
      </c>
      <c r="F102" s="121" t="n">
        <v>0</v>
      </c>
      <c r="G102" s="78" t="n">
        <f aca="false">E102*F102</f>
        <v>0</v>
      </c>
      <c r="J102" s="123"/>
      <c r="L102" s="123"/>
    </row>
    <row r="103" s="50" customFormat="true" ht="89.25" hidden="false" customHeight="false" outlineLevel="0" collapsed="false">
      <c r="A103" s="117" t="s">
        <v>192</v>
      </c>
      <c r="B103" s="88" t="n">
        <v>348531000</v>
      </c>
      <c r="C103" s="118" t="s">
        <v>193</v>
      </c>
      <c r="D103" s="119" t="s">
        <v>47</v>
      </c>
      <c r="E103" s="124" t="n">
        <v>1</v>
      </c>
      <c r="F103" s="105" t="n">
        <v>0</v>
      </c>
      <c r="G103" s="78" t="n">
        <f aca="false">E103*F103</f>
        <v>0</v>
      </c>
      <c r="L103" s="123"/>
    </row>
    <row r="104" s="50" customFormat="true" ht="51" hidden="false" customHeight="false" outlineLevel="0" collapsed="false">
      <c r="A104" s="117" t="s">
        <v>194</v>
      </c>
      <c r="B104" s="88" t="n">
        <v>348531000</v>
      </c>
      <c r="C104" s="118" t="s">
        <v>195</v>
      </c>
      <c r="D104" s="119" t="s">
        <v>47</v>
      </c>
      <c r="E104" s="124" t="n">
        <v>7</v>
      </c>
      <c r="F104" s="105" t="n">
        <v>0</v>
      </c>
      <c r="G104" s="78" t="n">
        <f aca="false">E104*F104</f>
        <v>0</v>
      </c>
      <c r="L104" s="123"/>
    </row>
    <row r="105" s="50" customFormat="true" ht="63.75" hidden="false" customHeight="false" outlineLevel="0" collapsed="false">
      <c r="A105" s="117" t="s">
        <v>196</v>
      </c>
      <c r="B105" s="88" t="n">
        <v>348531000</v>
      </c>
      <c r="C105" s="118" t="s">
        <v>197</v>
      </c>
      <c r="D105" s="119" t="s">
        <v>47</v>
      </c>
      <c r="E105" s="124" t="n">
        <v>18</v>
      </c>
      <c r="F105" s="105" t="n">
        <v>0</v>
      </c>
      <c r="G105" s="78" t="n">
        <f aca="false">E105*F105</f>
        <v>0</v>
      </c>
      <c r="L105" s="123"/>
    </row>
    <row r="106" s="50" customFormat="true" ht="51" hidden="false" customHeight="false" outlineLevel="0" collapsed="false">
      <c r="A106" s="117" t="s">
        <v>198</v>
      </c>
      <c r="B106" s="88" t="n">
        <v>348531000</v>
      </c>
      <c r="C106" s="118" t="s">
        <v>199</v>
      </c>
      <c r="D106" s="119" t="s">
        <v>47</v>
      </c>
      <c r="E106" s="124" t="n">
        <v>20</v>
      </c>
      <c r="F106" s="105" t="n">
        <v>0</v>
      </c>
      <c r="G106" s="78" t="n">
        <f aca="false">E106*F106</f>
        <v>0</v>
      </c>
    </row>
    <row r="107" s="50" customFormat="true" ht="51" hidden="false" customHeight="false" outlineLevel="0" collapsed="false">
      <c r="A107" s="117" t="s">
        <v>200</v>
      </c>
      <c r="B107" s="88" t="n">
        <v>348531000</v>
      </c>
      <c r="C107" s="118" t="s">
        <v>201</v>
      </c>
      <c r="D107" s="119" t="s">
        <v>47</v>
      </c>
      <c r="E107" s="124" t="n">
        <v>12</v>
      </c>
      <c r="F107" s="105" t="n">
        <v>0</v>
      </c>
      <c r="G107" s="78" t="n">
        <f aca="false">E107*F107</f>
        <v>0</v>
      </c>
    </row>
    <row r="108" s="50" customFormat="true" ht="89.25" hidden="false" customHeight="false" outlineLevel="0" collapsed="false">
      <c r="A108" s="117" t="s">
        <v>202</v>
      </c>
      <c r="B108" s="88" t="n">
        <v>348531000</v>
      </c>
      <c r="C108" s="118" t="s">
        <v>203</v>
      </c>
      <c r="D108" s="119" t="s">
        <v>47</v>
      </c>
      <c r="E108" s="124" t="n">
        <v>1</v>
      </c>
      <c r="F108" s="105" t="n">
        <v>0</v>
      </c>
      <c r="G108" s="78" t="n">
        <f aca="false">E108*F108</f>
        <v>0</v>
      </c>
    </row>
    <row r="109" s="50" customFormat="true" ht="76.5" hidden="false" customHeight="false" outlineLevel="0" collapsed="false">
      <c r="A109" s="117" t="s">
        <v>204</v>
      </c>
      <c r="B109" s="88" t="n">
        <v>348531000</v>
      </c>
      <c r="C109" s="118" t="s">
        <v>205</v>
      </c>
      <c r="D109" s="119" t="s">
        <v>47</v>
      </c>
      <c r="E109" s="124" t="n">
        <v>1</v>
      </c>
      <c r="F109" s="105" t="n">
        <v>0</v>
      </c>
      <c r="G109" s="78" t="n">
        <f aca="false">E109*F109</f>
        <v>0</v>
      </c>
    </row>
    <row r="110" s="50" customFormat="true" ht="89.25" hidden="false" customHeight="false" outlineLevel="0" collapsed="false">
      <c r="A110" s="117" t="s">
        <v>206</v>
      </c>
      <c r="B110" s="88" t="n">
        <v>348531000</v>
      </c>
      <c r="C110" s="118" t="s">
        <v>207</v>
      </c>
      <c r="D110" s="119" t="s">
        <v>47</v>
      </c>
      <c r="E110" s="124" t="n">
        <v>1</v>
      </c>
      <c r="F110" s="105" t="n">
        <v>0</v>
      </c>
      <c r="G110" s="78" t="n">
        <f aca="false">E110*F110</f>
        <v>0</v>
      </c>
    </row>
    <row r="111" s="50" customFormat="true" ht="51" hidden="false" customHeight="false" outlineLevel="0" collapsed="false">
      <c r="A111" s="117" t="s">
        <v>208</v>
      </c>
      <c r="B111" s="88" t="n">
        <v>348531000</v>
      </c>
      <c r="C111" s="118" t="s">
        <v>209</v>
      </c>
      <c r="D111" s="119" t="s">
        <v>47</v>
      </c>
      <c r="E111" s="124" t="n">
        <v>23</v>
      </c>
      <c r="F111" s="105" t="n">
        <v>0</v>
      </c>
      <c r="G111" s="78" t="n">
        <f aca="false">E111*F111</f>
        <v>0</v>
      </c>
    </row>
    <row r="112" s="50" customFormat="true" ht="51" hidden="false" customHeight="false" outlineLevel="0" collapsed="false">
      <c r="A112" s="117" t="s">
        <v>210</v>
      </c>
      <c r="B112" s="88" t="n">
        <v>348531000</v>
      </c>
      <c r="C112" s="118" t="s">
        <v>211</v>
      </c>
      <c r="D112" s="119" t="s">
        <v>47</v>
      </c>
      <c r="E112" s="124" t="n">
        <v>4</v>
      </c>
      <c r="F112" s="105" t="n">
        <v>0</v>
      </c>
      <c r="G112" s="78" t="n">
        <f aca="false">E112*F112</f>
        <v>0</v>
      </c>
    </row>
    <row r="113" s="50" customFormat="true" ht="63.75" hidden="false" customHeight="false" outlineLevel="0" collapsed="false">
      <c r="A113" s="117" t="s">
        <v>212</v>
      </c>
      <c r="B113" s="88" t="n">
        <v>348531000</v>
      </c>
      <c r="C113" s="118" t="s">
        <v>213</v>
      </c>
      <c r="D113" s="119" t="s">
        <v>47</v>
      </c>
      <c r="E113" s="124" t="n">
        <v>4</v>
      </c>
      <c r="F113" s="105" t="n">
        <v>0</v>
      </c>
      <c r="G113" s="78" t="n">
        <f aca="false">E113*F113</f>
        <v>0</v>
      </c>
    </row>
    <row r="114" s="50" customFormat="true" ht="76.5" hidden="false" customHeight="false" outlineLevel="0" collapsed="false">
      <c r="A114" s="117" t="s">
        <v>214</v>
      </c>
      <c r="B114" s="88" t="n">
        <v>348531000</v>
      </c>
      <c r="C114" s="118" t="s">
        <v>215</v>
      </c>
      <c r="D114" s="119" t="s">
        <v>47</v>
      </c>
      <c r="E114" s="124" t="n">
        <v>2</v>
      </c>
      <c r="F114" s="105" t="n">
        <v>0</v>
      </c>
      <c r="G114" s="78" t="n">
        <f aca="false">E114*F114</f>
        <v>0</v>
      </c>
    </row>
    <row r="115" s="50" customFormat="true" ht="63.75" hidden="false" customHeight="false" outlineLevel="0" collapsed="false">
      <c r="A115" s="117" t="s">
        <v>216</v>
      </c>
      <c r="B115" s="88" t="n">
        <v>348531000</v>
      </c>
      <c r="C115" s="118" t="s">
        <v>217</v>
      </c>
      <c r="D115" s="119" t="s">
        <v>47</v>
      </c>
      <c r="E115" s="124" t="n">
        <v>2</v>
      </c>
      <c r="F115" s="105" t="n">
        <v>0</v>
      </c>
      <c r="G115" s="78" t="n">
        <f aca="false">E115*F115</f>
        <v>0</v>
      </c>
    </row>
    <row r="116" s="50" customFormat="true" ht="12.75" hidden="false" customHeight="false" outlineLevel="0" collapsed="false">
      <c r="A116" s="117" t="s">
        <v>218</v>
      </c>
      <c r="B116" s="125" t="s">
        <v>219</v>
      </c>
      <c r="C116" s="107" t="s">
        <v>220</v>
      </c>
      <c r="D116" s="119" t="s">
        <v>47</v>
      </c>
      <c r="E116" s="124" t="n">
        <v>97</v>
      </c>
      <c r="F116" s="105" t="n">
        <v>0</v>
      </c>
      <c r="G116" s="78" t="n">
        <f aca="false">E116*F116</f>
        <v>0</v>
      </c>
    </row>
    <row r="117" customFormat="false" ht="12.75" hidden="false" customHeight="false" outlineLevel="0" collapsed="false">
      <c r="A117" s="79" t="s">
        <v>151</v>
      </c>
      <c r="B117" s="80"/>
      <c r="C117" s="80"/>
      <c r="D117" s="119"/>
      <c r="E117" s="82"/>
      <c r="F117" s="80"/>
      <c r="G117" s="78"/>
    </row>
    <row r="118" customFormat="false" ht="12.75" hidden="false" customHeight="false" outlineLevel="0" collapsed="false">
      <c r="A118" s="75" t="s">
        <v>221</v>
      </c>
      <c r="B118" s="76"/>
      <c r="C118" s="76"/>
      <c r="D118" s="119"/>
      <c r="E118" s="77"/>
      <c r="F118" s="76"/>
      <c r="G118" s="78"/>
    </row>
    <row r="119" customFormat="false" ht="12.75" hidden="false" customHeight="false" outlineLevel="0" collapsed="false">
      <c r="A119" s="79"/>
      <c r="B119" s="80"/>
      <c r="C119" s="80"/>
      <c r="D119" s="119"/>
      <c r="E119" s="82"/>
      <c r="F119" s="80"/>
      <c r="G119" s="78"/>
    </row>
    <row r="120" customFormat="false" ht="12.75" hidden="false" customHeight="false" outlineLevel="0" collapsed="false">
      <c r="A120" s="27" t="s">
        <v>222</v>
      </c>
      <c r="B120" s="91" t="n">
        <v>424218064</v>
      </c>
      <c r="C120" s="126" t="s">
        <v>223</v>
      </c>
      <c r="D120" s="119" t="s">
        <v>47</v>
      </c>
      <c r="E120" s="124" t="n">
        <v>2</v>
      </c>
      <c r="F120" s="105" t="n">
        <v>0</v>
      </c>
      <c r="G120" s="78" t="n">
        <f aca="false">E120*F120</f>
        <v>0</v>
      </c>
    </row>
    <row r="121" customFormat="false" ht="25.5" hidden="false" customHeight="false" outlineLevel="0" collapsed="false">
      <c r="A121" s="27" t="s">
        <v>224</v>
      </c>
      <c r="B121" s="87" t="n">
        <v>211126011</v>
      </c>
      <c r="C121" s="118" t="s">
        <v>225</v>
      </c>
      <c r="D121" s="119" t="s">
        <v>47</v>
      </c>
      <c r="E121" s="124" t="n">
        <v>2</v>
      </c>
      <c r="F121" s="105" t="n">
        <v>0</v>
      </c>
      <c r="G121" s="78" t="n">
        <f aca="false">E121*F121</f>
        <v>0</v>
      </c>
    </row>
    <row r="122" customFormat="false" ht="12.75" hidden="false" customHeight="false" outlineLevel="0" collapsed="false">
      <c r="A122" s="27" t="s">
        <v>226</v>
      </c>
      <c r="B122" s="91" t="n">
        <v>424218037</v>
      </c>
      <c r="C122" s="127" t="s">
        <v>227</v>
      </c>
      <c r="D122" s="119" t="s">
        <v>47</v>
      </c>
      <c r="E122" s="128" t="n">
        <v>2</v>
      </c>
      <c r="F122" s="129" t="n">
        <v>0</v>
      </c>
      <c r="G122" s="78" t="n">
        <f aca="false">E122*F122</f>
        <v>0</v>
      </c>
    </row>
    <row r="123" customFormat="false" ht="12.75" hidden="false" customHeight="false" outlineLevel="0" collapsed="false">
      <c r="A123" s="27" t="s">
        <v>228</v>
      </c>
      <c r="B123" s="87" t="n">
        <v>211126000</v>
      </c>
      <c r="C123" s="105" t="s">
        <v>229</v>
      </c>
      <c r="D123" s="119" t="s">
        <v>47</v>
      </c>
      <c r="E123" s="124" t="n">
        <v>2</v>
      </c>
      <c r="F123" s="105" t="n">
        <v>0</v>
      </c>
      <c r="G123" s="78" t="n">
        <f aca="false">E123*F123</f>
        <v>0</v>
      </c>
    </row>
    <row r="124" customFormat="false" ht="12.75" hidden="false" customHeight="false" outlineLevel="0" collapsed="false">
      <c r="A124" s="27" t="s">
        <v>230</v>
      </c>
      <c r="B124" s="88" t="n">
        <v>358218321</v>
      </c>
      <c r="C124" s="105" t="s">
        <v>231</v>
      </c>
      <c r="D124" s="119" t="s">
        <v>47</v>
      </c>
      <c r="E124" s="124" t="n">
        <v>2</v>
      </c>
      <c r="F124" s="105" t="n">
        <v>0</v>
      </c>
      <c r="G124" s="78" t="n">
        <f aca="false">E124*F124</f>
        <v>0</v>
      </c>
    </row>
    <row r="125" customFormat="false" ht="12.75" hidden="false" customHeight="false" outlineLevel="0" collapsed="false">
      <c r="A125" s="27"/>
      <c r="B125" s="76"/>
      <c r="C125" s="76"/>
      <c r="D125" s="76"/>
      <c r="E125" s="77"/>
      <c r="F125" s="76"/>
      <c r="G125" s="78"/>
    </row>
    <row r="126" customFormat="false" ht="12.75" hidden="false" customHeight="false" outlineLevel="0" collapsed="false">
      <c r="A126" s="75" t="s">
        <v>232</v>
      </c>
      <c r="B126" s="76"/>
      <c r="C126" s="102"/>
      <c r="D126" s="76"/>
      <c r="E126" s="77"/>
      <c r="F126" s="76"/>
      <c r="G126" s="78"/>
    </row>
    <row r="127" customFormat="false" ht="12.75" hidden="false" customHeight="false" outlineLevel="0" collapsed="false">
      <c r="A127" s="79"/>
      <c r="B127" s="80"/>
      <c r="C127" s="81"/>
      <c r="D127" s="80"/>
      <c r="E127" s="82"/>
      <c r="F127" s="80"/>
      <c r="G127" s="78"/>
    </row>
    <row r="128" customFormat="false" ht="12.75" hidden="false" customHeight="false" outlineLevel="0" collapsed="false">
      <c r="A128" s="27" t="s">
        <v>233</v>
      </c>
      <c r="B128" s="130" t="n">
        <v>354411216</v>
      </c>
      <c r="C128" s="76" t="s">
        <v>234</v>
      </c>
      <c r="D128" s="76" t="s">
        <v>166</v>
      </c>
      <c r="E128" s="77" t="n">
        <v>128</v>
      </c>
      <c r="F128" s="76" t="n">
        <v>0</v>
      </c>
      <c r="G128" s="78" t="n">
        <f aca="false">E128*F128</f>
        <v>0</v>
      </c>
    </row>
    <row r="129" customFormat="false" ht="12.75" hidden="false" customHeight="false" outlineLevel="0" collapsed="false">
      <c r="A129" s="27" t="s">
        <v>235</v>
      </c>
      <c r="B129" s="130" t="n">
        <v>354411911</v>
      </c>
      <c r="C129" s="80" t="s">
        <v>236</v>
      </c>
      <c r="D129" s="80" t="s">
        <v>166</v>
      </c>
      <c r="E129" s="82" t="n">
        <v>70</v>
      </c>
      <c r="F129" s="80" t="n">
        <v>0</v>
      </c>
      <c r="G129" s="78" t="n">
        <f aca="false">E129*F129</f>
        <v>0</v>
      </c>
    </row>
    <row r="130" customFormat="false" ht="12.75" hidden="false" customHeight="false" outlineLevel="0" collapsed="false">
      <c r="A130" s="27" t="s">
        <v>237</v>
      </c>
      <c r="B130" s="130" t="n">
        <v>354411907</v>
      </c>
      <c r="C130" s="76" t="s">
        <v>238</v>
      </c>
      <c r="D130" s="76" t="s">
        <v>166</v>
      </c>
      <c r="E130" s="77" t="n">
        <v>100</v>
      </c>
      <c r="F130" s="76" t="n">
        <v>0</v>
      </c>
      <c r="G130" s="78" t="n">
        <f aca="false">E130*F130</f>
        <v>0</v>
      </c>
    </row>
    <row r="131" customFormat="false" ht="12.75" hidden="false" customHeight="false" outlineLevel="0" collapsed="false">
      <c r="A131" s="27" t="s">
        <v>239</v>
      </c>
      <c r="B131" s="131" t="n">
        <v>354411312</v>
      </c>
      <c r="C131" s="80" t="s">
        <v>240</v>
      </c>
      <c r="D131" s="76" t="s">
        <v>47</v>
      </c>
      <c r="E131" s="82" t="n">
        <v>30</v>
      </c>
      <c r="F131" s="80" t="n">
        <v>0</v>
      </c>
      <c r="G131" s="78" t="n">
        <f aca="false">E131*F131</f>
        <v>0</v>
      </c>
    </row>
    <row r="132" customFormat="false" ht="12.75" hidden="false" customHeight="false" outlineLevel="0" collapsed="false">
      <c r="A132" s="27" t="s">
        <v>241</v>
      </c>
      <c r="B132" s="132" t="n">
        <v>354411318</v>
      </c>
      <c r="C132" s="76" t="s">
        <v>242</v>
      </c>
      <c r="D132" s="76" t="s">
        <v>47</v>
      </c>
      <c r="E132" s="77" t="n">
        <v>8</v>
      </c>
      <c r="F132" s="76" t="n">
        <v>0</v>
      </c>
      <c r="G132" s="78" t="n">
        <f aca="false">E132*F132</f>
        <v>0</v>
      </c>
    </row>
    <row r="133" customFormat="false" ht="12.75" hidden="false" customHeight="false" outlineLevel="0" collapsed="false">
      <c r="A133" s="27" t="s">
        <v>243</v>
      </c>
      <c r="B133" s="131" t="n">
        <v>354411333</v>
      </c>
      <c r="C133" s="80" t="s">
        <v>244</v>
      </c>
      <c r="D133" s="76" t="s">
        <v>47</v>
      </c>
      <c r="E133" s="82" t="n">
        <v>10</v>
      </c>
      <c r="F133" s="80" t="n">
        <v>0</v>
      </c>
      <c r="G133" s="78" t="n">
        <f aca="false">E133*F133</f>
        <v>0</v>
      </c>
    </row>
    <row r="134" customFormat="false" ht="12.75" hidden="false" customHeight="false" outlineLevel="0" collapsed="false">
      <c r="A134" s="27" t="s">
        <v>245</v>
      </c>
      <c r="B134" s="131" t="n">
        <v>354411332</v>
      </c>
      <c r="C134" s="76" t="s">
        <v>246</v>
      </c>
      <c r="D134" s="76" t="s">
        <v>47</v>
      </c>
      <c r="E134" s="77" t="n">
        <v>20</v>
      </c>
      <c r="F134" s="76" t="n">
        <v>0</v>
      </c>
      <c r="G134" s="78" t="n">
        <f aca="false">E134*F134</f>
        <v>0</v>
      </c>
    </row>
    <row r="135" customFormat="false" ht="12.75" hidden="false" customHeight="false" outlineLevel="0" collapsed="false">
      <c r="A135" s="27" t="s">
        <v>247</v>
      </c>
      <c r="B135" s="131" t="n">
        <v>354411336</v>
      </c>
      <c r="C135" s="80" t="s">
        <v>248</v>
      </c>
      <c r="D135" s="76" t="s">
        <v>47</v>
      </c>
      <c r="E135" s="82" t="n">
        <v>10</v>
      </c>
      <c r="F135" s="80" t="n">
        <v>0</v>
      </c>
      <c r="G135" s="78" t="n">
        <f aca="false">E135*F135</f>
        <v>0</v>
      </c>
    </row>
    <row r="136" customFormat="false" ht="12.75" hidden="false" customHeight="false" outlineLevel="0" collapsed="false">
      <c r="A136" s="27" t="s">
        <v>249</v>
      </c>
      <c r="B136" s="131" t="n">
        <v>354411342</v>
      </c>
      <c r="C136" s="76" t="s">
        <v>250</v>
      </c>
      <c r="D136" s="76" t="s">
        <v>47</v>
      </c>
      <c r="E136" s="77" t="n">
        <v>8</v>
      </c>
      <c r="F136" s="76" t="n">
        <v>0</v>
      </c>
      <c r="G136" s="78" t="n">
        <f aca="false">E136*F136</f>
        <v>0</v>
      </c>
    </row>
    <row r="137" customFormat="false" ht="12.75" hidden="false" customHeight="false" outlineLevel="0" collapsed="false">
      <c r="A137" s="27" t="s">
        <v>251</v>
      </c>
      <c r="B137" s="133" t="n">
        <v>354411349</v>
      </c>
      <c r="C137" s="80" t="s">
        <v>252</v>
      </c>
      <c r="D137" s="76" t="s">
        <v>47</v>
      </c>
      <c r="E137" s="82" t="n">
        <v>16</v>
      </c>
      <c r="F137" s="80" t="n">
        <v>0</v>
      </c>
      <c r="G137" s="78" t="n">
        <f aca="false">E137*F137</f>
        <v>0</v>
      </c>
    </row>
    <row r="138" customFormat="false" ht="12.75" hidden="false" customHeight="false" outlineLevel="0" collapsed="false">
      <c r="A138" s="27" t="s">
        <v>253</v>
      </c>
      <c r="B138" s="131" t="n">
        <v>354321291</v>
      </c>
      <c r="C138" s="76" t="s">
        <v>254</v>
      </c>
      <c r="D138" s="76" t="s">
        <v>47</v>
      </c>
      <c r="E138" s="77" t="n">
        <v>56</v>
      </c>
      <c r="F138" s="76" t="n">
        <v>0</v>
      </c>
      <c r="G138" s="78" t="n">
        <f aca="false">E138*F138</f>
        <v>0</v>
      </c>
    </row>
    <row r="139" customFormat="false" ht="12.75" hidden="false" customHeight="false" outlineLevel="0" collapsed="false">
      <c r="A139" s="27" t="s">
        <v>255</v>
      </c>
      <c r="B139" s="131" t="n">
        <v>354321296</v>
      </c>
      <c r="C139" s="80" t="s">
        <v>256</v>
      </c>
      <c r="D139" s="76" t="s">
        <v>47</v>
      </c>
      <c r="E139" s="82" t="n">
        <v>50</v>
      </c>
      <c r="F139" s="80" t="n">
        <v>0</v>
      </c>
      <c r="G139" s="78" t="n">
        <f aca="false">E139*F139</f>
        <v>0</v>
      </c>
    </row>
    <row r="140" customFormat="false" ht="12.75" hidden="false" customHeight="false" outlineLevel="0" collapsed="false">
      <c r="A140" s="27" t="s">
        <v>257</v>
      </c>
      <c r="B140" s="131" t="n">
        <v>354321294</v>
      </c>
      <c r="C140" s="76" t="s">
        <v>258</v>
      </c>
      <c r="D140" s="76" t="s">
        <v>47</v>
      </c>
      <c r="E140" s="77" t="n">
        <v>138</v>
      </c>
      <c r="F140" s="76" t="n">
        <v>0</v>
      </c>
      <c r="G140" s="78" t="n">
        <f aca="false">E140*F140</f>
        <v>0</v>
      </c>
    </row>
    <row r="141" customFormat="false" ht="12.75" hidden="false" customHeight="false" outlineLevel="0" collapsed="false">
      <c r="A141" s="27" t="s">
        <v>259</v>
      </c>
      <c r="B141" s="131" t="n">
        <v>354411076</v>
      </c>
      <c r="C141" s="80" t="s">
        <v>260</v>
      </c>
      <c r="D141" s="76" t="s">
        <v>47</v>
      </c>
      <c r="E141" s="82" t="n">
        <v>4</v>
      </c>
      <c r="F141" s="80" t="n">
        <v>0</v>
      </c>
      <c r="G141" s="78" t="n">
        <f aca="false">E141*F141</f>
        <v>0</v>
      </c>
    </row>
    <row r="142" customFormat="false" ht="12.75" hidden="false" customHeight="false" outlineLevel="0" collapsed="false">
      <c r="A142" s="27" t="s">
        <v>261</v>
      </c>
      <c r="B142" s="88" t="n">
        <v>354411618</v>
      </c>
      <c r="C142" s="76" t="s">
        <v>262</v>
      </c>
      <c r="D142" s="76" t="s">
        <v>47</v>
      </c>
      <c r="E142" s="77" t="n">
        <v>1</v>
      </c>
      <c r="F142" s="76" t="n">
        <v>0</v>
      </c>
      <c r="G142" s="78" t="n">
        <f aca="false">E142*F142</f>
        <v>0</v>
      </c>
    </row>
    <row r="143" customFormat="false" ht="12.75" hidden="false" customHeight="false" outlineLevel="0" collapsed="false">
      <c r="A143" s="27" t="s">
        <v>263</v>
      </c>
      <c r="B143" s="131" t="n">
        <v>354411398</v>
      </c>
      <c r="C143" s="76" t="s">
        <v>264</v>
      </c>
      <c r="D143" s="76" t="s">
        <v>47</v>
      </c>
      <c r="E143" s="77" t="n">
        <v>8</v>
      </c>
      <c r="F143" s="76" t="n">
        <v>0</v>
      </c>
      <c r="G143" s="78" t="n">
        <f aca="false">E143*F143</f>
        <v>0</v>
      </c>
    </row>
    <row r="144" customFormat="false" ht="12.75" hidden="false" customHeight="false" outlineLevel="0" collapsed="false">
      <c r="A144" s="27" t="s">
        <v>265</v>
      </c>
      <c r="B144" s="103" t="n">
        <v>348444171</v>
      </c>
      <c r="C144" s="128" t="s">
        <v>266</v>
      </c>
      <c r="D144" s="134" t="s">
        <v>267</v>
      </c>
      <c r="E144" s="135" t="n">
        <v>5</v>
      </c>
      <c r="F144" s="136" t="n">
        <v>0</v>
      </c>
      <c r="G144" s="78" t="n">
        <f aca="false">E144*F144</f>
        <v>0</v>
      </c>
    </row>
    <row r="145" customFormat="false" ht="12.75" hidden="false" customHeight="false" outlineLevel="0" collapsed="false">
      <c r="A145" s="27"/>
      <c r="B145" s="131"/>
      <c r="C145" s="76"/>
      <c r="D145" s="76"/>
      <c r="E145" s="77"/>
      <c r="F145" s="76"/>
      <c r="G145" s="78"/>
    </row>
    <row r="146" customFormat="false" ht="12.75" hidden="false" customHeight="false" outlineLevel="0" collapsed="false">
      <c r="A146" s="75" t="s">
        <v>268</v>
      </c>
      <c r="B146" s="102"/>
      <c r="C146" s="102"/>
      <c r="D146" s="102"/>
      <c r="E146" s="137"/>
      <c r="F146" s="102"/>
      <c r="G146" s="78"/>
    </row>
    <row r="147" customFormat="false" ht="12.75" hidden="false" customHeight="false" outlineLevel="0" collapsed="false">
      <c r="A147" s="79"/>
      <c r="B147" s="80"/>
      <c r="C147" s="80"/>
      <c r="D147" s="80"/>
      <c r="E147" s="82"/>
      <c r="F147" s="80"/>
      <c r="G147" s="78"/>
    </row>
    <row r="148" customFormat="false" ht="12.75" hidden="false" customHeight="false" outlineLevel="0" collapsed="false">
      <c r="A148" s="27" t="s">
        <v>269</v>
      </c>
      <c r="B148" s="138" t="n">
        <v>283164112</v>
      </c>
      <c r="C148" s="76" t="s">
        <v>270</v>
      </c>
      <c r="D148" s="76" t="s">
        <v>47</v>
      </c>
      <c r="E148" s="77" t="n">
        <v>40</v>
      </c>
      <c r="F148" s="76" t="n">
        <v>0</v>
      </c>
      <c r="G148" s="78" t="n">
        <f aca="false">E148*F148</f>
        <v>0</v>
      </c>
    </row>
    <row r="149" customFormat="false" ht="12.75" hidden="false" customHeight="false" outlineLevel="0" collapsed="false">
      <c r="A149" s="27" t="s">
        <v>271</v>
      </c>
      <c r="B149" s="88" t="n">
        <v>221128101</v>
      </c>
      <c r="C149" s="80" t="s">
        <v>272</v>
      </c>
      <c r="D149" s="80" t="s">
        <v>273</v>
      </c>
      <c r="E149" s="82" t="n">
        <v>6.3</v>
      </c>
      <c r="F149" s="80" t="n">
        <v>0</v>
      </c>
      <c r="G149" s="78" t="n">
        <f aca="false">E149*F149</f>
        <v>0</v>
      </c>
    </row>
    <row r="150" customFormat="false" ht="12.75" hidden="false" customHeight="false" outlineLevel="0" collapsed="false">
      <c r="A150" s="27" t="s">
        <v>274</v>
      </c>
      <c r="B150" s="91" t="n">
        <v>235111302</v>
      </c>
      <c r="C150" s="104" t="s">
        <v>275</v>
      </c>
      <c r="D150" s="139" t="s">
        <v>47</v>
      </c>
      <c r="E150" s="140" t="n">
        <v>2</v>
      </c>
      <c r="F150" s="140" t="n">
        <v>0</v>
      </c>
      <c r="G150" s="78" t="n">
        <f aca="false">E150*F150</f>
        <v>0</v>
      </c>
    </row>
    <row r="151" customFormat="false" ht="12.75" hidden="false" customHeight="false" outlineLevel="0" collapsed="false">
      <c r="A151" s="27" t="s">
        <v>276</v>
      </c>
      <c r="B151" s="141" t="n">
        <v>201128106</v>
      </c>
      <c r="C151" s="142" t="s">
        <v>277</v>
      </c>
      <c r="D151" s="143" t="s">
        <v>47</v>
      </c>
      <c r="E151" s="144" t="n">
        <v>1</v>
      </c>
      <c r="F151" s="143" t="n">
        <v>0</v>
      </c>
      <c r="G151" s="78" t="n">
        <f aca="false">E151*F151</f>
        <v>0</v>
      </c>
    </row>
    <row r="152" customFormat="false" ht="12.75" hidden="false" customHeight="false" outlineLevel="0" collapsed="false">
      <c r="A152" s="79"/>
      <c r="B152" s="141"/>
      <c r="C152" s="142"/>
      <c r="D152" s="143"/>
      <c r="E152" s="143"/>
      <c r="F152" s="143"/>
      <c r="G152" s="78"/>
    </row>
    <row r="153" customFormat="false" ht="12.75" hidden="false" customHeight="false" outlineLevel="0" collapsed="false">
      <c r="A153" s="75" t="s">
        <v>278</v>
      </c>
      <c r="B153" s="102"/>
      <c r="C153" s="102"/>
      <c r="D153" s="102"/>
      <c r="E153" s="137"/>
      <c r="F153" s="102"/>
      <c r="G153" s="78"/>
    </row>
    <row r="154" customFormat="false" ht="12.75" hidden="false" customHeight="false" outlineLevel="0" collapsed="false">
      <c r="A154" s="79"/>
      <c r="B154" s="80"/>
      <c r="C154" s="80"/>
      <c r="D154" s="80"/>
      <c r="E154" s="82"/>
      <c r="F154" s="80"/>
      <c r="G154" s="78"/>
    </row>
    <row r="155" customFormat="false" ht="12.75" hidden="false" customHeight="false" outlineLevel="0" collapsed="false">
      <c r="A155" s="27" t="s">
        <v>279</v>
      </c>
      <c r="B155" s="88" t="n">
        <v>341000000</v>
      </c>
      <c r="C155" s="105" t="s">
        <v>280</v>
      </c>
      <c r="D155" s="119" t="s">
        <v>47</v>
      </c>
      <c r="E155" s="120" t="n">
        <v>1</v>
      </c>
      <c r="F155" s="121" t="n">
        <v>0</v>
      </c>
      <c r="G155" s="78" t="n">
        <f aca="false">E155*F155</f>
        <v>0</v>
      </c>
    </row>
    <row r="156" customFormat="false" ht="13.5" hidden="false" customHeight="false" outlineLevel="0" collapsed="false">
      <c r="A156" s="145"/>
      <c r="B156" s="146"/>
      <c r="C156" s="146"/>
      <c r="D156" s="146"/>
      <c r="E156" s="147"/>
      <c r="F156" s="146"/>
      <c r="G156" s="148"/>
    </row>
    <row r="157" customFormat="false" ht="12.75" hidden="false" customHeight="false" outlineLevel="0" collapsed="false">
      <c r="A157" s="149"/>
      <c r="B157" s="150"/>
      <c r="C157" s="150"/>
      <c r="D157" s="150"/>
      <c r="E157" s="150"/>
      <c r="F157" s="150"/>
      <c r="G157" s="151"/>
    </row>
    <row r="158" customFormat="false" ht="12.75" hidden="false" customHeight="false" outlineLevel="0" collapsed="false">
      <c r="A158" s="152"/>
      <c r="B158" s="153" t="s">
        <v>281</v>
      </c>
      <c r="C158" s="153"/>
      <c r="D158" s="153"/>
      <c r="E158" s="153"/>
      <c r="F158" s="153"/>
      <c r="G158" s="154" t="n">
        <f aca="false">SUM(G12:G157)</f>
        <v>0</v>
      </c>
    </row>
    <row r="159" customFormat="false" ht="13.5" hidden="false" customHeight="false" outlineLevel="0" collapsed="false">
      <c r="A159" s="155"/>
      <c r="B159" s="156"/>
      <c r="C159" s="156"/>
      <c r="D159" s="156"/>
      <c r="E159" s="156"/>
      <c r="F159" s="156"/>
      <c r="G159" s="157"/>
    </row>
  </sheetData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72"/>
  <sheetViews>
    <sheetView showFormulas="false" showGridLines="true" showRowColHeaders="true" showZeros="true" rightToLeft="false" tabSelected="true" showOutlineSymbols="true" defaultGridColor="true" view="normal" topLeftCell="A116" colorId="64" zoomScale="115" zoomScaleNormal="115" zoomScalePageLayoutView="100" workbookViewId="0">
      <selection pane="topLeft" activeCell="I132" activeCellId="0" sqref="I132"/>
    </sheetView>
  </sheetViews>
  <sheetFormatPr defaultRowHeight="12.75" zeroHeight="false" outlineLevelRow="0" outlineLevelCol="0"/>
  <cols>
    <col collapsed="false" customWidth="true" hidden="false" outlineLevel="0" max="1" min="1" style="0" width="5.57"/>
    <col collapsed="false" customWidth="true" hidden="false" outlineLevel="0" max="2" min="2" style="0" width="10.58"/>
    <col collapsed="false" customWidth="true" hidden="false" outlineLevel="0" max="3" min="3" style="0" width="45.3"/>
    <col collapsed="false" customWidth="true" hidden="false" outlineLevel="0" max="4" min="4" style="0" width="7.57"/>
    <col collapsed="false" customWidth="true" hidden="false" outlineLevel="0" max="8" min="5" style="0" width="8.67"/>
    <col collapsed="false" customWidth="true" hidden="false" outlineLevel="0" max="9" min="9" style="0" width="9.71"/>
    <col collapsed="false" customWidth="true" hidden="false" outlineLevel="0" max="1025" min="10" style="0" width="8.67"/>
  </cols>
  <sheetData>
    <row r="1" customFormat="false" ht="12.75" hidden="false" customHeight="false" outlineLevel="0" collapsed="false">
      <c r="A1" s="50" t="s">
        <v>33</v>
      </c>
      <c r="B1" s="7" t="s">
        <v>2</v>
      </c>
      <c r="C1" s="7"/>
      <c r="D1" s="7"/>
      <c r="E1" s="7"/>
      <c r="F1" s="7"/>
      <c r="G1" s="7"/>
    </row>
    <row r="2" customFormat="false" ht="12.75" hidden="false" customHeight="false" outlineLevel="0" collapsed="false">
      <c r="A2" s="7"/>
      <c r="B2" s="7" t="s">
        <v>4</v>
      </c>
      <c r="C2" s="51"/>
      <c r="D2" s="51"/>
      <c r="E2" s="7"/>
      <c r="F2" s="7"/>
      <c r="G2" s="7"/>
    </row>
    <row r="3" customFormat="false" ht="12.75" hidden="false" customHeight="false" outlineLevel="0" collapsed="false">
      <c r="A3" s="7"/>
      <c r="B3" s="9" t="s">
        <v>5</v>
      </c>
      <c r="C3" s="51"/>
      <c r="D3" s="51"/>
      <c r="E3" s="7"/>
      <c r="F3" s="7"/>
      <c r="G3" s="7"/>
    </row>
    <row r="4" customFormat="false" ht="12.75" hidden="false" customHeight="false" outlineLevel="0" collapsed="false">
      <c r="A4" s="50" t="s">
        <v>34</v>
      </c>
      <c r="B4" s="7" t="s">
        <v>7</v>
      </c>
      <c r="C4" s="7"/>
      <c r="D4" s="7"/>
      <c r="E4" s="7"/>
      <c r="F4" s="7"/>
      <c r="G4" s="7"/>
    </row>
    <row r="5" customFormat="false" ht="13.5" hidden="false" customHeight="false" outlineLevel="0" collapsed="false">
      <c r="A5" s="7"/>
      <c r="B5" s="7"/>
      <c r="C5" s="7"/>
      <c r="D5" s="7"/>
      <c r="E5" s="7"/>
      <c r="F5" s="7"/>
      <c r="G5" s="7"/>
    </row>
    <row r="6" customFormat="false" ht="12.75" hidden="false" customHeight="false" outlineLevel="0" collapsed="false">
      <c r="A6" s="52"/>
      <c r="B6" s="53"/>
      <c r="C6" s="54"/>
      <c r="D6" s="54"/>
      <c r="E6" s="55"/>
      <c r="F6" s="56" t="s">
        <v>282</v>
      </c>
      <c r="G6" s="57"/>
    </row>
    <row r="7" customFormat="false" ht="12.75" hidden="false" customHeight="false" outlineLevel="0" collapsed="false">
      <c r="A7" s="58" t="s">
        <v>36</v>
      </c>
      <c r="B7" s="59" t="s">
        <v>37</v>
      </c>
      <c r="C7" s="60" t="s">
        <v>38</v>
      </c>
      <c r="D7" s="59" t="s">
        <v>39</v>
      </c>
      <c r="E7" s="61" t="s">
        <v>40</v>
      </c>
      <c r="F7" s="62" t="s">
        <v>41</v>
      </c>
      <c r="G7" s="63" t="s">
        <v>42</v>
      </c>
    </row>
    <row r="8" customFormat="false" ht="13.5" hidden="false" customHeight="false" outlineLevel="0" collapsed="false">
      <c r="A8" s="64"/>
      <c r="B8" s="65"/>
      <c r="C8" s="66"/>
      <c r="D8" s="66"/>
      <c r="E8" s="67"/>
      <c r="F8" s="65" t="s">
        <v>43</v>
      </c>
      <c r="G8" s="68" t="s">
        <v>43</v>
      </c>
    </row>
    <row r="9" customFormat="false" ht="12.75" hidden="false" customHeight="false" outlineLevel="0" collapsed="false">
      <c r="A9" s="69"/>
      <c r="B9" s="70"/>
      <c r="C9" s="71"/>
      <c r="D9" s="72"/>
      <c r="E9" s="73"/>
      <c r="F9" s="72"/>
      <c r="G9" s="74"/>
    </row>
    <row r="10" customFormat="false" ht="12.75" hidden="false" customHeight="false" outlineLevel="0" collapsed="false">
      <c r="A10" s="75" t="s">
        <v>44</v>
      </c>
      <c r="B10" s="76"/>
      <c r="C10" s="76"/>
      <c r="D10" s="76"/>
      <c r="E10" s="77"/>
      <c r="F10" s="76"/>
      <c r="G10" s="78"/>
    </row>
    <row r="11" customFormat="false" ht="12.75" hidden="false" customHeight="false" outlineLevel="0" collapsed="false">
      <c r="A11" s="79"/>
      <c r="B11" s="80"/>
      <c r="C11" s="81"/>
      <c r="D11" s="80"/>
      <c r="E11" s="82"/>
      <c r="F11" s="80"/>
      <c r="G11" s="83"/>
    </row>
    <row r="12" customFormat="false" ht="25.5" hidden="false" customHeight="false" outlineLevel="0" collapsed="false">
      <c r="A12" s="27" t="s">
        <v>283</v>
      </c>
      <c r="B12" s="88" t="n">
        <v>741210001</v>
      </c>
      <c r="C12" s="85" t="s">
        <v>46</v>
      </c>
      <c r="D12" s="76" t="s">
        <v>47</v>
      </c>
      <c r="E12" s="77" t="n">
        <v>1</v>
      </c>
      <c r="F12" s="76" t="n">
        <v>0</v>
      </c>
      <c r="G12" s="78" t="n">
        <f aca="false">E12*F12</f>
        <v>0</v>
      </c>
    </row>
    <row r="13" customFormat="false" ht="25.5" hidden="false" customHeight="false" outlineLevel="0" collapsed="false">
      <c r="A13" s="27" t="s">
        <v>284</v>
      </c>
      <c r="B13" s="88" t="n">
        <v>741210002</v>
      </c>
      <c r="C13" s="85" t="s">
        <v>49</v>
      </c>
      <c r="D13" s="76" t="s">
        <v>47</v>
      </c>
      <c r="E13" s="77" t="n">
        <v>1</v>
      </c>
      <c r="F13" s="76" t="n">
        <v>0</v>
      </c>
      <c r="G13" s="78" t="n">
        <f aca="false">E13*F13</f>
        <v>0</v>
      </c>
    </row>
    <row r="14" customFormat="false" ht="25.5" hidden="false" customHeight="false" outlineLevel="0" collapsed="false">
      <c r="A14" s="27" t="s">
        <v>285</v>
      </c>
      <c r="B14" s="88" t="n">
        <v>741210002</v>
      </c>
      <c r="C14" s="86" t="s">
        <v>51</v>
      </c>
      <c r="D14" s="76" t="s">
        <v>47</v>
      </c>
      <c r="E14" s="82" t="n">
        <v>1</v>
      </c>
      <c r="F14" s="80" t="n">
        <v>0</v>
      </c>
      <c r="G14" s="78" t="n">
        <f aca="false">E14*F14</f>
        <v>0</v>
      </c>
    </row>
    <row r="15" customFormat="false" ht="12.75" hidden="false" customHeight="false" outlineLevel="0" collapsed="false">
      <c r="A15" s="27" t="s">
        <v>286</v>
      </c>
      <c r="B15" s="158" t="n">
        <v>741310452</v>
      </c>
      <c r="C15" s="76" t="s">
        <v>53</v>
      </c>
      <c r="D15" s="76" t="s">
        <v>47</v>
      </c>
      <c r="E15" s="77" t="n">
        <v>1</v>
      </c>
      <c r="F15" s="76" t="n">
        <v>0</v>
      </c>
      <c r="G15" s="78" t="n">
        <f aca="false">E15*F15</f>
        <v>0</v>
      </c>
    </row>
    <row r="16" customFormat="false" ht="12.75" hidden="false" customHeight="false" outlineLevel="0" collapsed="false">
      <c r="A16" s="27" t="s">
        <v>287</v>
      </c>
      <c r="B16" s="158" t="n">
        <v>741310452</v>
      </c>
      <c r="C16" s="80" t="s">
        <v>55</v>
      </c>
      <c r="D16" s="76" t="s">
        <v>47</v>
      </c>
      <c r="E16" s="82" t="n">
        <v>2</v>
      </c>
      <c r="F16" s="80" t="n">
        <v>0</v>
      </c>
      <c r="G16" s="78" t="n">
        <f aca="false">E16*F16</f>
        <v>0</v>
      </c>
    </row>
    <row r="17" customFormat="false" ht="12.75" hidden="false" customHeight="false" outlineLevel="0" collapsed="false">
      <c r="A17" s="27" t="s">
        <v>288</v>
      </c>
      <c r="B17" s="88" t="n">
        <v>741322071</v>
      </c>
      <c r="C17" s="76" t="s">
        <v>57</v>
      </c>
      <c r="D17" s="76" t="s">
        <v>47</v>
      </c>
      <c r="E17" s="77" t="n">
        <v>1</v>
      </c>
      <c r="F17" s="76" t="n">
        <v>0</v>
      </c>
      <c r="G17" s="78" t="n">
        <f aca="false">E17*F17</f>
        <v>0</v>
      </c>
    </row>
    <row r="18" customFormat="false" ht="12.75" hidden="false" customHeight="false" outlineLevel="0" collapsed="false">
      <c r="A18" s="27" t="s">
        <v>289</v>
      </c>
      <c r="B18" s="87" t="s">
        <v>290</v>
      </c>
      <c r="C18" s="80" t="s">
        <v>291</v>
      </c>
      <c r="D18" s="76" t="s">
        <v>292</v>
      </c>
      <c r="E18" s="82" t="n">
        <v>0.5</v>
      </c>
      <c r="F18" s="76" t="n">
        <v>0</v>
      </c>
      <c r="G18" s="78" t="n">
        <f aca="false">E18*F18</f>
        <v>0</v>
      </c>
    </row>
    <row r="19" customFormat="false" ht="12.75" hidden="false" customHeight="false" outlineLevel="0" collapsed="false">
      <c r="A19" s="27" t="s">
        <v>293</v>
      </c>
      <c r="B19" s="158" t="n">
        <v>741320103</v>
      </c>
      <c r="C19" s="76" t="s">
        <v>61</v>
      </c>
      <c r="D19" s="76" t="s">
        <v>47</v>
      </c>
      <c r="E19" s="77" t="n">
        <v>32</v>
      </c>
      <c r="F19" s="89" t="n">
        <v>0</v>
      </c>
      <c r="G19" s="78" t="n">
        <f aca="false">E19*F19</f>
        <v>0</v>
      </c>
    </row>
    <row r="20" customFormat="false" ht="12.75" hidden="false" customHeight="false" outlineLevel="0" collapsed="false">
      <c r="A20" s="27" t="s">
        <v>294</v>
      </c>
      <c r="B20" s="158" t="n">
        <v>741320103</v>
      </c>
      <c r="C20" s="80" t="s">
        <v>63</v>
      </c>
      <c r="D20" s="76" t="s">
        <v>47</v>
      </c>
      <c r="E20" s="82" t="n">
        <v>18</v>
      </c>
      <c r="F20" s="89" t="n">
        <v>0</v>
      </c>
      <c r="G20" s="78" t="n">
        <f aca="false">E20*F20</f>
        <v>0</v>
      </c>
    </row>
    <row r="21" customFormat="false" ht="12.75" hidden="false" customHeight="false" outlineLevel="0" collapsed="false">
      <c r="A21" s="27" t="s">
        <v>295</v>
      </c>
      <c r="B21" s="158" t="n">
        <v>741320103</v>
      </c>
      <c r="C21" s="76" t="s">
        <v>65</v>
      </c>
      <c r="D21" s="76" t="s">
        <v>47</v>
      </c>
      <c r="E21" s="77" t="n">
        <v>10</v>
      </c>
      <c r="F21" s="89" t="n">
        <v>0</v>
      </c>
      <c r="G21" s="78" t="n">
        <f aca="false">E21*F21</f>
        <v>0</v>
      </c>
    </row>
    <row r="22" customFormat="false" ht="12.75" hidden="false" customHeight="false" outlineLevel="0" collapsed="false">
      <c r="A22" s="27" t="s">
        <v>296</v>
      </c>
      <c r="B22" s="158" t="n">
        <v>741320163</v>
      </c>
      <c r="C22" s="80" t="s">
        <v>67</v>
      </c>
      <c r="D22" s="76" t="s">
        <v>47</v>
      </c>
      <c r="E22" s="82" t="n">
        <v>3</v>
      </c>
      <c r="F22" s="90" t="n">
        <v>0</v>
      </c>
      <c r="G22" s="78" t="n">
        <f aca="false">E22*F22</f>
        <v>0</v>
      </c>
    </row>
    <row r="23" customFormat="false" ht="12.75" hidden="false" customHeight="false" outlineLevel="0" collapsed="false">
      <c r="A23" s="27" t="s">
        <v>297</v>
      </c>
      <c r="B23" s="158" t="n">
        <v>741320163</v>
      </c>
      <c r="C23" s="76" t="s">
        <v>69</v>
      </c>
      <c r="D23" s="76" t="s">
        <v>47</v>
      </c>
      <c r="E23" s="77" t="n">
        <v>1</v>
      </c>
      <c r="F23" s="90" t="n">
        <v>0</v>
      </c>
      <c r="G23" s="78" t="n">
        <f aca="false">E23*F23</f>
        <v>0</v>
      </c>
    </row>
    <row r="24" customFormat="false" ht="12.75" hidden="false" customHeight="false" outlineLevel="0" collapsed="false">
      <c r="A24" s="27" t="s">
        <v>298</v>
      </c>
      <c r="B24" s="91" t="s">
        <v>290</v>
      </c>
      <c r="C24" s="80" t="s">
        <v>299</v>
      </c>
      <c r="D24" s="76" t="s">
        <v>292</v>
      </c>
      <c r="E24" s="82" t="n">
        <v>6</v>
      </c>
      <c r="F24" s="80" t="n">
        <v>0</v>
      </c>
      <c r="G24" s="78" t="n">
        <f aca="false">E24*F24</f>
        <v>0</v>
      </c>
    </row>
    <row r="25" customFormat="false" ht="12.75" hidden="false" customHeight="false" outlineLevel="0" collapsed="false">
      <c r="A25" s="27" t="s">
        <v>300</v>
      </c>
      <c r="B25" s="158" t="n">
        <v>741321042</v>
      </c>
      <c r="C25" s="76" t="s">
        <v>73</v>
      </c>
      <c r="D25" s="76" t="s">
        <v>47</v>
      </c>
      <c r="E25" s="77" t="n">
        <v>8</v>
      </c>
      <c r="F25" s="90" t="n">
        <v>0</v>
      </c>
      <c r="G25" s="78" t="n">
        <f aca="false">E25*F25</f>
        <v>0</v>
      </c>
    </row>
    <row r="26" customFormat="false" ht="12.75" hidden="false" customHeight="false" outlineLevel="0" collapsed="false">
      <c r="A26" s="27" t="s">
        <v>301</v>
      </c>
      <c r="B26" s="88" t="n">
        <v>741321032</v>
      </c>
      <c r="C26" s="80" t="s">
        <v>75</v>
      </c>
      <c r="D26" s="76" t="s">
        <v>47</v>
      </c>
      <c r="E26" s="82" t="n">
        <v>3</v>
      </c>
      <c r="F26" s="92" t="n">
        <v>0</v>
      </c>
      <c r="G26" s="78" t="n">
        <f aca="false">E26*F26</f>
        <v>0</v>
      </c>
    </row>
    <row r="27" customFormat="false" ht="12.75" hidden="false" customHeight="false" outlineLevel="0" collapsed="false">
      <c r="A27" s="27" t="s">
        <v>302</v>
      </c>
      <c r="B27" s="88" t="n">
        <v>741321002</v>
      </c>
      <c r="C27" s="76" t="s">
        <v>77</v>
      </c>
      <c r="D27" s="76" t="s">
        <v>47</v>
      </c>
      <c r="E27" s="77" t="n">
        <v>2</v>
      </c>
      <c r="F27" s="90" t="n">
        <v>0</v>
      </c>
      <c r="G27" s="78" t="n">
        <f aca="false">E27*F27</f>
        <v>0</v>
      </c>
    </row>
    <row r="28" customFormat="false" ht="12.75" hidden="false" customHeight="false" outlineLevel="0" collapsed="false">
      <c r="A28" s="27" t="s">
        <v>303</v>
      </c>
      <c r="B28" s="88" t="n">
        <v>741321002</v>
      </c>
      <c r="C28" s="80" t="s">
        <v>79</v>
      </c>
      <c r="D28" s="76" t="s">
        <v>47</v>
      </c>
      <c r="E28" s="82" t="n">
        <v>3</v>
      </c>
      <c r="F28" s="90" t="n">
        <v>0</v>
      </c>
      <c r="G28" s="78" t="n">
        <f aca="false">E28*F28</f>
        <v>0</v>
      </c>
    </row>
    <row r="29" customFormat="false" ht="12.75" hidden="false" customHeight="false" outlineLevel="0" collapsed="false">
      <c r="A29" s="27" t="s">
        <v>304</v>
      </c>
      <c r="B29" s="88" t="n">
        <v>741320651</v>
      </c>
      <c r="C29" s="76" t="s">
        <v>81</v>
      </c>
      <c r="D29" s="76" t="s">
        <v>47</v>
      </c>
      <c r="E29" s="77" t="n">
        <v>2</v>
      </c>
      <c r="F29" s="76" t="n">
        <v>0</v>
      </c>
      <c r="G29" s="78" t="n">
        <f aca="false">E29*F29</f>
        <v>0</v>
      </c>
    </row>
    <row r="30" customFormat="false" ht="12.75" hidden="false" customHeight="false" outlineLevel="0" collapsed="false">
      <c r="A30" s="27" t="s">
        <v>305</v>
      </c>
      <c r="B30" s="88" t="n">
        <v>741320651</v>
      </c>
      <c r="C30" s="80" t="s">
        <v>83</v>
      </c>
      <c r="D30" s="76" t="s">
        <v>47</v>
      </c>
      <c r="E30" s="82" t="n">
        <v>4</v>
      </c>
      <c r="F30" s="80" t="n">
        <v>0</v>
      </c>
      <c r="G30" s="78" t="n">
        <f aca="false">E30*F30</f>
        <v>0</v>
      </c>
    </row>
    <row r="31" customFormat="false" ht="12.75" hidden="false" customHeight="false" outlineLevel="0" collapsed="false">
      <c r="A31" s="27" t="s">
        <v>306</v>
      </c>
      <c r="B31" s="88" t="s">
        <v>290</v>
      </c>
      <c r="C31" s="76" t="s">
        <v>307</v>
      </c>
      <c r="D31" s="76" t="s">
        <v>292</v>
      </c>
      <c r="E31" s="77" t="n">
        <v>2</v>
      </c>
      <c r="F31" s="76" t="n">
        <v>0</v>
      </c>
      <c r="G31" s="78" t="n">
        <f aca="false">E31*F31</f>
        <v>0</v>
      </c>
    </row>
    <row r="32" customFormat="false" ht="12.75" hidden="false" customHeight="false" outlineLevel="0" collapsed="false">
      <c r="A32" s="27" t="s">
        <v>308</v>
      </c>
      <c r="B32" s="93" t="s">
        <v>290</v>
      </c>
      <c r="C32" s="76" t="s">
        <v>87</v>
      </c>
      <c r="D32" s="76" t="s">
        <v>292</v>
      </c>
      <c r="E32" s="77" t="n">
        <v>8</v>
      </c>
      <c r="F32" s="76" t="n">
        <v>0</v>
      </c>
      <c r="G32" s="78" t="n">
        <f aca="false">E32*F32</f>
        <v>0</v>
      </c>
    </row>
    <row r="33" customFormat="false" ht="12.75" hidden="false" customHeight="false" outlineLevel="0" collapsed="false">
      <c r="A33" s="27" t="s">
        <v>309</v>
      </c>
      <c r="B33" s="93" t="s">
        <v>290</v>
      </c>
      <c r="C33" s="85" t="s">
        <v>310</v>
      </c>
      <c r="D33" s="76" t="s">
        <v>292</v>
      </c>
      <c r="E33" s="94" t="n">
        <v>6</v>
      </c>
      <c r="F33" s="95" t="n">
        <v>0</v>
      </c>
      <c r="G33" s="78" t="n">
        <f aca="false">E33*F33</f>
        <v>0</v>
      </c>
    </row>
    <row r="34" customFormat="false" ht="12.75" hidden="false" customHeight="false" outlineLevel="0" collapsed="false">
      <c r="A34" s="79"/>
      <c r="B34" s="80"/>
      <c r="C34" s="80"/>
      <c r="D34" s="80"/>
      <c r="E34" s="82"/>
      <c r="F34" s="80"/>
      <c r="G34" s="78"/>
    </row>
    <row r="35" customFormat="false" ht="12.75" hidden="false" customHeight="false" outlineLevel="0" collapsed="false">
      <c r="A35" s="75" t="s">
        <v>90</v>
      </c>
      <c r="B35" s="76"/>
      <c r="C35" s="76"/>
      <c r="D35" s="76"/>
      <c r="E35" s="77"/>
      <c r="F35" s="76"/>
      <c r="G35" s="78"/>
    </row>
    <row r="36" customFormat="false" ht="12.75" hidden="false" customHeight="false" outlineLevel="0" collapsed="false">
      <c r="A36" s="79"/>
      <c r="B36" s="80"/>
      <c r="C36" s="80"/>
      <c r="D36" s="80"/>
      <c r="E36" s="82"/>
      <c r="F36" s="80"/>
      <c r="G36" s="78"/>
    </row>
    <row r="37" customFormat="false" ht="12.75" hidden="false" customHeight="false" outlineLevel="0" collapsed="false">
      <c r="A37" s="27" t="s">
        <v>311</v>
      </c>
      <c r="B37" s="88" t="n">
        <v>741210002</v>
      </c>
      <c r="C37" s="76" t="s">
        <v>92</v>
      </c>
      <c r="D37" s="76" t="s">
        <v>47</v>
      </c>
      <c r="E37" s="77" t="n">
        <v>1</v>
      </c>
      <c r="F37" s="76" t="n">
        <v>0</v>
      </c>
      <c r="G37" s="78" t="n">
        <f aca="false">E37*F37</f>
        <v>0</v>
      </c>
    </row>
    <row r="38" s="159" customFormat="true" ht="12.75" hidden="false" customHeight="false" outlineLevel="0" collapsed="false">
      <c r="A38" s="27" t="s">
        <v>312</v>
      </c>
      <c r="B38" s="88" t="n">
        <v>741210002</v>
      </c>
      <c r="C38" s="105" t="s">
        <v>94</v>
      </c>
      <c r="D38" s="105" t="s">
        <v>47</v>
      </c>
      <c r="E38" s="124" t="n">
        <v>1</v>
      </c>
      <c r="F38" s="105" t="n">
        <v>0</v>
      </c>
      <c r="G38" s="78" t="n">
        <f aca="false">E38*F38</f>
        <v>0</v>
      </c>
    </row>
    <row r="39" customFormat="false" ht="12.75" hidden="false" customHeight="false" outlineLevel="0" collapsed="false">
      <c r="A39" s="27" t="s">
        <v>313</v>
      </c>
      <c r="B39" s="88" t="n">
        <v>741320173</v>
      </c>
      <c r="C39" s="80" t="s">
        <v>96</v>
      </c>
      <c r="D39" s="76" t="s">
        <v>47</v>
      </c>
      <c r="E39" s="82" t="n">
        <v>1</v>
      </c>
      <c r="F39" s="80" t="n">
        <v>0</v>
      </c>
      <c r="G39" s="78" t="n">
        <f aca="false">E39*F39</f>
        <v>0</v>
      </c>
    </row>
    <row r="40" customFormat="false" ht="12.75" hidden="false" customHeight="false" outlineLevel="0" collapsed="false">
      <c r="A40" s="27" t="s">
        <v>314</v>
      </c>
      <c r="B40" s="158" t="n">
        <v>741320163</v>
      </c>
      <c r="C40" s="76" t="s">
        <v>67</v>
      </c>
      <c r="D40" s="76" t="s">
        <v>47</v>
      </c>
      <c r="E40" s="77" t="n">
        <v>1</v>
      </c>
      <c r="F40" s="76" t="n">
        <v>0</v>
      </c>
      <c r="G40" s="78" t="n">
        <f aca="false">E40*F40</f>
        <v>0</v>
      </c>
    </row>
    <row r="41" customFormat="false" ht="12.75" hidden="false" customHeight="false" outlineLevel="0" collapsed="false">
      <c r="A41" s="27" t="s">
        <v>315</v>
      </c>
      <c r="B41" s="93" t="s">
        <v>290</v>
      </c>
      <c r="C41" s="85" t="s">
        <v>310</v>
      </c>
      <c r="D41" s="76" t="s">
        <v>292</v>
      </c>
      <c r="E41" s="94" t="n">
        <v>2</v>
      </c>
      <c r="F41" s="95" t="n">
        <v>0</v>
      </c>
      <c r="G41" s="78" t="n">
        <f aca="false">E41*F41</f>
        <v>0</v>
      </c>
    </row>
    <row r="42" customFormat="false" ht="12.75" hidden="false" customHeight="false" outlineLevel="0" collapsed="false">
      <c r="A42" s="79"/>
      <c r="B42" s="80"/>
      <c r="C42" s="80"/>
      <c r="D42" s="80"/>
      <c r="E42" s="82"/>
      <c r="F42" s="80"/>
      <c r="G42" s="78"/>
    </row>
    <row r="43" customFormat="false" ht="12.75" hidden="false" customHeight="false" outlineLevel="0" collapsed="false">
      <c r="A43" s="75" t="s">
        <v>99</v>
      </c>
      <c r="B43" s="76"/>
      <c r="C43" s="76"/>
      <c r="D43" s="76"/>
      <c r="E43" s="77"/>
      <c r="F43" s="76"/>
      <c r="G43" s="78"/>
    </row>
    <row r="44" customFormat="false" ht="12.75" hidden="false" customHeight="false" outlineLevel="0" collapsed="false">
      <c r="A44" s="96"/>
      <c r="B44" s="80"/>
      <c r="C44" s="80"/>
      <c r="D44" s="80"/>
      <c r="E44" s="82"/>
      <c r="F44" s="80"/>
      <c r="G44" s="78"/>
    </row>
    <row r="45" customFormat="false" ht="12.75" hidden="false" customHeight="false" outlineLevel="0" collapsed="false">
      <c r="A45" s="27" t="s">
        <v>316</v>
      </c>
      <c r="B45" s="160" t="n">
        <v>741313041</v>
      </c>
      <c r="C45" s="98" t="s">
        <v>101</v>
      </c>
      <c r="D45" s="76" t="s">
        <v>47</v>
      </c>
      <c r="E45" s="77" t="n">
        <v>0</v>
      </c>
      <c r="F45" s="76" t="n">
        <v>0</v>
      </c>
      <c r="G45" s="78" t="n">
        <f aca="false">E45*F45</f>
        <v>0</v>
      </c>
    </row>
    <row r="46" customFormat="false" ht="12.75" hidden="false" customHeight="false" outlineLevel="0" collapsed="false">
      <c r="A46" s="27" t="s">
        <v>317</v>
      </c>
      <c r="B46" s="160" t="n">
        <v>741313041</v>
      </c>
      <c r="C46" s="86" t="s">
        <v>105</v>
      </c>
      <c r="D46" s="76" t="s">
        <v>47</v>
      </c>
      <c r="E46" s="82" t="n">
        <v>129</v>
      </c>
      <c r="F46" s="76" t="n">
        <v>0</v>
      </c>
      <c r="G46" s="78" t="n">
        <f aca="false">E46*F46</f>
        <v>0</v>
      </c>
    </row>
    <row r="47" customFormat="false" ht="25.5" hidden="false" customHeight="false" outlineLevel="0" collapsed="false">
      <c r="A47" s="27" t="s">
        <v>318</v>
      </c>
      <c r="B47" s="88" t="n">
        <v>741313301</v>
      </c>
      <c r="C47" s="85" t="s">
        <v>107</v>
      </c>
      <c r="D47" s="76" t="s">
        <v>47</v>
      </c>
      <c r="E47" s="77" t="n">
        <v>3</v>
      </c>
      <c r="F47" s="76" t="n">
        <v>0</v>
      </c>
      <c r="G47" s="78" t="n">
        <f aca="false">E47*F47</f>
        <v>0</v>
      </c>
    </row>
    <row r="48" customFormat="false" ht="12.75" hidden="false" customHeight="false" outlineLevel="0" collapsed="false">
      <c r="A48" s="27" t="s">
        <v>319</v>
      </c>
      <c r="B48" s="88" t="n">
        <v>741313251</v>
      </c>
      <c r="C48" s="80" t="s">
        <v>109</v>
      </c>
      <c r="D48" s="76" t="s">
        <v>47</v>
      </c>
      <c r="E48" s="82" t="n">
        <v>1</v>
      </c>
      <c r="F48" s="76" t="n">
        <v>0</v>
      </c>
      <c r="G48" s="78" t="n">
        <f aca="false">E48*F48</f>
        <v>0</v>
      </c>
    </row>
    <row r="49" customFormat="false" ht="25.5" hidden="false" customHeight="false" outlineLevel="0" collapsed="false">
      <c r="A49" s="27" t="s">
        <v>320</v>
      </c>
      <c r="B49" s="87" t="n">
        <v>742330042</v>
      </c>
      <c r="C49" s="85" t="s">
        <v>111</v>
      </c>
      <c r="D49" s="76" t="s">
        <v>47</v>
      </c>
      <c r="E49" s="77" t="n">
        <v>28</v>
      </c>
      <c r="F49" s="76" t="n">
        <v>0</v>
      </c>
      <c r="G49" s="78" t="n">
        <f aca="false">E49*F49</f>
        <v>0</v>
      </c>
    </row>
    <row r="50" customFormat="false" ht="25.5" hidden="false" customHeight="false" outlineLevel="0" collapsed="false">
      <c r="A50" s="27" t="s">
        <v>321</v>
      </c>
      <c r="B50" s="87" t="n">
        <v>742330041</v>
      </c>
      <c r="C50" s="85" t="s">
        <v>113</v>
      </c>
      <c r="D50" s="76" t="s">
        <v>47</v>
      </c>
      <c r="E50" s="77" t="n">
        <v>6</v>
      </c>
      <c r="F50" s="76" t="n">
        <v>0</v>
      </c>
      <c r="G50" s="78" t="n">
        <f aca="false">E50*F50</f>
        <v>0</v>
      </c>
    </row>
    <row r="51" customFormat="false" ht="12.75" hidden="false" customHeight="false" outlineLevel="0" collapsed="false">
      <c r="A51" s="79"/>
      <c r="B51" s="80"/>
      <c r="C51" s="80"/>
      <c r="D51" s="80"/>
      <c r="E51" s="82"/>
      <c r="F51" s="80"/>
      <c r="G51" s="78"/>
    </row>
    <row r="52" customFormat="false" ht="12.75" hidden="false" customHeight="false" outlineLevel="0" collapsed="false">
      <c r="A52" s="99" t="s">
        <v>322</v>
      </c>
      <c r="B52" s="76"/>
      <c r="C52" s="76"/>
      <c r="D52" s="76"/>
      <c r="E52" s="77"/>
      <c r="F52" s="76"/>
      <c r="G52" s="78"/>
    </row>
    <row r="53" customFormat="false" ht="12.75" hidden="false" customHeight="false" outlineLevel="0" collapsed="false">
      <c r="A53" s="96"/>
      <c r="B53" s="80"/>
      <c r="C53" s="80"/>
      <c r="D53" s="80"/>
      <c r="E53" s="82"/>
      <c r="F53" s="80"/>
      <c r="G53" s="78"/>
    </row>
    <row r="54" customFormat="false" ht="12.75" hidden="false" customHeight="false" outlineLevel="0" collapsed="false">
      <c r="A54" s="27" t="s">
        <v>323</v>
      </c>
      <c r="B54" s="87" t="n">
        <v>741330371</v>
      </c>
      <c r="C54" s="85" t="s">
        <v>116</v>
      </c>
      <c r="D54" s="76" t="s">
        <v>47</v>
      </c>
      <c r="E54" s="77" t="n">
        <v>1</v>
      </c>
      <c r="F54" s="76" t="n">
        <v>0</v>
      </c>
      <c r="G54" s="78" t="n">
        <f aca="false">E54*F54</f>
        <v>0</v>
      </c>
    </row>
    <row r="55" customFormat="false" ht="12.75" hidden="false" customHeight="false" outlineLevel="0" collapsed="false">
      <c r="A55" s="27" t="s">
        <v>324</v>
      </c>
      <c r="B55" s="88" t="n">
        <v>741310201</v>
      </c>
      <c r="C55" s="80" t="s">
        <v>118</v>
      </c>
      <c r="D55" s="76" t="s">
        <v>47</v>
      </c>
      <c r="E55" s="82" t="n">
        <v>13</v>
      </c>
      <c r="F55" s="124" t="n">
        <v>0</v>
      </c>
      <c r="G55" s="78" t="n">
        <f aca="false">E55*F55</f>
        <v>0</v>
      </c>
    </row>
    <row r="56" customFormat="false" ht="12.75" hidden="false" customHeight="false" outlineLevel="0" collapsed="false">
      <c r="A56" s="27" t="s">
        <v>325</v>
      </c>
      <c r="B56" s="101" t="n">
        <v>741310231</v>
      </c>
      <c r="C56" s="76" t="s">
        <v>120</v>
      </c>
      <c r="D56" s="76" t="s">
        <v>47</v>
      </c>
      <c r="E56" s="77" t="n">
        <v>2</v>
      </c>
      <c r="F56" s="124" t="n">
        <v>0</v>
      </c>
      <c r="G56" s="78" t="n">
        <f aca="false">E56*F56</f>
        <v>0</v>
      </c>
    </row>
    <row r="57" customFormat="false" ht="12.75" hidden="false" customHeight="false" outlineLevel="0" collapsed="false">
      <c r="A57" s="27" t="s">
        <v>326</v>
      </c>
      <c r="B57" s="88" t="n">
        <v>741310233</v>
      </c>
      <c r="C57" s="80" t="s">
        <v>122</v>
      </c>
      <c r="D57" s="76" t="s">
        <v>47</v>
      </c>
      <c r="E57" s="82" t="n">
        <v>10</v>
      </c>
      <c r="F57" s="124" t="n">
        <v>0</v>
      </c>
      <c r="G57" s="78" t="n">
        <f aca="false">E57*F57</f>
        <v>0</v>
      </c>
    </row>
    <row r="58" customFormat="false" ht="12.75" hidden="false" customHeight="false" outlineLevel="0" collapsed="false">
      <c r="A58" s="27" t="s">
        <v>327</v>
      </c>
      <c r="B58" s="88" t="n">
        <v>741310238</v>
      </c>
      <c r="C58" s="76" t="s">
        <v>124</v>
      </c>
      <c r="D58" s="76" t="s">
        <v>47</v>
      </c>
      <c r="E58" s="77" t="n">
        <v>2</v>
      </c>
      <c r="F58" s="124" t="n">
        <v>0</v>
      </c>
      <c r="G58" s="78" t="n">
        <f aca="false">E58*F58</f>
        <v>0</v>
      </c>
    </row>
    <row r="59" customFormat="false" ht="12.75" hidden="false" customHeight="false" outlineLevel="0" collapsed="false">
      <c r="A59" s="27" t="s">
        <v>328</v>
      </c>
      <c r="B59" s="88" t="n">
        <v>741310239</v>
      </c>
      <c r="C59" s="76" t="s">
        <v>126</v>
      </c>
      <c r="D59" s="76" t="s">
        <v>47</v>
      </c>
      <c r="E59" s="82" t="n">
        <v>3</v>
      </c>
      <c r="F59" s="124" t="n">
        <v>0</v>
      </c>
      <c r="G59" s="78" t="n">
        <f aca="false">E59*F59</f>
        <v>0</v>
      </c>
    </row>
    <row r="60" customFormat="false" ht="12.75" hidden="false" customHeight="false" outlineLevel="0" collapsed="false">
      <c r="A60" s="27" t="s">
        <v>329</v>
      </c>
      <c r="B60" s="87" t="n">
        <v>741310211</v>
      </c>
      <c r="C60" s="76" t="s">
        <v>128</v>
      </c>
      <c r="D60" s="76" t="s">
        <v>47</v>
      </c>
      <c r="E60" s="77" t="n">
        <v>2</v>
      </c>
      <c r="F60" s="76" t="n">
        <v>0</v>
      </c>
      <c r="G60" s="78" t="n">
        <f aca="false">E60*F60</f>
        <v>0</v>
      </c>
    </row>
    <row r="61" customFormat="false" ht="38.25" hidden="false" customHeight="false" outlineLevel="0" collapsed="false">
      <c r="A61" s="27" t="s">
        <v>330</v>
      </c>
      <c r="B61" s="88" t="n">
        <v>741311004</v>
      </c>
      <c r="C61" s="98" t="s">
        <v>130</v>
      </c>
      <c r="D61" s="76" t="s">
        <v>47</v>
      </c>
      <c r="E61" s="100" t="n">
        <v>6</v>
      </c>
      <c r="F61" s="100" t="n">
        <v>0</v>
      </c>
      <c r="G61" s="78" t="n">
        <f aca="false">E61*F61</f>
        <v>0</v>
      </c>
    </row>
    <row r="62" customFormat="false" ht="25.5" hidden="false" customHeight="false" outlineLevel="0" collapsed="false">
      <c r="A62" s="27" t="s">
        <v>331</v>
      </c>
      <c r="B62" s="88" t="n">
        <v>741311004</v>
      </c>
      <c r="C62" s="85" t="s">
        <v>132</v>
      </c>
      <c r="D62" s="76" t="s">
        <v>47</v>
      </c>
      <c r="E62" s="77" t="n">
        <v>1</v>
      </c>
      <c r="F62" s="76" t="n">
        <v>0</v>
      </c>
      <c r="G62" s="78" t="n">
        <f aca="false">E62*F62</f>
        <v>0</v>
      </c>
    </row>
    <row r="63" customFormat="false" ht="12.75" hidden="false" customHeight="false" outlineLevel="0" collapsed="false">
      <c r="A63" s="27" t="s">
        <v>332</v>
      </c>
      <c r="B63" s="87" t="s">
        <v>290</v>
      </c>
      <c r="C63" s="80" t="s">
        <v>333</v>
      </c>
      <c r="D63" s="76" t="s">
        <v>292</v>
      </c>
      <c r="E63" s="82" t="n">
        <v>1</v>
      </c>
      <c r="F63" s="80" t="n">
        <v>0</v>
      </c>
      <c r="G63" s="78" t="n">
        <f aca="false">E63*F63</f>
        <v>0</v>
      </c>
    </row>
    <row r="64" customFormat="false" ht="12.75" hidden="false" customHeight="false" outlineLevel="0" collapsed="false">
      <c r="A64" s="27" t="s">
        <v>334</v>
      </c>
      <c r="B64" s="88" t="s">
        <v>290</v>
      </c>
      <c r="C64" s="76" t="s">
        <v>136</v>
      </c>
      <c r="D64" s="76" t="s">
        <v>292</v>
      </c>
      <c r="E64" s="77" t="n">
        <v>4</v>
      </c>
      <c r="F64" s="76" t="n">
        <v>0</v>
      </c>
      <c r="G64" s="78" t="n">
        <f aca="false">E64*F64</f>
        <v>0</v>
      </c>
    </row>
    <row r="65" customFormat="false" ht="12.75" hidden="false" customHeight="false" outlineLevel="0" collapsed="false">
      <c r="A65" s="27" t="s">
        <v>335</v>
      </c>
      <c r="B65" s="88" t="n">
        <v>741311021</v>
      </c>
      <c r="C65" s="76" t="s">
        <v>336</v>
      </c>
      <c r="D65" s="76" t="s">
        <v>47</v>
      </c>
      <c r="E65" s="77" t="n">
        <v>2</v>
      </c>
      <c r="F65" s="76" t="n">
        <v>0</v>
      </c>
      <c r="G65" s="78" t="n">
        <f aca="false">E65*F65</f>
        <v>0</v>
      </c>
    </row>
    <row r="66" customFormat="false" ht="12.75" hidden="false" customHeight="false" outlineLevel="0" collapsed="false">
      <c r="A66" s="79"/>
      <c r="B66" s="80"/>
      <c r="C66" s="80"/>
      <c r="D66" s="80"/>
      <c r="E66" s="82"/>
      <c r="F66" s="80"/>
      <c r="G66" s="78"/>
    </row>
    <row r="67" customFormat="false" ht="12.75" hidden="false" customHeight="false" outlineLevel="0" collapsed="false">
      <c r="A67" s="75" t="s">
        <v>146</v>
      </c>
      <c r="B67" s="76"/>
      <c r="C67" s="76"/>
      <c r="D67" s="76"/>
      <c r="E67" s="77"/>
      <c r="F67" s="76"/>
      <c r="G67" s="78"/>
    </row>
    <row r="68" customFormat="false" ht="12.75" hidden="false" customHeight="false" outlineLevel="0" collapsed="false">
      <c r="A68" s="79"/>
      <c r="B68" s="80"/>
      <c r="C68" s="80"/>
      <c r="D68" s="80"/>
      <c r="E68" s="82"/>
      <c r="F68" s="80"/>
      <c r="G68" s="78"/>
    </row>
    <row r="69" customFormat="false" ht="12.75" hidden="false" customHeight="false" outlineLevel="0" collapsed="false">
      <c r="A69" s="27" t="s">
        <v>337</v>
      </c>
      <c r="B69" s="88" t="s">
        <v>290</v>
      </c>
      <c r="C69" s="76" t="s">
        <v>338</v>
      </c>
      <c r="D69" s="76" t="s">
        <v>292</v>
      </c>
      <c r="E69" s="77" t="n">
        <v>2</v>
      </c>
      <c r="F69" s="76" t="n">
        <v>0</v>
      </c>
      <c r="G69" s="78" t="n">
        <f aca="false">E69*F69</f>
        <v>0</v>
      </c>
    </row>
    <row r="70" customFormat="false" ht="12.75" hidden="false" customHeight="false" outlineLevel="0" collapsed="false">
      <c r="A70" s="27" t="s">
        <v>339</v>
      </c>
      <c r="B70" s="101" t="n">
        <v>742220255</v>
      </c>
      <c r="C70" s="80" t="s">
        <v>150</v>
      </c>
      <c r="D70" s="80" t="s">
        <v>47</v>
      </c>
      <c r="E70" s="82" t="n">
        <v>2</v>
      </c>
      <c r="F70" s="80" t="n">
        <v>0</v>
      </c>
      <c r="G70" s="78" t="n">
        <f aca="false">E70*F70</f>
        <v>0</v>
      </c>
    </row>
    <row r="71" customFormat="false" ht="12.75" hidden="false" customHeight="false" outlineLevel="0" collapsed="false">
      <c r="A71" s="27"/>
      <c r="B71" s="76"/>
      <c r="C71" s="76"/>
      <c r="D71" s="76"/>
      <c r="E71" s="77"/>
      <c r="F71" s="76"/>
      <c r="G71" s="78"/>
    </row>
    <row r="72" customFormat="false" ht="12.75" hidden="false" customHeight="false" outlineLevel="0" collapsed="false">
      <c r="A72" s="96" t="s">
        <v>152</v>
      </c>
      <c r="B72" s="80"/>
      <c r="C72" s="80"/>
      <c r="D72" s="80"/>
      <c r="E72" s="82"/>
      <c r="F72" s="80"/>
      <c r="G72" s="78"/>
    </row>
    <row r="73" customFormat="false" ht="12.75" hidden="false" customHeight="false" outlineLevel="0" collapsed="false">
      <c r="A73" s="27"/>
      <c r="B73" s="76"/>
      <c r="C73" s="76"/>
      <c r="D73" s="76"/>
      <c r="E73" s="77"/>
      <c r="F73" s="76"/>
      <c r="G73" s="78"/>
    </row>
    <row r="74" customFormat="false" ht="12.75" hidden="false" customHeight="false" outlineLevel="0" collapsed="false">
      <c r="A74" s="27" t="s">
        <v>340</v>
      </c>
      <c r="B74" s="88" t="n">
        <v>741112061</v>
      </c>
      <c r="C74" s="80" t="s">
        <v>154</v>
      </c>
      <c r="D74" s="76" t="s">
        <v>47</v>
      </c>
      <c r="E74" s="82" t="n">
        <v>229</v>
      </c>
      <c r="F74" s="80" t="n">
        <v>0</v>
      </c>
      <c r="G74" s="78" t="n">
        <f aca="false">E74*F74</f>
        <v>0</v>
      </c>
    </row>
    <row r="75" customFormat="false" ht="12.75" hidden="false" customHeight="false" outlineLevel="0" collapsed="false">
      <c r="A75" s="27" t="s">
        <v>341</v>
      </c>
      <c r="B75" s="88" t="n">
        <v>741112001</v>
      </c>
      <c r="C75" s="76" t="s">
        <v>156</v>
      </c>
      <c r="D75" s="76" t="s">
        <v>47</v>
      </c>
      <c r="E75" s="77" t="n">
        <v>4</v>
      </c>
      <c r="F75" s="76" t="n">
        <v>0</v>
      </c>
      <c r="G75" s="78" t="n">
        <f aca="false">E75*F75</f>
        <v>0</v>
      </c>
    </row>
    <row r="76" customFormat="false" ht="12.75" hidden="false" customHeight="false" outlineLevel="0" collapsed="false">
      <c r="A76" s="27" t="s">
        <v>342</v>
      </c>
      <c r="B76" s="88" t="n">
        <v>741112023</v>
      </c>
      <c r="C76" s="80" t="s">
        <v>158</v>
      </c>
      <c r="D76" s="76" t="s">
        <v>47</v>
      </c>
      <c r="E76" s="82" t="n">
        <v>1</v>
      </c>
      <c r="F76" s="80" t="n">
        <v>0</v>
      </c>
      <c r="G76" s="78" t="n">
        <f aca="false">E76*F76</f>
        <v>0</v>
      </c>
    </row>
    <row r="77" customFormat="false" ht="12.75" hidden="false" customHeight="false" outlineLevel="0" collapsed="false">
      <c r="A77" s="27" t="s">
        <v>343</v>
      </c>
      <c r="B77" s="88" t="n">
        <v>741231001</v>
      </c>
      <c r="C77" s="76" t="s">
        <v>160</v>
      </c>
      <c r="D77" s="76" t="s">
        <v>47</v>
      </c>
      <c r="E77" s="77" t="n">
        <v>490</v>
      </c>
      <c r="F77" s="76" t="n">
        <v>0</v>
      </c>
      <c r="G77" s="78" t="n">
        <f aca="false">E77*F77</f>
        <v>0</v>
      </c>
    </row>
    <row r="78" customFormat="false" ht="12.75" hidden="false" customHeight="false" outlineLevel="0" collapsed="false">
      <c r="A78" s="27" t="s">
        <v>344</v>
      </c>
      <c r="B78" s="87" t="n">
        <v>741110021</v>
      </c>
      <c r="C78" s="76" t="s">
        <v>162</v>
      </c>
      <c r="D78" s="76" t="s">
        <v>47</v>
      </c>
      <c r="E78" s="77" t="n">
        <v>70</v>
      </c>
      <c r="F78" s="76" t="n">
        <v>0</v>
      </c>
      <c r="G78" s="78" t="n">
        <f aca="false">E78*F78</f>
        <v>0</v>
      </c>
    </row>
    <row r="79" customFormat="false" ht="12.75" hidden="false" customHeight="false" outlineLevel="0" collapsed="false">
      <c r="A79" s="79"/>
      <c r="B79" s="80"/>
      <c r="C79" s="80"/>
      <c r="D79" s="80"/>
      <c r="E79" s="82"/>
      <c r="F79" s="80"/>
      <c r="G79" s="78"/>
    </row>
    <row r="80" customFormat="false" ht="12.75" hidden="false" customHeight="false" outlineLevel="0" collapsed="false">
      <c r="A80" s="75" t="s">
        <v>345</v>
      </c>
      <c r="B80" s="76"/>
      <c r="C80" s="102"/>
      <c r="D80" s="76"/>
      <c r="E80" s="77"/>
      <c r="F80" s="76"/>
      <c r="G80" s="78"/>
    </row>
    <row r="81" customFormat="false" ht="12.75" hidden="false" customHeight="false" outlineLevel="0" collapsed="false">
      <c r="A81" s="79"/>
      <c r="B81" s="76"/>
      <c r="C81" s="81"/>
      <c r="D81" s="80"/>
      <c r="E81" s="82"/>
      <c r="F81" s="80"/>
      <c r="G81" s="78"/>
    </row>
    <row r="82" customFormat="false" ht="52.5" hidden="false" customHeight="false" outlineLevel="0" collapsed="false">
      <c r="A82" s="27" t="s">
        <v>346</v>
      </c>
      <c r="B82" s="103" t="n">
        <v>741122624</v>
      </c>
      <c r="C82" s="104" t="s">
        <v>165</v>
      </c>
      <c r="D82" s="76" t="s">
        <v>166</v>
      </c>
      <c r="E82" s="105" t="n">
        <v>40</v>
      </c>
      <c r="F82" s="105" t="n">
        <v>0</v>
      </c>
      <c r="G82" s="78" t="n">
        <f aca="false">E82*F82</f>
        <v>0</v>
      </c>
    </row>
    <row r="83" customFormat="false" ht="52.5" hidden="false" customHeight="false" outlineLevel="0" collapsed="false">
      <c r="A83" s="27" t="s">
        <v>347</v>
      </c>
      <c r="B83" s="106" t="n">
        <v>741122033</v>
      </c>
      <c r="C83" s="104" t="s">
        <v>168</v>
      </c>
      <c r="D83" s="107" t="s">
        <v>166</v>
      </c>
      <c r="E83" s="108" t="n">
        <v>88</v>
      </c>
      <c r="F83" s="107" t="n">
        <v>0</v>
      </c>
      <c r="G83" s="78" t="n">
        <f aca="false">E83*F83</f>
        <v>0</v>
      </c>
    </row>
    <row r="84" customFormat="false" ht="52.5" hidden="false" customHeight="false" outlineLevel="0" collapsed="false">
      <c r="A84" s="27" t="s">
        <v>348</v>
      </c>
      <c r="B84" s="106" t="n">
        <v>741122031</v>
      </c>
      <c r="C84" s="104" t="s">
        <v>170</v>
      </c>
      <c r="D84" s="107" t="s">
        <v>166</v>
      </c>
      <c r="E84" s="108" t="n">
        <v>131</v>
      </c>
      <c r="F84" s="107" t="n">
        <v>0</v>
      </c>
      <c r="G84" s="78" t="n">
        <f aca="false">E84*F84</f>
        <v>0</v>
      </c>
    </row>
    <row r="85" customFormat="false" ht="52.5" hidden="false" customHeight="false" outlineLevel="0" collapsed="false">
      <c r="A85" s="27" t="s">
        <v>349</v>
      </c>
      <c r="B85" s="106" t="n">
        <v>741122031</v>
      </c>
      <c r="C85" s="104" t="s">
        <v>172</v>
      </c>
      <c r="D85" s="109" t="s">
        <v>166</v>
      </c>
      <c r="E85" s="110" t="n">
        <v>88</v>
      </c>
      <c r="F85" s="109" t="n">
        <v>0</v>
      </c>
      <c r="G85" s="78" t="n">
        <f aca="false">E85*F85</f>
        <v>0</v>
      </c>
    </row>
    <row r="86" customFormat="false" ht="52.5" hidden="false" customHeight="false" outlineLevel="0" collapsed="false">
      <c r="A86" s="27" t="s">
        <v>350</v>
      </c>
      <c r="B86" s="103" t="n">
        <v>741122016</v>
      </c>
      <c r="C86" s="104" t="s">
        <v>174</v>
      </c>
      <c r="D86" s="111" t="s">
        <v>166</v>
      </c>
      <c r="E86" s="76" t="n">
        <v>1300</v>
      </c>
      <c r="F86" s="90" t="n">
        <v>0</v>
      </c>
      <c r="G86" s="78" t="n">
        <f aca="false">E86*F86</f>
        <v>0</v>
      </c>
    </row>
    <row r="87" customFormat="false" ht="52.5" hidden="false" customHeight="false" outlineLevel="0" collapsed="false">
      <c r="A87" s="27" t="s">
        <v>351</v>
      </c>
      <c r="B87" s="103" t="n">
        <v>741122015</v>
      </c>
      <c r="C87" s="104" t="s">
        <v>176</v>
      </c>
      <c r="D87" s="111" t="s">
        <v>166</v>
      </c>
      <c r="E87" s="108" t="n">
        <v>651</v>
      </c>
      <c r="F87" s="90" t="n">
        <v>0</v>
      </c>
      <c r="G87" s="78" t="n">
        <f aca="false">E87*F87</f>
        <v>0</v>
      </c>
    </row>
    <row r="88" customFormat="false" ht="52.5" hidden="false" customHeight="false" outlineLevel="0" collapsed="false">
      <c r="A88" s="27" t="s">
        <v>352</v>
      </c>
      <c r="B88" s="103" t="n">
        <v>741122015</v>
      </c>
      <c r="C88" s="104" t="s">
        <v>178</v>
      </c>
      <c r="D88" s="111" t="s">
        <v>166</v>
      </c>
      <c r="E88" s="112" t="n">
        <v>260</v>
      </c>
      <c r="F88" s="90" t="n">
        <v>0</v>
      </c>
      <c r="G88" s="78" t="n">
        <f aca="false">E88*F88</f>
        <v>0</v>
      </c>
    </row>
    <row r="89" customFormat="false" ht="52.5" hidden="false" customHeight="false" outlineLevel="0" collapsed="false">
      <c r="A89" s="27" t="s">
        <v>353</v>
      </c>
      <c r="B89" s="106" t="n">
        <v>741122011</v>
      </c>
      <c r="C89" s="104" t="s">
        <v>180</v>
      </c>
      <c r="D89" s="107" t="s">
        <v>166</v>
      </c>
      <c r="E89" s="113" t="n">
        <v>221</v>
      </c>
      <c r="F89" s="114" t="n">
        <v>0</v>
      </c>
      <c r="G89" s="78" t="n">
        <f aca="false">E89*F89</f>
        <v>0</v>
      </c>
    </row>
    <row r="90" customFormat="false" ht="25.5" hidden="false" customHeight="false" outlineLevel="0" collapsed="false">
      <c r="A90" s="27" t="s">
        <v>354</v>
      </c>
      <c r="B90" s="106" t="n">
        <v>741122031</v>
      </c>
      <c r="C90" s="98" t="s">
        <v>182</v>
      </c>
      <c r="D90" s="107" t="s">
        <v>166</v>
      </c>
      <c r="E90" s="82" t="n">
        <v>38</v>
      </c>
      <c r="F90" s="80" t="n">
        <v>0</v>
      </c>
      <c r="G90" s="78" t="n">
        <f aca="false">E90*F90</f>
        <v>0</v>
      </c>
    </row>
    <row r="91" customFormat="false" ht="25.5" hidden="false" customHeight="false" outlineLevel="0" collapsed="false">
      <c r="A91" s="27" t="s">
        <v>355</v>
      </c>
      <c r="B91" s="88" t="n">
        <v>741120301</v>
      </c>
      <c r="C91" s="98" t="s">
        <v>356</v>
      </c>
      <c r="D91" s="107" t="s">
        <v>166</v>
      </c>
      <c r="E91" s="76" t="n">
        <v>10</v>
      </c>
      <c r="F91" s="105" t="n">
        <v>0</v>
      </c>
      <c r="G91" s="78" t="n">
        <f aca="false">E91*F91</f>
        <v>0</v>
      </c>
    </row>
    <row r="92" customFormat="false" ht="25.5" hidden="false" customHeight="false" outlineLevel="0" collapsed="false">
      <c r="A92" s="27" t="s">
        <v>357</v>
      </c>
      <c r="B92" s="88" t="n">
        <v>741120301</v>
      </c>
      <c r="C92" s="98" t="s">
        <v>358</v>
      </c>
      <c r="D92" s="76" t="s">
        <v>166</v>
      </c>
      <c r="E92" s="115" t="n">
        <v>80</v>
      </c>
      <c r="F92" s="90" t="n">
        <v>0</v>
      </c>
      <c r="G92" s="78" t="n">
        <f aca="false">E92*F92</f>
        <v>0</v>
      </c>
    </row>
    <row r="93" customFormat="false" ht="76.5" hidden="false" customHeight="false" outlineLevel="0" collapsed="false">
      <c r="A93" s="27" t="s">
        <v>359</v>
      </c>
      <c r="B93" s="88" t="n">
        <v>742121001</v>
      </c>
      <c r="C93" s="116" t="s">
        <v>188</v>
      </c>
      <c r="D93" s="76" t="s">
        <v>166</v>
      </c>
      <c r="E93" s="77" t="n">
        <v>78</v>
      </c>
      <c r="F93" s="76" t="n">
        <v>0</v>
      </c>
      <c r="G93" s="78" t="n">
        <f aca="false">E93*F93</f>
        <v>0</v>
      </c>
    </row>
    <row r="94" customFormat="false" ht="12.75" hidden="false" customHeight="false" outlineLevel="0" collapsed="false">
      <c r="A94" s="79"/>
      <c r="B94" s="80"/>
      <c r="C94" s="80"/>
      <c r="D94" s="80"/>
      <c r="E94" s="82"/>
      <c r="F94" s="80"/>
      <c r="G94" s="78"/>
    </row>
    <row r="95" customFormat="false" ht="12.75" hidden="false" customHeight="false" outlineLevel="0" collapsed="false">
      <c r="A95" s="75" t="s">
        <v>189</v>
      </c>
      <c r="B95" s="76"/>
      <c r="C95" s="76"/>
      <c r="D95" s="76"/>
      <c r="E95" s="77"/>
      <c r="F95" s="76"/>
      <c r="G95" s="78"/>
    </row>
    <row r="96" customFormat="false" ht="12.75" hidden="false" customHeight="false" outlineLevel="0" collapsed="false">
      <c r="A96" s="79"/>
      <c r="B96" s="80"/>
      <c r="C96" s="81"/>
      <c r="D96" s="80"/>
      <c r="E96" s="82"/>
      <c r="F96" s="80"/>
      <c r="G96" s="78"/>
    </row>
    <row r="97" customFormat="false" ht="127.5" hidden="false" customHeight="false" outlineLevel="0" collapsed="false">
      <c r="A97" s="117" t="s">
        <v>360</v>
      </c>
      <c r="B97" s="88" t="s">
        <v>290</v>
      </c>
      <c r="C97" s="118" t="s">
        <v>361</v>
      </c>
      <c r="D97" s="119" t="s">
        <v>292</v>
      </c>
      <c r="E97" s="120" t="n">
        <v>24</v>
      </c>
      <c r="F97" s="121" t="n">
        <v>0</v>
      </c>
      <c r="G97" s="78" t="n">
        <f aca="false">E97*F97</f>
        <v>0</v>
      </c>
    </row>
    <row r="98" customFormat="false" ht="76.5" hidden="false" customHeight="false" outlineLevel="0" collapsed="false">
      <c r="A98" s="117" t="s">
        <v>362</v>
      </c>
      <c r="B98" s="88" t="s">
        <v>290</v>
      </c>
      <c r="C98" s="118" t="s">
        <v>363</v>
      </c>
      <c r="D98" s="119" t="s">
        <v>292</v>
      </c>
      <c r="E98" s="124" t="n">
        <v>8</v>
      </c>
      <c r="F98" s="105" t="n">
        <v>0</v>
      </c>
      <c r="G98" s="78" t="n">
        <f aca="false">E98*F98</f>
        <v>0</v>
      </c>
    </row>
    <row r="99" customFormat="false" ht="51" hidden="false" customHeight="false" outlineLevel="0" collapsed="false">
      <c r="A99" s="117" t="s">
        <v>364</v>
      </c>
      <c r="B99" s="88" t="n">
        <v>741372062</v>
      </c>
      <c r="C99" s="118" t="s">
        <v>195</v>
      </c>
      <c r="D99" s="119" t="s">
        <v>47</v>
      </c>
      <c r="E99" s="124" t="n">
        <v>7</v>
      </c>
      <c r="F99" s="105" t="n">
        <v>0</v>
      </c>
      <c r="G99" s="78" t="n">
        <f aca="false">E99*F99</f>
        <v>0</v>
      </c>
    </row>
    <row r="100" customFormat="false" ht="63.75" hidden="false" customHeight="false" outlineLevel="0" collapsed="false">
      <c r="A100" s="117" t="s">
        <v>365</v>
      </c>
      <c r="B100" s="88" t="s">
        <v>290</v>
      </c>
      <c r="C100" s="118" t="s">
        <v>366</v>
      </c>
      <c r="D100" s="119" t="s">
        <v>292</v>
      </c>
      <c r="E100" s="124" t="n">
        <v>36</v>
      </c>
      <c r="F100" s="105" t="n">
        <v>0</v>
      </c>
      <c r="G100" s="78" t="n">
        <f aca="false">E100*F100</f>
        <v>0</v>
      </c>
    </row>
    <row r="101" customFormat="false" ht="51" hidden="false" customHeight="false" outlineLevel="0" collapsed="false">
      <c r="A101" s="117" t="s">
        <v>367</v>
      </c>
      <c r="B101" s="88" t="n">
        <v>741372062</v>
      </c>
      <c r="C101" s="118" t="s">
        <v>199</v>
      </c>
      <c r="D101" s="119" t="s">
        <v>47</v>
      </c>
      <c r="E101" s="124" t="n">
        <v>20</v>
      </c>
      <c r="F101" s="105" t="n">
        <v>0</v>
      </c>
      <c r="G101" s="78" t="n">
        <f aca="false">E101*F101</f>
        <v>0</v>
      </c>
    </row>
    <row r="102" customFormat="false" ht="51" hidden="false" customHeight="false" outlineLevel="0" collapsed="false">
      <c r="A102" s="117" t="s">
        <v>368</v>
      </c>
      <c r="B102" s="88" t="n">
        <v>741372062</v>
      </c>
      <c r="C102" s="118" t="s">
        <v>201</v>
      </c>
      <c r="D102" s="119" t="s">
        <v>47</v>
      </c>
      <c r="E102" s="124" t="n">
        <v>12</v>
      </c>
      <c r="F102" s="105" t="n">
        <v>0</v>
      </c>
      <c r="G102" s="78" t="n">
        <f aca="false">E102*F102</f>
        <v>0</v>
      </c>
    </row>
    <row r="103" customFormat="false" ht="89.25" hidden="false" customHeight="false" outlineLevel="0" collapsed="false">
      <c r="A103" s="117" t="s">
        <v>369</v>
      </c>
      <c r="B103" s="88" t="s">
        <v>290</v>
      </c>
      <c r="C103" s="118" t="s">
        <v>370</v>
      </c>
      <c r="D103" s="119" t="s">
        <v>292</v>
      </c>
      <c r="E103" s="124" t="n">
        <v>24</v>
      </c>
      <c r="F103" s="105" t="n">
        <v>0</v>
      </c>
      <c r="G103" s="78" t="n">
        <f aca="false">E103*F103</f>
        <v>0</v>
      </c>
    </row>
    <row r="104" customFormat="false" ht="76.5" hidden="false" customHeight="false" outlineLevel="0" collapsed="false">
      <c r="A104" s="117" t="s">
        <v>371</v>
      </c>
      <c r="B104" s="88" t="s">
        <v>290</v>
      </c>
      <c r="C104" s="118" t="s">
        <v>372</v>
      </c>
      <c r="D104" s="119" t="s">
        <v>292</v>
      </c>
      <c r="E104" s="124" t="n">
        <v>24</v>
      </c>
      <c r="F104" s="105" t="n">
        <v>0</v>
      </c>
      <c r="G104" s="78" t="n">
        <f aca="false">E104*F104</f>
        <v>0</v>
      </c>
    </row>
    <row r="105" customFormat="false" ht="76.5" hidden="false" customHeight="false" outlineLevel="0" collapsed="false">
      <c r="A105" s="117" t="s">
        <v>373</v>
      </c>
      <c r="B105" s="88" t="s">
        <v>290</v>
      </c>
      <c r="C105" s="118" t="s">
        <v>207</v>
      </c>
      <c r="D105" s="119" t="s">
        <v>292</v>
      </c>
      <c r="E105" s="124" t="n">
        <v>20</v>
      </c>
      <c r="F105" s="105" t="n">
        <v>0</v>
      </c>
      <c r="G105" s="78" t="n">
        <f aca="false">E105*F105</f>
        <v>0</v>
      </c>
    </row>
    <row r="106" customFormat="false" ht="51" hidden="false" customHeight="false" outlineLevel="0" collapsed="false">
      <c r="A106" s="117" t="s">
        <v>374</v>
      </c>
      <c r="B106" s="88" t="n">
        <v>741372062</v>
      </c>
      <c r="C106" s="118" t="s">
        <v>209</v>
      </c>
      <c r="D106" s="119" t="s">
        <v>47</v>
      </c>
      <c r="E106" s="124" t="n">
        <v>4</v>
      </c>
      <c r="F106" s="105" t="n">
        <v>0</v>
      </c>
      <c r="G106" s="78" t="n">
        <f aca="false">E106*F106</f>
        <v>0</v>
      </c>
    </row>
    <row r="107" customFormat="false" ht="51" hidden="false" customHeight="false" outlineLevel="0" collapsed="false">
      <c r="A107" s="117" t="s">
        <v>375</v>
      </c>
      <c r="B107" s="88" t="n">
        <v>741372062</v>
      </c>
      <c r="C107" s="118" t="s">
        <v>211</v>
      </c>
      <c r="D107" s="119" t="s">
        <v>47</v>
      </c>
      <c r="E107" s="124" t="n">
        <v>4</v>
      </c>
      <c r="F107" s="105" t="n">
        <v>0</v>
      </c>
      <c r="G107" s="78" t="n">
        <f aca="false">E107*F107</f>
        <v>0</v>
      </c>
    </row>
    <row r="108" customFormat="false" ht="51" hidden="false" customHeight="true" outlineLevel="0" collapsed="false">
      <c r="A108" s="117" t="s">
        <v>376</v>
      </c>
      <c r="B108" s="88" t="s">
        <v>290</v>
      </c>
      <c r="C108" s="118" t="s">
        <v>377</v>
      </c>
      <c r="D108" s="119" t="s">
        <v>292</v>
      </c>
      <c r="E108" s="124" t="n">
        <v>12</v>
      </c>
      <c r="F108" s="105" t="n">
        <v>0</v>
      </c>
      <c r="G108" s="78" t="n">
        <f aca="false">E108*F108</f>
        <v>0</v>
      </c>
    </row>
    <row r="109" customFormat="false" ht="89.25" hidden="false" customHeight="false" outlineLevel="0" collapsed="false">
      <c r="A109" s="117" t="s">
        <v>378</v>
      </c>
      <c r="B109" s="88" t="s">
        <v>290</v>
      </c>
      <c r="C109" s="118" t="s">
        <v>379</v>
      </c>
      <c r="D109" s="119" t="s">
        <v>292</v>
      </c>
      <c r="E109" s="124" t="n">
        <v>8</v>
      </c>
      <c r="F109" s="105" t="n">
        <v>0</v>
      </c>
      <c r="G109" s="78" t="n">
        <f aca="false">E109*F109</f>
        <v>0</v>
      </c>
    </row>
    <row r="110" customFormat="false" ht="63.75" hidden="false" customHeight="false" outlineLevel="0" collapsed="false">
      <c r="A110" s="117" t="s">
        <v>380</v>
      </c>
      <c r="B110" s="88" t="s">
        <v>290</v>
      </c>
      <c r="C110" s="118" t="s">
        <v>381</v>
      </c>
      <c r="D110" s="119" t="s">
        <v>292</v>
      </c>
      <c r="E110" s="124" t="n">
        <v>5</v>
      </c>
      <c r="F110" s="105" t="n">
        <v>0</v>
      </c>
      <c r="G110" s="78" t="n">
        <f aca="false">E110*F110</f>
        <v>0</v>
      </c>
    </row>
    <row r="111" customFormat="false" ht="12.75" hidden="false" customHeight="false" outlineLevel="0" collapsed="false">
      <c r="A111" s="79"/>
      <c r="B111" s="80"/>
      <c r="C111" s="80"/>
      <c r="D111" s="119"/>
      <c r="E111" s="82"/>
      <c r="F111" s="80"/>
      <c r="G111" s="78"/>
    </row>
    <row r="112" customFormat="false" ht="12.75" hidden="false" customHeight="false" outlineLevel="0" collapsed="false">
      <c r="A112" s="75" t="s">
        <v>221</v>
      </c>
      <c r="B112" s="76"/>
      <c r="C112" s="76"/>
      <c r="D112" s="119"/>
      <c r="E112" s="77"/>
      <c r="F112" s="76"/>
      <c r="G112" s="78"/>
    </row>
    <row r="113" customFormat="false" ht="12.75" hidden="false" customHeight="false" outlineLevel="0" collapsed="false">
      <c r="A113" s="79"/>
      <c r="B113" s="80"/>
      <c r="C113" s="80"/>
      <c r="D113" s="119"/>
      <c r="E113" s="82"/>
      <c r="F113" s="80"/>
      <c r="G113" s="78"/>
    </row>
    <row r="114" customFormat="false" ht="12.75" hidden="false" customHeight="false" outlineLevel="0" collapsed="false">
      <c r="A114" s="27" t="s">
        <v>382</v>
      </c>
      <c r="B114" s="91" t="n">
        <v>210204103</v>
      </c>
      <c r="C114" s="126" t="s">
        <v>223</v>
      </c>
      <c r="D114" s="119" t="s">
        <v>47</v>
      </c>
      <c r="E114" s="124" t="n">
        <v>2</v>
      </c>
      <c r="F114" s="105" t="n">
        <v>0</v>
      </c>
      <c r="G114" s="78" t="n">
        <f aca="false">E114*F114</f>
        <v>0</v>
      </c>
    </row>
    <row r="115" customFormat="false" ht="25.5" hidden="false" customHeight="false" outlineLevel="0" collapsed="false">
      <c r="A115" s="27" t="s">
        <v>383</v>
      </c>
      <c r="B115" s="87" t="s">
        <v>290</v>
      </c>
      <c r="C115" s="118" t="s">
        <v>384</v>
      </c>
      <c r="D115" s="119" t="s">
        <v>292</v>
      </c>
      <c r="E115" s="124" t="n">
        <v>4</v>
      </c>
      <c r="F115" s="105" t="n">
        <v>0</v>
      </c>
      <c r="G115" s="78" t="n">
        <f aca="false">E115*F115</f>
        <v>0</v>
      </c>
    </row>
    <row r="116" customFormat="false" ht="12.75" hidden="false" customHeight="false" outlineLevel="0" collapsed="false">
      <c r="A116" s="27" t="s">
        <v>385</v>
      </c>
      <c r="B116" s="91" t="n">
        <v>210204011</v>
      </c>
      <c r="C116" s="127" t="s">
        <v>227</v>
      </c>
      <c r="D116" s="119" t="s">
        <v>47</v>
      </c>
      <c r="E116" s="128" t="n">
        <v>2</v>
      </c>
      <c r="F116" s="129" t="n">
        <v>0</v>
      </c>
      <c r="G116" s="78" t="n">
        <f aca="false">E116*F116</f>
        <v>0</v>
      </c>
    </row>
    <row r="117" customFormat="false" ht="12.75" hidden="false" customHeight="false" outlineLevel="0" collapsed="false">
      <c r="A117" s="27" t="s">
        <v>386</v>
      </c>
      <c r="B117" s="87" t="s">
        <v>290</v>
      </c>
      <c r="C117" s="105" t="s">
        <v>387</v>
      </c>
      <c r="D117" s="119" t="s">
        <v>292</v>
      </c>
      <c r="E117" s="124" t="n">
        <v>4</v>
      </c>
      <c r="F117" s="105" t="n">
        <v>0</v>
      </c>
      <c r="G117" s="78" t="n">
        <f aca="false">E117*F117</f>
        <v>0</v>
      </c>
    </row>
    <row r="118" customFormat="false" ht="12.75" hidden="false" customHeight="false" outlineLevel="0" collapsed="false">
      <c r="A118" s="27" t="s">
        <v>388</v>
      </c>
      <c r="B118" s="88" t="n">
        <v>210204202</v>
      </c>
      <c r="C118" s="105" t="s">
        <v>231</v>
      </c>
      <c r="D118" s="119" t="s">
        <v>47</v>
      </c>
      <c r="E118" s="124" t="n">
        <v>2</v>
      </c>
      <c r="F118" s="105" t="n">
        <v>0</v>
      </c>
      <c r="G118" s="78" t="n">
        <f aca="false">E118*F118</f>
        <v>0</v>
      </c>
    </row>
    <row r="119" customFormat="false" ht="12.75" hidden="false" customHeight="false" outlineLevel="0" collapsed="false">
      <c r="A119" s="27"/>
      <c r="B119" s="76"/>
      <c r="C119" s="76"/>
      <c r="D119" s="76"/>
      <c r="E119" s="77"/>
      <c r="F119" s="76"/>
      <c r="G119" s="78"/>
    </row>
    <row r="120" customFormat="false" ht="12.75" hidden="false" customHeight="false" outlineLevel="0" collapsed="false">
      <c r="A120" s="75" t="s">
        <v>232</v>
      </c>
      <c r="B120" s="76"/>
      <c r="C120" s="102"/>
      <c r="D120" s="76"/>
      <c r="E120" s="77"/>
      <c r="F120" s="76"/>
      <c r="G120" s="78"/>
    </row>
    <row r="121" customFormat="false" ht="12.75" hidden="false" customHeight="false" outlineLevel="0" collapsed="false">
      <c r="A121" s="79"/>
      <c r="B121" s="80"/>
      <c r="C121" s="81"/>
      <c r="D121" s="80"/>
      <c r="E121" s="82"/>
      <c r="F121" s="80"/>
      <c r="G121" s="78"/>
    </row>
    <row r="122" customFormat="false" ht="12.75" hidden="false" customHeight="false" outlineLevel="0" collapsed="false">
      <c r="A122" s="27" t="s">
        <v>389</v>
      </c>
      <c r="B122" s="88" t="n">
        <v>741410021</v>
      </c>
      <c r="C122" s="76" t="s">
        <v>390</v>
      </c>
      <c r="D122" s="76" t="s">
        <v>166</v>
      </c>
      <c r="E122" s="77" t="n">
        <v>128</v>
      </c>
      <c r="F122" s="76" t="n">
        <v>0</v>
      </c>
      <c r="G122" s="78" t="n">
        <f aca="false">E122*F122</f>
        <v>0</v>
      </c>
    </row>
    <row r="123" customFormat="false" ht="12.75" hidden="false" customHeight="false" outlineLevel="0" collapsed="false">
      <c r="A123" s="27" t="s">
        <v>391</v>
      </c>
      <c r="B123" s="160" t="n">
        <v>741420001</v>
      </c>
      <c r="C123" s="80" t="s">
        <v>392</v>
      </c>
      <c r="D123" s="80" t="s">
        <v>166</v>
      </c>
      <c r="E123" s="82" t="n">
        <v>70</v>
      </c>
      <c r="F123" s="80" t="n">
        <v>0</v>
      </c>
      <c r="G123" s="78" t="n">
        <f aca="false">E123*F123</f>
        <v>0</v>
      </c>
    </row>
    <row r="124" customFormat="false" ht="12.75" hidden="false" customHeight="false" outlineLevel="0" collapsed="false">
      <c r="A124" s="27" t="s">
        <v>393</v>
      </c>
      <c r="B124" s="88" t="n">
        <v>741420001</v>
      </c>
      <c r="C124" s="76" t="s">
        <v>394</v>
      </c>
      <c r="D124" s="76" t="s">
        <v>166</v>
      </c>
      <c r="E124" s="77" t="n">
        <v>100</v>
      </c>
      <c r="F124" s="76" t="n">
        <v>0</v>
      </c>
      <c r="G124" s="78" t="n">
        <f aca="false">E124*F124</f>
        <v>0</v>
      </c>
    </row>
    <row r="125" customFormat="false" ht="12.75" hidden="false" customHeight="false" outlineLevel="0" collapsed="false">
      <c r="A125" s="27" t="s">
        <v>395</v>
      </c>
      <c r="B125" s="88" t="n">
        <v>741420021</v>
      </c>
      <c r="C125" s="80" t="s">
        <v>240</v>
      </c>
      <c r="D125" s="161" t="s">
        <v>47</v>
      </c>
      <c r="E125" s="82" t="n">
        <v>30</v>
      </c>
      <c r="F125" s="80" t="n">
        <v>0</v>
      </c>
      <c r="G125" s="78" t="n">
        <f aca="false">E125*F125</f>
        <v>0</v>
      </c>
    </row>
    <row r="126" customFormat="false" ht="12.75" hidden="false" customHeight="false" outlineLevel="0" collapsed="false">
      <c r="A126" s="27" t="s">
        <v>396</v>
      </c>
      <c r="B126" s="88" t="n">
        <v>741420022</v>
      </c>
      <c r="C126" s="76" t="s">
        <v>242</v>
      </c>
      <c r="D126" s="76" t="s">
        <v>47</v>
      </c>
      <c r="E126" s="77" t="n">
        <v>8</v>
      </c>
      <c r="F126" s="76" t="n">
        <v>0</v>
      </c>
      <c r="G126" s="78" t="n">
        <f aca="false">E126*F126</f>
        <v>0</v>
      </c>
    </row>
    <row r="127" customFormat="false" ht="12.75" hidden="false" customHeight="false" outlineLevel="0" collapsed="false">
      <c r="A127" s="27" t="s">
        <v>397</v>
      </c>
      <c r="B127" s="88" t="n">
        <v>741420022</v>
      </c>
      <c r="C127" s="80" t="s">
        <v>244</v>
      </c>
      <c r="D127" s="76" t="s">
        <v>47</v>
      </c>
      <c r="E127" s="82" t="n">
        <v>10</v>
      </c>
      <c r="F127" s="76" t="n">
        <v>0</v>
      </c>
      <c r="G127" s="78" t="n">
        <f aca="false">E127*F127</f>
        <v>0</v>
      </c>
    </row>
    <row r="128" customFormat="false" ht="12.75" hidden="false" customHeight="false" outlineLevel="0" collapsed="false">
      <c r="A128" s="27" t="s">
        <v>398</v>
      </c>
      <c r="B128" s="88" t="n">
        <v>741420022</v>
      </c>
      <c r="C128" s="76" t="s">
        <v>246</v>
      </c>
      <c r="D128" s="76" t="s">
        <v>47</v>
      </c>
      <c r="E128" s="77" t="n">
        <v>20</v>
      </c>
      <c r="F128" s="76" t="n">
        <v>0</v>
      </c>
      <c r="G128" s="78" t="n">
        <f aca="false">E128*F128</f>
        <v>0</v>
      </c>
    </row>
    <row r="129" customFormat="false" ht="12.75" hidden="false" customHeight="false" outlineLevel="0" collapsed="false">
      <c r="A129" s="27" t="s">
        <v>399</v>
      </c>
      <c r="B129" s="88" t="n">
        <v>741420022</v>
      </c>
      <c r="C129" s="80" t="s">
        <v>248</v>
      </c>
      <c r="D129" s="76" t="s">
        <v>47</v>
      </c>
      <c r="E129" s="82" t="n">
        <v>10</v>
      </c>
      <c r="F129" s="76" t="n">
        <v>0</v>
      </c>
      <c r="G129" s="78" t="n">
        <f aca="false">E129*F129</f>
        <v>0</v>
      </c>
    </row>
    <row r="130" customFormat="false" ht="12.75" hidden="false" customHeight="false" outlineLevel="0" collapsed="false">
      <c r="A130" s="27" t="s">
        <v>400</v>
      </c>
      <c r="B130" s="162" t="n">
        <v>741420051</v>
      </c>
      <c r="C130" s="76" t="s">
        <v>250</v>
      </c>
      <c r="D130" s="76" t="s">
        <v>47</v>
      </c>
      <c r="E130" s="77" t="n">
        <v>8</v>
      </c>
      <c r="F130" s="76" t="n">
        <v>0</v>
      </c>
      <c r="G130" s="78" t="n">
        <f aca="false">E130*F130</f>
        <v>0</v>
      </c>
    </row>
    <row r="131" customFormat="false" ht="12.75" hidden="false" customHeight="false" outlineLevel="0" collapsed="false">
      <c r="A131" s="27" t="s">
        <v>401</v>
      </c>
      <c r="B131" s="88" t="s">
        <v>290</v>
      </c>
      <c r="C131" s="80" t="s">
        <v>402</v>
      </c>
      <c r="D131" s="76" t="s">
        <v>292</v>
      </c>
      <c r="E131" s="82" t="n">
        <v>8</v>
      </c>
      <c r="F131" s="80" t="n">
        <v>0</v>
      </c>
      <c r="G131" s="78" t="n">
        <f aca="false">E131*F131</f>
        <v>0</v>
      </c>
    </row>
    <row r="132" customFormat="false" ht="12.75" hidden="false" customHeight="false" outlineLevel="0" collapsed="false">
      <c r="A132" s="27" t="s">
        <v>403</v>
      </c>
      <c r="B132" s="160" t="n">
        <v>741231012</v>
      </c>
      <c r="C132" s="76" t="s">
        <v>262</v>
      </c>
      <c r="D132" s="76" t="s">
        <v>47</v>
      </c>
      <c r="E132" s="77" t="n">
        <v>1</v>
      </c>
      <c r="F132" s="76" t="n">
        <v>0</v>
      </c>
      <c r="G132" s="78" t="n">
        <f aca="false">E132*F132</f>
        <v>0</v>
      </c>
    </row>
    <row r="133" customFormat="false" ht="12.75" hidden="false" customHeight="false" outlineLevel="0" collapsed="false">
      <c r="A133" s="27" t="s">
        <v>404</v>
      </c>
      <c r="B133" s="163" t="n">
        <v>741420083</v>
      </c>
      <c r="C133" s="146" t="s">
        <v>264</v>
      </c>
      <c r="D133" s="146" t="s">
        <v>47</v>
      </c>
      <c r="E133" s="147" t="n">
        <v>8</v>
      </c>
      <c r="F133" s="146" t="n">
        <v>0</v>
      </c>
      <c r="G133" s="78" t="n">
        <f aca="false">E133*F133</f>
        <v>0</v>
      </c>
    </row>
    <row r="134" customFormat="false" ht="12.75" hidden="false" customHeight="false" outlineLevel="0" collapsed="false">
      <c r="A134" s="27" t="s">
        <v>405</v>
      </c>
      <c r="B134" s="88" t="s">
        <v>290</v>
      </c>
      <c r="C134" s="124" t="s">
        <v>406</v>
      </c>
      <c r="D134" s="164" t="s">
        <v>292</v>
      </c>
      <c r="E134" s="165" t="n">
        <v>2</v>
      </c>
      <c r="F134" s="166" t="n">
        <v>0</v>
      </c>
      <c r="G134" s="78" t="n">
        <f aca="false">E134*F134</f>
        <v>0</v>
      </c>
    </row>
    <row r="135" customFormat="false" ht="12.75" hidden="false" customHeight="false" outlineLevel="0" collapsed="false">
      <c r="A135" s="27" t="s">
        <v>407</v>
      </c>
      <c r="B135" s="88" t="n">
        <v>741420082</v>
      </c>
      <c r="C135" s="105" t="s">
        <v>408</v>
      </c>
      <c r="D135" s="105" t="s">
        <v>47</v>
      </c>
      <c r="E135" s="105" t="n">
        <v>8</v>
      </c>
      <c r="F135" s="124" t="n">
        <v>0</v>
      </c>
      <c r="G135" s="78" t="n">
        <f aca="false">E135*F135</f>
        <v>0</v>
      </c>
    </row>
    <row r="136" customFormat="false" ht="12.75" hidden="false" customHeight="false" outlineLevel="0" collapsed="false">
      <c r="A136" s="27"/>
      <c r="B136" s="103"/>
      <c r="C136" s="105"/>
      <c r="D136" s="164"/>
      <c r="E136" s="167"/>
      <c r="F136" s="166"/>
      <c r="G136" s="78"/>
    </row>
    <row r="137" customFormat="false" ht="12.75" hidden="false" customHeight="false" outlineLevel="0" collapsed="false">
      <c r="A137" s="75" t="s">
        <v>409</v>
      </c>
      <c r="B137" s="103"/>
      <c r="C137" s="128"/>
      <c r="D137" s="164"/>
      <c r="E137" s="167"/>
      <c r="F137" s="166"/>
      <c r="G137" s="78"/>
    </row>
    <row r="138" customFormat="false" ht="12.75" hidden="false" customHeight="false" outlineLevel="0" collapsed="false">
      <c r="A138" s="27"/>
      <c r="B138" s="103"/>
      <c r="C138" s="128"/>
      <c r="D138" s="164"/>
      <c r="E138" s="167"/>
      <c r="F138" s="166"/>
      <c r="G138" s="78"/>
    </row>
    <row r="139" customFormat="false" ht="12.75" hidden="false" customHeight="false" outlineLevel="0" collapsed="false">
      <c r="A139" s="27" t="s">
        <v>410</v>
      </c>
      <c r="B139" s="103" t="s">
        <v>290</v>
      </c>
      <c r="C139" s="128" t="s">
        <v>411</v>
      </c>
      <c r="D139" s="164" t="s">
        <v>292</v>
      </c>
      <c r="E139" s="167" t="n">
        <v>50</v>
      </c>
      <c r="F139" s="166" t="n">
        <v>0</v>
      </c>
      <c r="G139" s="78" t="n">
        <f aca="false">E139*F139</f>
        <v>0</v>
      </c>
    </row>
    <row r="140" customFormat="false" ht="12.75" hidden="false" customHeight="false" outlineLevel="0" collapsed="false">
      <c r="A140" s="27"/>
      <c r="B140" s="103"/>
      <c r="C140" s="128"/>
      <c r="D140" s="164"/>
      <c r="E140" s="167"/>
      <c r="F140" s="166"/>
      <c r="G140" s="78"/>
    </row>
    <row r="141" customFormat="false" ht="12.75" hidden="false" customHeight="false" outlineLevel="0" collapsed="false">
      <c r="A141" s="75" t="s">
        <v>412</v>
      </c>
      <c r="B141" s="103"/>
      <c r="C141" s="128"/>
      <c r="D141" s="164"/>
      <c r="E141" s="167"/>
      <c r="F141" s="166"/>
      <c r="G141" s="78"/>
    </row>
    <row r="142" customFormat="false" ht="12.75" hidden="false" customHeight="false" outlineLevel="0" collapsed="false">
      <c r="A142" s="27"/>
      <c r="B142" s="103"/>
      <c r="C142" s="128"/>
      <c r="D142" s="164"/>
      <c r="E142" s="167"/>
      <c r="F142" s="166"/>
      <c r="G142" s="78"/>
    </row>
    <row r="143" customFormat="false" ht="12.75" hidden="false" customHeight="false" outlineLevel="0" collapsed="false">
      <c r="A143" s="27" t="s">
        <v>413</v>
      </c>
      <c r="B143" s="168" t="n">
        <v>460010024</v>
      </c>
      <c r="C143" s="169" t="s">
        <v>414</v>
      </c>
      <c r="D143" s="170" t="s">
        <v>415</v>
      </c>
      <c r="E143" s="171" t="n">
        <v>0.09</v>
      </c>
      <c r="F143" s="171" t="n">
        <v>0</v>
      </c>
      <c r="G143" s="78" t="n">
        <f aca="false">E143*F143</f>
        <v>0</v>
      </c>
    </row>
    <row r="144" customFormat="false" ht="12.75" hidden="false" customHeight="false" outlineLevel="0" collapsed="false">
      <c r="A144" s="27" t="s">
        <v>416</v>
      </c>
      <c r="B144" s="168" t="n">
        <v>460010025</v>
      </c>
      <c r="C144" s="169" t="s">
        <v>417</v>
      </c>
      <c r="D144" s="170" t="s">
        <v>415</v>
      </c>
      <c r="E144" s="171" t="n">
        <v>0.09</v>
      </c>
      <c r="F144" s="171" t="n">
        <v>0</v>
      </c>
      <c r="G144" s="78" t="n">
        <f aca="false">E144*F144</f>
        <v>0</v>
      </c>
    </row>
    <row r="145" customFormat="false" ht="12.75" hidden="false" customHeight="false" outlineLevel="0" collapsed="false">
      <c r="A145" s="27" t="s">
        <v>418</v>
      </c>
      <c r="B145" s="88" t="n">
        <v>460202153</v>
      </c>
      <c r="C145" s="169" t="s">
        <v>419</v>
      </c>
      <c r="D145" s="164" t="s">
        <v>166</v>
      </c>
      <c r="E145" s="167" t="n">
        <v>90</v>
      </c>
      <c r="F145" s="166" t="n">
        <v>0</v>
      </c>
      <c r="G145" s="78" t="n">
        <f aca="false">E145*F145</f>
        <v>0</v>
      </c>
    </row>
    <row r="146" customFormat="false" ht="12.75" hidden="false" customHeight="false" outlineLevel="0" collapsed="false">
      <c r="A146" s="27" t="s">
        <v>420</v>
      </c>
      <c r="B146" s="103" t="n">
        <v>460560133</v>
      </c>
      <c r="C146" s="169" t="s">
        <v>421</v>
      </c>
      <c r="D146" s="164" t="s">
        <v>166</v>
      </c>
      <c r="E146" s="167" t="n">
        <v>90</v>
      </c>
      <c r="F146" s="172" t="n">
        <v>0</v>
      </c>
      <c r="G146" s="78" t="n">
        <f aca="false">E146*F146</f>
        <v>0</v>
      </c>
    </row>
    <row r="147" customFormat="false" ht="12.75" hidden="false" customHeight="false" outlineLevel="0" collapsed="false">
      <c r="A147" s="27" t="s">
        <v>422</v>
      </c>
      <c r="B147" s="84" t="n">
        <v>460490013</v>
      </c>
      <c r="C147" s="107" t="s">
        <v>270</v>
      </c>
      <c r="D147" s="170" t="s">
        <v>166</v>
      </c>
      <c r="E147" s="171" t="n">
        <v>40</v>
      </c>
      <c r="F147" s="171" t="n">
        <v>0</v>
      </c>
      <c r="G147" s="78" t="n">
        <f aca="false">E147*F147</f>
        <v>0</v>
      </c>
    </row>
    <row r="148" customFormat="false" ht="12.75" hidden="false" customHeight="false" outlineLevel="0" collapsed="false">
      <c r="A148" s="27" t="s">
        <v>423</v>
      </c>
      <c r="B148" s="84" t="n">
        <v>460050703</v>
      </c>
      <c r="C148" s="107" t="s">
        <v>424</v>
      </c>
      <c r="D148" s="173" t="s">
        <v>47</v>
      </c>
      <c r="E148" s="171" t="n">
        <v>2</v>
      </c>
      <c r="F148" s="171" t="n">
        <v>0</v>
      </c>
      <c r="G148" s="78" t="n">
        <f aca="false">E148*F148</f>
        <v>0</v>
      </c>
    </row>
    <row r="149" customFormat="false" ht="12.75" hidden="false" customHeight="false" outlineLevel="0" collapsed="false">
      <c r="A149" s="27" t="s">
        <v>425</v>
      </c>
      <c r="B149" s="84" t="s">
        <v>290</v>
      </c>
      <c r="C149" s="174" t="s">
        <v>426</v>
      </c>
      <c r="D149" s="173" t="s">
        <v>292</v>
      </c>
      <c r="E149" s="175" t="n">
        <v>5</v>
      </c>
      <c r="F149" s="171" t="n">
        <v>0</v>
      </c>
      <c r="G149" s="78" t="n">
        <f aca="false">E149*F149</f>
        <v>0</v>
      </c>
    </row>
    <row r="150" customFormat="false" ht="12.75" hidden="false" customHeight="false" outlineLevel="0" collapsed="false">
      <c r="A150" s="27" t="s">
        <v>427</v>
      </c>
      <c r="B150" s="84" t="n">
        <v>460620013</v>
      </c>
      <c r="C150" s="169" t="s">
        <v>428</v>
      </c>
      <c r="D150" s="173" t="s">
        <v>429</v>
      </c>
      <c r="E150" s="175" t="n">
        <v>31.5</v>
      </c>
      <c r="F150" s="175" t="n">
        <v>0</v>
      </c>
      <c r="G150" s="78" t="n">
        <f aca="false">E150*F150</f>
        <v>0</v>
      </c>
    </row>
    <row r="151" customFormat="false" ht="12.75" hidden="false" customHeight="false" outlineLevel="0" collapsed="false">
      <c r="A151" s="27" t="s">
        <v>430</v>
      </c>
      <c r="B151" s="84" t="s">
        <v>431</v>
      </c>
      <c r="C151" s="176" t="s">
        <v>432</v>
      </c>
      <c r="D151" s="170" t="s">
        <v>166</v>
      </c>
      <c r="E151" s="175" t="n">
        <v>90</v>
      </c>
      <c r="F151" s="175" t="n">
        <v>0</v>
      </c>
      <c r="G151" s="78" t="n">
        <f aca="false">E151*F151</f>
        <v>0</v>
      </c>
    </row>
    <row r="152" customFormat="false" ht="25.5" hidden="false" customHeight="false" outlineLevel="0" collapsed="false">
      <c r="A152" s="27" t="s">
        <v>433</v>
      </c>
      <c r="B152" s="84" t="n">
        <v>460120019</v>
      </c>
      <c r="C152" s="177" t="s">
        <v>434</v>
      </c>
      <c r="D152" s="178" t="s">
        <v>273</v>
      </c>
      <c r="E152" s="179" t="n">
        <v>6.3</v>
      </c>
      <c r="F152" s="179" t="n">
        <v>0</v>
      </c>
      <c r="G152" s="78" t="n">
        <f aca="false">E152*F152</f>
        <v>0</v>
      </c>
    </row>
    <row r="153" customFormat="false" ht="12.75" hidden="false" customHeight="false" outlineLevel="0" collapsed="false">
      <c r="A153" s="27" t="s">
        <v>435</v>
      </c>
      <c r="B153" s="84" t="n">
        <v>460600031</v>
      </c>
      <c r="C153" s="176" t="s">
        <v>436</v>
      </c>
      <c r="D153" s="170" t="s">
        <v>437</v>
      </c>
      <c r="E153" s="175" t="n">
        <f aca="false">6.3*15</f>
        <v>94.5</v>
      </c>
      <c r="F153" s="175" t="n">
        <v>0</v>
      </c>
      <c r="G153" s="78" t="n">
        <f aca="false">E153*F153</f>
        <v>0</v>
      </c>
    </row>
    <row r="154" customFormat="false" ht="25.5" hidden="false" customHeight="false" outlineLevel="0" collapsed="false">
      <c r="A154" s="27" t="s">
        <v>438</v>
      </c>
      <c r="B154" s="180" t="s">
        <v>439</v>
      </c>
      <c r="C154" s="176" t="s">
        <v>440</v>
      </c>
      <c r="D154" s="170" t="s">
        <v>441</v>
      </c>
      <c r="E154" s="175" t="n">
        <f aca="false">6.3*1.9</f>
        <v>11.97</v>
      </c>
      <c r="F154" s="175" t="n">
        <v>0</v>
      </c>
      <c r="G154" s="78" t="n">
        <f aca="false">E154*F154</f>
        <v>0</v>
      </c>
    </row>
    <row r="155" customFormat="false" ht="12.75" hidden="false" customHeight="false" outlineLevel="0" collapsed="false">
      <c r="A155" s="27"/>
      <c r="B155" s="103"/>
      <c r="C155" s="128"/>
      <c r="D155" s="164"/>
      <c r="E155" s="167"/>
      <c r="F155" s="166"/>
      <c r="G155" s="78"/>
    </row>
    <row r="156" customFormat="false" ht="12.75" hidden="false" customHeight="false" outlineLevel="0" collapsed="false">
      <c r="A156" s="27" t="s">
        <v>278</v>
      </c>
      <c r="B156" s="103"/>
      <c r="C156" s="128"/>
      <c r="D156" s="164"/>
      <c r="E156" s="167"/>
      <c r="F156" s="166"/>
      <c r="G156" s="78"/>
    </row>
    <row r="157" customFormat="false" ht="12.75" hidden="false" customHeight="false" outlineLevel="0" collapsed="false">
      <c r="A157" s="27"/>
      <c r="B157" s="103"/>
      <c r="C157" s="128"/>
      <c r="D157" s="164"/>
      <c r="E157" s="167"/>
      <c r="F157" s="166"/>
      <c r="G157" s="78"/>
    </row>
    <row r="158" customFormat="false" ht="12.75" hidden="false" customHeight="false" outlineLevel="0" collapsed="false">
      <c r="A158" s="27" t="s">
        <v>442</v>
      </c>
      <c r="B158" s="103" t="s">
        <v>290</v>
      </c>
      <c r="C158" s="128" t="s">
        <v>443</v>
      </c>
      <c r="D158" s="164" t="s">
        <v>292</v>
      </c>
      <c r="E158" s="167" t="n">
        <v>8</v>
      </c>
      <c r="F158" s="166" t="n">
        <v>0</v>
      </c>
      <c r="G158" s="78" t="n">
        <f aca="false">E158*F158</f>
        <v>0</v>
      </c>
    </row>
    <row r="159" customFormat="false" ht="25.5" hidden="false" customHeight="false" outlineLevel="0" collapsed="false">
      <c r="A159" s="27" t="s">
        <v>444</v>
      </c>
      <c r="B159" s="88" t="s">
        <v>290</v>
      </c>
      <c r="C159" s="85" t="s">
        <v>445</v>
      </c>
      <c r="D159" s="124" t="s">
        <v>292</v>
      </c>
      <c r="E159" s="124" t="n">
        <v>24</v>
      </c>
      <c r="F159" s="105" t="n">
        <v>0</v>
      </c>
      <c r="G159" s="78" t="n">
        <f aca="false">E159*F159</f>
        <v>0</v>
      </c>
    </row>
    <row r="160" customFormat="false" ht="12.75" hidden="false" customHeight="false" outlineLevel="0" collapsed="false">
      <c r="A160" s="27" t="s">
        <v>446</v>
      </c>
      <c r="B160" s="160" t="s">
        <v>290</v>
      </c>
      <c r="C160" s="76" t="s">
        <v>447</v>
      </c>
      <c r="D160" s="119" t="s">
        <v>292</v>
      </c>
      <c r="E160" s="105" t="n">
        <v>8</v>
      </c>
      <c r="F160" s="105" t="n">
        <v>0</v>
      </c>
      <c r="G160" s="78" t="n">
        <f aca="false">E160*F160</f>
        <v>0</v>
      </c>
    </row>
    <row r="161" customFormat="false" ht="25.5" hidden="false" customHeight="false" outlineLevel="0" collapsed="false">
      <c r="A161" s="27" t="s">
        <v>448</v>
      </c>
      <c r="B161" s="160" t="s">
        <v>290</v>
      </c>
      <c r="C161" s="116" t="s">
        <v>449</v>
      </c>
      <c r="D161" s="119" t="s">
        <v>47</v>
      </c>
      <c r="E161" s="120" t="n">
        <v>1</v>
      </c>
      <c r="F161" s="120" t="n">
        <v>0</v>
      </c>
      <c r="G161" s="78" t="n">
        <f aca="false">E161*F161</f>
        <v>0</v>
      </c>
    </row>
    <row r="162" customFormat="false" ht="12.75" hidden="false" customHeight="false" outlineLevel="0" collapsed="false">
      <c r="A162" s="27" t="s">
        <v>450</v>
      </c>
      <c r="B162" s="88" t="s">
        <v>290</v>
      </c>
      <c r="C162" s="76" t="s">
        <v>451</v>
      </c>
      <c r="D162" s="119" t="s">
        <v>292</v>
      </c>
      <c r="E162" s="121" t="n">
        <v>8</v>
      </c>
      <c r="F162" s="120" t="n">
        <v>0</v>
      </c>
      <c r="G162" s="78" t="n">
        <f aca="false">E162*F162</f>
        <v>0</v>
      </c>
    </row>
    <row r="163" customFormat="false" ht="12.75" hidden="false" customHeight="false" outlineLevel="0" collapsed="false">
      <c r="A163" s="27" t="s">
        <v>452</v>
      </c>
      <c r="B163" s="88" t="s">
        <v>290</v>
      </c>
      <c r="C163" s="142" t="s">
        <v>453</v>
      </c>
      <c r="D163" s="119" t="s">
        <v>292</v>
      </c>
      <c r="E163" s="167" t="n">
        <v>1</v>
      </c>
      <c r="F163" s="166" t="n">
        <v>0</v>
      </c>
      <c r="G163" s="78" t="n">
        <f aca="false">E163*F163</f>
        <v>0</v>
      </c>
    </row>
    <row r="164" customFormat="false" ht="12.75" hidden="false" customHeight="false" outlineLevel="0" collapsed="false">
      <c r="A164" s="27" t="s">
        <v>454</v>
      </c>
      <c r="B164" s="88" t="n">
        <v>741810001</v>
      </c>
      <c r="C164" s="181" t="s">
        <v>455</v>
      </c>
      <c r="D164" s="119" t="s">
        <v>47</v>
      </c>
      <c r="E164" s="105" t="n">
        <v>1</v>
      </c>
      <c r="F164" s="120" t="n">
        <v>0</v>
      </c>
      <c r="G164" s="78" t="n">
        <f aca="false">E164*F164</f>
        <v>0</v>
      </c>
    </row>
    <row r="165" customFormat="false" ht="25.5" hidden="false" customHeight="false" outlineLevel="0" collapsed="false">
      <c r="A165" s="27" t="s">
        <v>456</v>
      </c>
      <c r="B165" s="88" t="n">
        <v>741810002</v>
      </c>
      <c r="C165" s="182" t="s">
        <v>457</v>
      </c>
      <c r="D165" s="119" t="s">
        <v>47</v>
      </c>
      <c r="E165" s="105" t="n">
        <v>1</v>
      </c>
      <c r="F165" s="120" t="n">
        <v>0</v>
      </c>
      <c r="G165" s="78" t="n">
        <f aca="false">E165*F165</f>
        <v>0</v>
      </c>
    </row>
    <row r="166" customFormat="false" ht="12.75" hidden="false" customHeight="false" outlineLevel="0" collapsed="false">
      <c r="A166" s="27" t="s">
        <v>458</v>
      </c>
      <c r="B166" s="88" t="n">
        <v>741820001</v>
      </c>
      <c r="C166" s="85" t="s">
        <v>459</v>
      </c>
      <c r="D166" s="119" t="s">
        <v>47</v>
      </c>
      <c r="E166" s="121" t="n">
        <v>1</v>
      </c>
      <c r="F166" s="121" t="n">
        <v>0</v>
      </c>
      <c r="G166" s="78" t="n">
        <f aca="false">E166*F166</f>
        <v>0</v>
      </c>
    </row>
    <row r="167" customFormat="false" ht="12.75" hidden="false" customHeight="false" outlineLevel="0" collapsed="false">
      <c r="A167" s="27" t="s">
        <v>460</v>
      </c>
      <c r="B167" s="88" t="s">
        <v>290</v>
      </c>
      <c r="C167" s="76" t="s">
        <v>461</v>
      </c>
      <c r="D167" s="76" t="s">
        <v>292</v>
      </c>
      <c r="E167" s="76" t="n">
        <v>35</v>
      </c>
      <c r="F167" s="76" t="n">
        <v>0</v>
      </c>
      <c r="G167" s="78" t="n">
        <f aca="false">E167*F167</f>
        <v>0</v>
      </c>
    </row>
    <row r="168" customFormat="false" ht="12.75" hidden="false" customHeight="false" outlineLevel="0" collapsed="false">
      <c r="A168" s="27" t="s">
        <v>462</v>
      </c>
      <c r="B168" s="88" t="s">
        <v>290</v>
      </c>
      <c r="C168" s="128" t="s">
        <v>463</v>
      </c>
      <c r="D168" s="76" t="s">
        <v>292</v>
      </c>
      <c r="E168" s="167" t="n">
        <v>21</v>
      </c>
      <c r="F168" s="166" t="n">
        <v>0</v>
      </c>
      <c r="G168" s="78" t="n">
        <f aca="false">E168*F168</f>
        <v>0</v>
      </c>
    </row>
    <row r="169" customFormat="false" ht="13.5" hidden="false" customHeight="false" outlineLevel="0" collapsed="false">
      <c r="A169" s="145"/>
      <c r="B169" s="146"/>
      <c r="C169" s="146"/>
      <c r="D169" s="146"/>
      <c r="E169" s="147"/>
      <c r="F169" s="146"/>
      <c r="G169" s="148"/>
    </row>
    <row r="170" customFormat="false" ht="12.75" hidden="false" customHeight="false" outlineLevel="0" collapsed="false">
      <c r="A170" s="149"/>
      <c r="B170" s="150"/>
      <c r="C170" s="150"/>
      <c r="D170" s="150"/>
      <c r="E170" s="150"/>
      <c r="F170" s="150"/>
      <c r="G170" s="151"/>
    </row>
    <row r="171" customFormat="false" ht="12.75" hidden="false" customHeight="false" outlineLevel="0" collapsed="false">
      <c r="A171" s="152"/>
      <c r="B171" s="153" t="s">
        <v>464</v>
      </c>
      <c r="C171" s="153"/>
      <c r="D171" s="153"/>
      <c r="E171" s="153"/>
      <c r="F171" s="153"/>
      <c r="G171" s="154" t="n">
        <f aca="false">SUM(G12:G170)</f>
        <v>0</v>
      </c>
    </row>
    <row r="172" customFormat="false" ht="13.5" hidden="false" customHeight="false" outlineLevel="0" collapsed="false">
      <c r="A172" s="155"/>
      <c r="B172" s="156"/>
      <c r="C172" s="156"/>
      <c r="D172" s="156"/>
      <c r="E172" s="156"/>
      <c r="F172" s="156"/>
      <c r="G172" s="157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LibreOffice/5.3.3.2$Windows_x86 LibreOffice_project/3d9a8b4b4e538a85e0782bd6c2d430bafe583448</Application>
  <Company>SKYLLA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2010-01-20T05:41:49Z</dcterms:created>
  <dc:creator>Štengl Zdeněk</dc:creator>
  <dc:description/>
  <dc:language>cs-CZ</dc:language>
  <cp:lastModifiedBy/>
  <cp:lastPrinted>2019-08-11T07:32:59Z</cp:lastPrinted>
  <dcterms:modified xsi:type="dcterms:W3CDTF">2020-05-06T10:02:59Z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SKYLLA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