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8800" windowHeight="16260" activeTab="4"/>
  </bookViews>
  <sheets>
    <sheet name="Titulní list" sheetId="1" r:id="rId1"/>
    <sheet name="AC část" sheetId="2" r:id="rId2"/>
    <sheet name="DC část" sheetId="3" r:id="rId3"/>
    <sheet name="Konstrukce" sheetId="4" r:id="rId4"/>
    <sheet name="Střídače+panely" sheetId="5" r:id="rId5"/>
  </sheets>
  <definedNames>
    <definedName name="_xlnm.Print_Area" localSheetId="1">'AC část'!$B$1:$H$53</definedName>
    <definedName name="_xlnm.Print_Area" localSheetId="2">'DC část'!$B$1:$H$36</definedName>
    <definedName name="_xlnm.Print_Area" localSheetId="3">'Konstrukce'!$B$1:$H$30</definedName>
    <definedName name="_xlnm.Print_Area" localSheetId="4">'Střídače+panely'!$B$1:$H$35</definedName>
    <definedName name="_xlnm.Print_Area" localSheetId="0">'Titulní list'!$B$1:$H$89</definedName>
  </definedNames>
  <calcPr fullCalcOnLoad="1"/>
</workbook>
</file>

<file path=xl/sharedStrings.xml><?xml version="1.0" encoding="utf-8"?>
<sst xmlns="http://schemas.openxmlformats.org/spreadsheetml/2006/main" count="204" uniqueCount="88">
  <si>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</si>
  <si>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</si>
  <si>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</si>
  <si>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</si>
  <si>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</si>
  <si>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</si>
  <si>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</si>
  <si>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</si>
  <si>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</si>
  <si>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</si>
  <si>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</si>
  <si>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</si>
  <si>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</si>
  <si>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</si>
  <si>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</si>
  <si>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</si>
  <si>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</si>
  <si>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</si>
  <si>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</si>
  <si>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</si>
  <si>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</si>
  <si>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Výchozí revize</t>
  </si>
  <si>
    <t>Stahovací páska</t>
  </si>
  <si>
    <t>poř. č.</t>
  </si>
  <si>
    <t>Cena</t>
  </si>
  <si>
    <t>cena s DPH</t>
  </si>
  <si>
    <t xml:space="preserve">   ÚSEK</t>
  </si>
  <si>
    <t>Celkem</t>
  </si>
  <si>
    <t>AC část</t>
  </si>
  <si>
    <t>DC část</t>
  </si>
  <si>
    <t>Střídače</t>
  </si>
  <si>
    <t>Konstrukce</t>
  </si>
  <si>
    <t>hromosvodní svorka okapová  SO-m</t>
  </si>
  <si>
    <t>svorka připojovací Sp-1</t>
  </si>
  <si>
    <t>drobný elektroinstalační materiál (svorky, lisovací oka, šroubky, příchytky)</t>
  </si>
  <si>
    <t>DC konektory MC4 (samec+samice)</t>
  </si>
  <si>
    <t>sada</t>
  </si>
  <si>
    <t>DC vodič, UV odolný 4mm2_černý</t>
  </si>
  <si>
    <t>DC vodič, UV odolný 4mm2_červený</t>
  </si>
  <si>
    <t>Montáž kabelů DC 4 mm2</t>
  </si>
  <si>
    <t>Pojistkový odpínač 2 pólový vč. pojistek 900 V DC</t>
  </si>
  <si>
    <t>Montáž pojistkového odpínače 2 pólového vč. pojistek 900 V DC</t>
  </si>
  <si>
    <t>DPH 21%</t>
  </si>
  <si>
    <t>AC jistič,6A/1B</t>
  </si>
  <si>
    <t>výzbroj rozvaděče, podružný materiál</t>
  </si>
  <si>
    <t>Střídače, FV panely</t>
  </si>
  <si>
    <t>Rozpočet - výkaz výměr</t>
  </si>
  <si>
    <t>plechová rozvodnice 600 x 760 x 350 (cca 72modulů), IP 65/20</t>
  </si>
  <si>
    <t>Podružný materiál (svorky, konektory, příchytky,..)</t>
  </si>
  <si>
    <t>AC svodič přepětí B+C, třífázový</t>
  </si>
  <si>
    <t>AC jistič, 50A/3B</t>
  </si>
  <si>
    <t>vodič CY 16 mm2 zž</t>
  </si>
  <si>
    <t>Stop tlačítko s aretací</t>
  </si>
  <si>
    <t>montáž plechové rozvodnice 600 x 760 x 350 (cca 72modulů), IP 65/20 vč. výzbroje</t>
  </si>
  <si>
    <t>napojení na stávající hromosvodní soustavu/soustavu pospojování objektu</t>
  </si>
  <si>
    <t>napojení na stávající elektorinstalaci objektu</t>
  </si>
  <si>
    <t>časové relé (alternativně multifunkční relé)</t>
  </si>
  <si>
    <t>pomocný stykač 20A/3F</t>
  </si>
  <si>
    <t>Územní vlivy</t>
  </si>
  <si>
    <t>;;</t>
  </si>
  <si>
    <t>6+12</t>
  </si>
  <si>
    <t xml:space="preserve">Montáž svodiče přepětí DC </t>
  </si>
  <si>
    <t>Svodič přepětí DC , 1000 V, 2p</t>
  </si>
  <si>
    <r>
      <t>kabel H07RN-F 5x16 mm</t>
    </r>
    <r>
      <rPr>
        <vertAlign val="superscript"/>
        <sz val="12"/>
        <color indexed="8"/>
        <rFont val="Times New Roman"/>
        <family val="1"/>
      </rPr>
      <t>2</t>
    </r>
  </si>
  <si>
    <t>U-f ochrana dvoustupňová</t>
  </si>
  <si>
    <r>
      <t>kabel CYKY 5Jx35 mm</t>
    </r>
    <r>
      <rPr>
        <vertAlign val="superscript"/>
        <sz val="12"/>
        <color indexed="8"/>
        <rFont val="Times New Roman"/>
        <family val="1"/>
      </rPr>
      <t xml:space="preserve">2 </t>
    </r>
  </si>
  <si>
    <r>
      <t>kabel CYKY-O 2x1,5 mm</t>
    </r>
    <r>
      <rPr>
        <vertAlign val="superscript"/>
        <sz val="12"/>
        <color indexed="8"/>
        <rFont val="Times New Roman"/>
        <family val="1"/>
      </rPr>
      <t xml:space="preserve">2 </t>
    </r>
  </si>
  <si>
    <t>lisovací dutinky 4, 6 a 16 mm2</t>
  </si>
  <si>
    <t>úprava ochodního měření vč. materiálu (jističe, převodník,..)</t>
  </si>
  <si>
    <t>montáž třífázového střídače 25 kW</t>
  </si>
  <si>
    <t xml:space="preserve">AC jistič 80A/3B </t>
  </si>
  <si>
    <t>3f elektroměr cejchovaný, 80A</t>
  </si>
  <si>
    <t>stykač 3F, 80A, řazení 3+1</t>
  </si>
  <si>
    <t>příchytky na trubku 50 mm  do zdi</t>
  </si>
  <si>
    <t>Valtice, Mauting s.r.o. – 76,56 kWp FVE</t>
  </si>
  <si>
    <t>DC/DC power optimizér 730 W DC</t>
  </si>
  <si>
    <t>fotovoltaický monokrystalický panel o výkonu 330 Wp</t>
  </si>
  <si>
    <t>montáž DC/DC power optimizéru 730 W DC</t>
  </si>
  <si>
    <t>montáž fotovoltaického panelu o výkonu 330 Wp</t>
  </si>
  <si>
    <t>hliníková střešní konstrukce na plochou střechu 15° vč. zátěže</t>
  </si>
  <si>
    <t>Třífázový střídač 27,6kW</t>
  </si>
  <si>
    <t>Třífázový střídač 25 kW</t>
  </si>
  <si>
    <t>Třífázový střídač 16 kW</t>
  </si>
  <si>
    <t>montáž třífázového střídače 27,6 kW</t>
  </si>
  <si>
    <t>montáž třífázového střídače 16 kW</t>
  </si>
  <si>
    <t>montáž hliníkové střešní konstrukce na plochou střechu 15° vč. zátěže</t>
  </si>
  <si>
    <t>Měřící trafa 500/5 třída přesnosti 0,5s 10 VA vč. certifikace</t>
  </si>
  <si>
    <t>Hasící přístroj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</si>
</sst>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0\ &quot;Kč&quot;"/>
    <numFmt numFmtId="176" formatCode="0.0%"/>
    <numFmt numFmtId="177" formatCode="#,##0.0"/>
    <numFmt numFmtId="178" formatCode="#,##0\ &quot;Kč&quot;"/>
    <numFmt numFmtId="179" formatCode="_-* #,##0.00\ [$Kč-405]_-;\-* #,##0.00\ [$Kč-405]_-;_-* &quot;-&quot;??\ [$Kč-405]_-;_-@_-"/>
    <numFmt numFmtId="180" formatCode="_-* #,##0.0\ [$Kč-405]_-;\-* #,##0.0\ [$Kč-405]_-;_-* &quot;-&quot;??\ [$Kč-405]_-;_-@_-"/>
    <numFmt numFmtId="181" formatCode="_-* #,##0\ [$Kč-405]_-;\-* #,##0\ [$Kč-405]_-;_-* &quot;-&quot;??\ [$Kč-405]_-;_-@_-"/>
    <numFmt numFmtId="182" formatCode="#,##0.0\ &quot;Kč&quot;"/>
    <numFmt numFmtId="183" formatCode="_-* #,##0.000\ [$Kč-405]_-;\-* #,##0.000\ [$Kč-405]_-;_-* &quot;-&quot;??\ [$Kč-405]_-;_-@_-"/>
    <numFmt numFmtId="184" formatCode="_-* #,##0.0000\ [$Kč-405]_-;\-* #,##0.0000\ [$Kč-405]_-;_-* &quot;-&quot;??\ [$Kč-405]_-;_-@_-"/>
    <numFmt numFmtId="185" formatCode="#,##0\ [$Kč-405];\-#,##0\ [$Kč-405]"/>
    <numFmt numFmtId="186" formatCode="#,##0.00\ _K_č"/>
    <numFmt numFmtId="187" formatCode="#,##0\ _K_č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45"/>
      <color indexed="8"/>
      <name val="Arial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45"/>
      <color theme="1"/>
      <name val="Arial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Border="1" applyAlignment="1">
      <alignment horizontal="right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30" borderId="0" xfId="0" applyFont="1" applyFill="1" applyAlignment="1">
      <alignment horizontal="right"/>
    </xf>
    <xf numFmtId="0" fontId="57" fillId="30" borderId="0" xfId="0" applyFont="1" applyFill="1" applyAlignment="1">
      <alignment horizontal="right"/>
    </xf>
    <xf numFmtId="176" fontId="57" fillId="30" borderId="0" xfId="0" applyNumberFormat="1" applyFont="1" applyFill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22" borderId="11" xfId="47" applyFont="1" applyBorder="1" applyAlignment="1">
      <alignment/>
    </xf>
    <xf numFmtId="0" fontId="2" fillId="21" borderId="10" xfId="45" applyFont="1" applyBorder="1" applyAlignment="1">
      <alignment/>
    </xf>
    <xf numFmtId="0" fontId="56" fillId="0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Alignment="1">
      <alignment/>
    </xf>
    <xf numFmtId="0" fontId="56" fillId="0" borderId="12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12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top" textRotation="90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5" fillId="31" borderId="0" xfId="0" applyFont="1" applyFill="1" applyAlignment="1">
      <alignment horizontal="right"/>
    </xf>
    <xf numFmtId="0" fontId="57" fillId="31" borderId="0" xfId="0" applyFont="1" applyFill="1" applyBorder="1" applyAlignment="1">
      <alignment horizontal="right"/>
    </xf>
    <xf numFmtId="0" fontId="62" fillId="0" borderId="13" xfId="0" applyFont="1" applyFill="1" applyBorder="1" applyAlignment="1">
      <alignment horizontal="left" vertical="top" textRotation="90"/>
    </xf>
    <xf numFmtId="0" fontId="55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2" fillId="0" borderId="15" xfId="0" applyFont="1" applyFill="1" applyBorder="1" applyAlignment="1">
      <alignment horizontal="left" vertical="top" textRotation="90"/>
    </xf>
    <xf numFmtId="0" fontId="62" fillId="0" borderId="16" xfId="0" applyFont="1" applyFill="1" applyBorder="1" applyAlignment="1">
      <alignment horizontal="left" vertical="top" textRotation="90"/>
    </xf>
    <xf numFmtId="0" fontId="56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/>
    </xf>
    <xf numFmtId="0" fontId="55" fillId="31" borderId="0" xfId="0" applyFont="1" applyFill="1" applyBorder="1" applyAlignment="1">
      <alignment/>
    </xf>
    <xf numFmtId="0" fontId="55" fillId="31" borderId="0" xfId="47" applyFont="1" applyFill="1" applyBorder="1" applyAlignment="1">
      <alignment/>
    </xf>
    <xf numFmtId="0" fontId="2" fillId="31" borderId="0" xfId="45" applyFont="1" applyFill="1" applyBorder="1" applyAlignment="1">
      <alignment/>
    </xf>
    <xf numFmtId="0" fontId="60" fillId="31" borderId="0" xfId="0" applyFont="1" applyFill="1" applyBorder="1" applyAlignment="1">
      <alignment/>
    </xf>
    <xf numFmtId="0" fontId="61" fillId="31" borderId="0" xfId="0" applyFont="1" applyFill="1" applyBorder="1" applyAlignment="1">
      <alignment/>
    </xf>
    <xf numFmtId="0" fontId="61" fillId="31" borderId="0" xfId="0" applyFont="1" applyFill="1" applyBorder="1" applyAlignment="1">
      <alignment horizontal="center"/>
    </xf>
    <xf numFmtId="2" fontId="61" fillId="31" borderId="0" xfId="0" applyNumberFormat="1" applyFont="1" applyFill="1" applyBorder="1" applyAlignment="1">
      <alignment horizontal="center"/>
    </xf>
    <xf numFmtId="0" fontId="59" fillId="31" borderId="0" xfId="0" applyFont="1" applyFill="1" applyBorder="1" applyAlignment="1">
      <alignment/>
    </xf>
    <xf numFmtId="0" fontId="63" fillId="31" borderId="0" xfId="0" applyFont="1" applyFill="1" applyBorder="1" applyAlignment="1">
      <alignment/>
    </xf>
    <xf numFmtId="0" fontId="56" fillId="31" borderId="0" xfId="0" applyFont="1" applyFill="1" applyBorder="1" applyAlignment="1">
      <alignment/>
    </xf>
    <xf numFmtId="179" fontId="60" fillId="0" borderId="10" xfId="0" applyNumberFormat="1" applyFont="1" applyFill="1" applyBorder="1" applyAlignment="1">
      <alignment horizontal="right"/>
    </xf>
    <xf numFmtId="179" fontId="60" fillId="0" borderId="12" xfId="0" applyNumberFormat="1" applyFont="1" applyFill="1" applyBorder="1" applyAlignment="1">
      <alignment horizontal="right"/>
    </xf>
    <xf numFmtId="0" fontId="55" fillId="31" borderId="19" xfId="0" applyFont="1" applyFill="1" applyBorder="1" applyAlignment="1">
      <alignment horizontal="left"/>
    </xf>
    <xf numFmtId="0" fontId="60" fillId="31" borderId="10" xfId="0" applyFont="1" applyFill="1" applyBorder="1" applyAlignment="1">
      <alignment horizontal="left"/>
    </xf>
    <xf numFmtId="179" fontId="60" fillId="31" borderId="10" xfId="0" applyNumberFormat="1" applyFont="1" applyFill="1" applyBorder="1" applyAlignment="1">
      <alignment horizontal="right"/>
    </xf>
    <xf numFmtId="0" fontId="63" fillId="31" borderId="20" xfId="0" applyFont="1" applyFill="1" applyBorder="1" applyAlignment="1">
      <alignment/>
    </xf>
    <xf numFmtId="179" fontId="61" fillId="31" borderId="21" xfId="0" applyNumberFormat="1" applyFont="1" applyFill="1" applyBorder="1" applyAlignment="1">
      <alignment horizontal="center"/>
    </xf>
    <xf numFmtId="179" fontId="60" fillId="31" borderId="22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1" fillId="0" borderId="12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" fontId="55" fillId="0" borderId="11" xfId="0" applyNumberFormat="1" applyFont="1" applyFill="1" applyBorder="1" applyAlignment="1">
      <alignment/>
    </xf>
    <xf numFmtId="1" fontId="60" fillId="0" borderId="10" xfId="0" applyNumberFormat="1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2" fillId="21" borderId="23" xfId="45" applyFont="1" applyBorder="1" applyAlignment="1">
      <alignment/>
    </xf>
    <xf numFmtId="0" fontId="61" fillId="0" borderId="13" xfId="0" applyFont="1" applyFill="1" applyBorder="1" applyAlignment="1">
      <alignment horizontal="center"/>
    </xf>
    <xf numFmtId="179" fontId="60" fillId="0" borderId="23" xfId="0" applyNumberFormat="1" applyFont="1" applyFill="1" applyBorder="1" applyAlignment="1">
      <alignment horizontal="right"/>
    </xf>
    <xf numFmtId="0" fontId="56" fillId="0" borderId="24" xfId="0" applyFont="1" applyFill="1" applyBorder="1" applyAlignment="1">
      <alignment/>
    </xf>
    <xf numFmtId="179" fontId="60" fillId="0" borderId="24" xfId="0" applyNumberFormat="1" applyFont="1" applyFill="1" applyBorder="1" applyAlignment="1">
      <alignment horizontal="right"/>
    </xf>
    <xf numFmtId="0" fontId="62" fillId="0" borderId="25" xfId="0" applyFont="1" applyFill="1" applyBorder="1" applyAlignment="1">
      <alignment horizontal="left" vertical="top" textRotation="90"/>
    </xf>
    <xf numFmtId="0" fontId="55" fillId="0" borderId="0" xfId="0" applyFont="1" applyFill="1" applyBorder="1" applyAlignment="1">
      <alignment/>
    </xf>
    <xf numFmtId="0" fontId="62" fillId="0" borderId="26" xfId="0" applyFont="1" applyFill="1" applyBorder="1" applyAlignment="1">
      <alignment horizontal="left" vertical="top" textRotation="90"/>
    </xf>
    <xf numFmtId="1" fontId="61" fillId="0" borderId="13" xfId="0" applyNumberFormat="1" applyFont="1" applyFill="1" applyBorder="1" applyAlignment="1">
      <alignment horizontal="center"/>
    </xf>
    <xf numFmtId="0" fontId="61" fillId="0" borderId="27" xfId="0" applyFont="1" applyFill="1" applyBorder="1" applyAlignment="1">
      <alignment/>
    </xf>
    <xf numFmtId="179" fontId="60" fillId="0" borderId="0" xfId="0" applyNumberFormat="1" applyFont="1" applyFill="1" applyBorder="1" applyAlignment="1">
      <alignment horizontal="right"/>
    </xf>
    <xf numFmtId="0" fontId="59" fillId="22" borderId="11" xfId="47" applyFont="1" applyBorder="1" applyAlignment="1">
      <alignment/>
    </xf>
    <xf numFmtId="0" fontId="61" fillId="31" borderId="10" xfId="0" applyFont="1" applyFill="1" applyBorder="1" applyAlignment="1">
      <alignment/>
    </xf>
    <xf numFmtId="0" fontId="61" fillId="31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1" fillId="31" borderId="12" xfId="0" applyFont="1" applyFill="1" applyBorder="1" applyAlignment="1">
      <alignment/>
    </xf>
    <xf numFmtId="0" fontId="59" fillId="31" borderId="28" xfId="0" applyFont="1" applyFill="1" applyBorder="1" applyAlignment="1">
      <alignment horizontal="center"/>
    </xf>
    <xf numFmtId="0" fontId="63" fillId="31" borderId="29" xfId="0" applyFont="1" applyFill="1" applyBorder="1" applyAlignment="1">
      <alignment horizontal="left"/>
    </xf>
    <xf numFmtId="0" fontId="63" fillId="31" borderId="29" xfId="0" applyFont="1" applyFill="1" applyBorder="1" applyAlignment="1">
      <alignment horizontal="center"/>
    </xf>
    <xf numFmtId="0" fontId="63" fillId="31" borderId="30" xfId="0" applyFont="1" applyFill="1" applyBorder="1" applyAlignment="1">
      <alignment horizontal="center"/>
    </xf>
    <xf numFmtId="0" fontId="55" fillId="31" borderId="31" xfId="0" applyFont="1" applyFill="1" applyBorder="1" applyAlignment="1">
      <alignment horizontal="left"/>
    </xf>
    <xf numFmtId="0" fontId="60" fillId="31" borderId="32" xfId="0" applyFont="1" applyFill="1" applyBorder="1" applyAlignment="1">
      <alignment horizontal="left"/>
    </xf>
    <xf numFmtId="179" fontId="60" fillId="31" borderId="32" xfId="0" applyNumberFormat="1" applyFont="1" applyFill="1" applyBorder="1" applyAlignment="1">
      <alignment horizontal="right"/>
    </xf>
    <xf numFmtId="179" fontId="60" fillId="31" borderId="33" xfId="0" applyNumberFormat="1" applyFont="1" applyFill="1" applyBorder="1" applyAlignment="1">
      <alignment horizontal="right"/>
    </xf>
    <xf numFmtId="179" fontId="60" fillId="31" borderId="34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 wrapText="1"/>
    </xf>
    <xf numFmtId="178" fontId="55" fillId="0" borderId="11" xfId="0" applyNumberFormat="1" applyFont="1" applyFill="1" applyBorder="1" applyAlignment="1">
      <alignment/>
    </xf>
    <xf numFmtId="178" fontId="60" fillId="0" borderId="10" xfId="0" applyNumberFormat="1" applyFont="1" applyFill="1" applyBorder="1" applyAlignment="1">
      <alignment horizontal="right"/>
    </xf>
    <xf numFmtId="178" fontId="60" fillId="0" borderId="10" xfId="0" applyNumberFormat="1" applyFont="1" applyFill="1" applyBorder="1" applyAlignment="1">
      <alignment/>
    </xf>
    <xf numFmtId="178" fontId="60" fillId="0" borderId="12" xfId="0" applyNumberFormat="1" applyFont="1" applyFill="1" applyBorder="1" applyAlignment="1">
      <alignment horizontal="right"/>
    </xf>
    <xf numFmtId="178" fontId="63" fillId="0" borderId="0" xfId="0" applyNumberFormat="1" applyFont="1" applyFill="1" applyBorder="1" applyAlignment="1">
      <alignment/>
    </xf>
    <xf numFmtId="181" fontId="60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4" fillId="0" borderId="0" xfId="0" applyNumberFormat="1" applyFont="1" applyAlignment="1">
      <alignment/>
    </xf>
    <xf numFmtId="181" fontId="4" fillId="0" borderId="10" xfId="0" applyNumberFormat="1" applyFont="1" applyBorder="1" applyAlignment="1">
      <alignment/>
    </xf>
    <xf numFmtId="181" fontId="60" fillId="0" borderId="0" xfId="0" applyNumberFormat="1" applyFont="1" applyFill="1" applyBorder="1" applyAlignment="1">
      <alignment/>
    </xf>
    <xf numFmtId="181" fontId="55" fillId="0" borderId="11" xfId="0" applyNumberFormat="1" applyFont="1" applyFill="1" applyBorder="1" applyAlignment="1">
      <alignment/>
    </xf>
    <xf numFmtId="181" fontId="60" fillId="0" borderId="10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 horizontal="right"/>
    </xf>
    <xf numFmtId="181" fontId="60" fillId="0" borderId="12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righ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/>
    </xf>
    <xf numFmtId="176" fontId="57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2" fontId="55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178" fontId="66" fillId="0" borderId="10" xfId="0" applyNumberFormat="1" applyFont="1" applyFill="1" applyBorder="1" applyAlignment="1">
      <alignment horizontal="right"/>
    </xf>
    <xf numFmtId="0" fontId="65" fillId="31" borderId="12" xfId="0" applyFont="1" applyFill="1" applyBorder="1" applyAlignment="1">
      <alignment/>
    </xf>
    <xf numFmtId="178" fontId="66" fillId="0" borderId="12" xfId="0" applyNumberFormat="1" applyFont="1" applyFill="1" applyBorder="1" applyAlignment="1">
      <alignment horizontal="right"/>
    </xf>
    <xf numFmtId="0" fontId="3" fillId="31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 horizontal="right"/>
    </xf>
    <xf numFmtId="0" fontId="67" fillId="31" borderId="15" xfId="0" applyFont="1" applyFill="1" applyBorder="1" applyAlignment="1">
      <alignment horizontal="center" vertical="center"/>
    </xf>
    <xf numFmtId="0" fontId="67" fillId="31" borderId="0" xfId="0" applyFont="1" applyFill="1" applyBorder="1" applyAlignment="1">
      <alignment horizontal="center" vertical="center"/>
    </xf>
    <xf numFmtId="0" fontId="67" fillId="31" borderId="1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top" textRotation="90"/>
    </xf>
    <xf numFmtId="0" fontId="69" fillId="31" borderId="15" xfId="0" applyFont="1" applyFill="1" applyBorder="1" applyAlignment="1">
      <alignment horizontal="center"/>
    </xf>
    <xf numFmtId="0" fontId="69" fillId="31" borderId="0" xfId="0" applyFont="1" applyFill="1" applyBorder="1" applyAlignment="1">
      <alignment horizontal="center"/>
    </xf>
    <xf numFmtId="0" fontId="69" fillId="31" borderId="14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>
      <alignment horizontal="left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left" vertical="top" textRotation="90"/>
    </xf>
    <xf numFmtId="0" fontId="68" fillId="0" borderId="13" xfId="0" applyFont="1" applyFill="1" applyBorder="1" applyAlignment="1">
      <alignment horizontal="left" vertical="top" textRotation="90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left" vertical="top" textRotation="90"/>
    </xf>
    <xf numFmtId="185" fontId="2" fillId="0" borderId="10" xfId="0" applyNumberFormat="1" applyFont="1" applyFill="1" applyBorder="1" applyAlignment="1">
      <alignment horizontal="right"/>
    </xf>
    <xf numFmtId="178" fontId="55" fillId="0" borderId="0" xfId="0" applyNumberFormat="1" applyFont="1" applyFill="1" applyAlignment="1">
      <alignment/>
    </xf>
    <xf numFmtId="178" fontId="56" fillId="0" borderId="38" xfId="0" applyNumberFormat="1" applyFont="1" applyFill="1" applyBorder="1" applyAlignment="1">
      <alignment horizontal="center" vertical="center" wrapText="1"/>
    </xf>
    <xf numFmtId="178" fontId="56" fillId="0" borderId="39" xfId="0" applyNumberFormat="1" applyFont="1" applyFill="1" applyBorder="1" applyAlignment="1">
      <alignment horizontal="center" vertical="center" wrapText="1"/>
    </xf>
    <xf numFmtId="178" fontId="56" fillId="0" borderId="40" xfId="0" applyNumberFormat="1" applyFont="1" applyFill="1" applyBorder="1" applyAlignment="1">
      <alignment horizontal="center" vertical="center" wrapText="1"/>
    </xf>
    <xf numFmtId="178" fontId="60" fillId="0" borderId="0" xfId="0" applyNumberFormat="1" applyFont="1" applyFill="1" applyBorder="1" applyAlignment="1">
      <alignment/>
    </xf>
    <xf numFmtId="178" fontId="63" fillId="0" borderId="10" xfId="0" applyNumberFormat="1" applyFont="1" applyFill="1" applyBorder="1" applyAlignment="1">
      <alignment horizontal="right"/>
    </xf>
    <xf numFmtId="178" fontId="55" fillId="0" borderId="0" xfId="0" applyNumberFormat="1" applyFont="1" applyAlignment="1">
      <alignment/>
    </xf>
    <xf numFmtId="185" fontId="60" fillId="0" borderId="10" xfId="0" applyNumberFormat="1" applyFont="1" applyFill="1" applyBorder="1" applyAlignment="1">
      <alignment horizontal="right"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2"/>
  <sheetViews>
    <sheetView zoomScale="70" zoomScaleNormal="70" zoomScaleSheetLayoutView="85" zoomScalePageLayoutView="40" workbookViewId="0" topLeftCell="A31">
      <selection activeCell="E48" sqref="E48"/>
    </sheetView>
  </sheetViews>
  <sheetFormatPr defaultColWidth="9.140625" defaultRowHeight="15"/>
  <cols>
    <col min="1" max="1" width="1.1484375" style="1" customWidth="1"/>
    <col min="2" max="2" width="2.8515625" style="1" customWidth="1"/>
    <col min="3" max="3" width="8.851562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 thickBot="1">
      <c r="B1" s="17"/>
      <c r="C1" s="17"/>
      <c r="D1" s="17"/>
      <c r="E1" s="17"/>
      <c r="F1" s="17"/>
      <c r="G1" s="17"/>
      <c r="H1" s="17"/>
      <c r="K1" s="40"/>
    </row>
    <row r="2" spans="2:11" s="5" customFormat="1" ht="15.75" customHeight="1" thickTop="1">
      <c r="B2" s="147"/>
      <c r="C2" s="149"/>
      <c r="D2" s="151"/>
      <c r="E2" s="151"/>
      <c r="F2" s="149"/>
      <c r="G2" s="151"/>
      <c r="H2" s="141"/>
      <c r="I2" s="3"/>
      <c r="J2" s="4"/>
      <c r="K2" s="41"/>
    </row>
    <row r="3" spans="2:11" s="7" customFormat="1" ht="15">
      <c r="B3" s="148"/>
      <c r="C3" s="150"/>
      <c r="D3" s="152"/>
      <c r="E3" s="152"/>
      <c r="F3" s="150"/>
      <c r="G3" s="152"/>
      <c r="H3" s="142"/>
      <c r="I3" s="6"/>
      <c r="J3" s="4"/>
      <c r="K3" s="1"/>
    </row>
    <row r="4" spans="2:11" ht="14.25" customHeight="1">
      <c r="B4" s="148"/>
      <c r="C4" s="150"/>
      <c r="D4" s="152"/>
      <c r="E4" s="152"/>
      <c r="F4" s="150"/>
      <c r="G4" s="152"/>
      <c r="H4" s="142"/>
      <c r="I4" s="8"/>
      <c r="J4" s="2"/>
      <c r="K4" s="16"/>
    </row>
    <row r="5" spans="2:11" ht="24.75" customHeight="1">
      <c r="B5" s="148"/>
      <c r="C5" s="150"/>
      <c r="D5" s="152"/>
      <c r="E5" s="152"/>
      <c r="F5" s="150"/>
      <c r="G5" s="152"/>
      <c r="H5" s="142"/>
      <c r="I5" s="8"/>
      <c r="J5" s="9"/>
      <c r="K5" s="8"/>
    </row>
    <row r="6" spans="2:12" ht="15" customHeight="1">
      <c r="B6" s="143"/>
      <c r="C6" s="52"/>
      <c r="D6" s="53"/>
      <c r="E6" s="52"/>
      <c r="F6" s="52"/>
      <c r="G6" s="52"/>
      <c r="H6" s="43"/>
      <c r="I6" s="8"/>
      <c r="K6" s="8"/>
      <c r="L6" s="2"/>
    </row>
    <row r="7" spans="2:11" ht="14.25">
      <c r="B7" s="143"/>
      <c r="C7" s="52"/>
      <c r="D7" s="54"/>
      <c r="E7" s="55"/>
      <c r="F7" s="55"/>
      <c r="G7" s="55"/>
      <c r="H7" s="44"/>
      <c r="I7" s="8"/>
      <c r="K7" s="8"/>
    </row>
    <row r="8" spans="2:12" ht="15" customHeight="1">
      <c r="B8" s="143"/>
      <c r="C8" s="52"/>
      <c r="D8" s="56"/>
      <c r="E8" s="57"/>
      <c r="F8" s="58"/>
      <c r="G8" s="55"/>
      <c r="H8" s="44"/>
      <c r="I8" s="8"/>
      <c r="L8" s="10"/>
    </row>
    <row r="9" spans="2:12" ht="15" customHeight="1">
      <c r="B9" s="143"/>
      <c r="C9" s="52"/>
      <c r="D9" s="56"/>
      <c r="E9" s="57"/>
      <c r="F9" s="58"/>
      <c r="G9" s="55"/>
      <c r="H9" s="44"/>
      <c r="I9" s="8"/>
      <c r="L9" s="10"/>
    </row>
    <row r="10" spans="2:12" ht="15" customHeight="1">
      <c r="B10" s="143"/>
      <c r="C10" s="52"/>
      <c r="D10" s="56"/>
      <c r="E10" s="57"/>
      <c r="F10" s="58"/>
      <c r="G10" s="55"/>
      <c r="H10" s="44"/>
      <c r="I10" s="8"/>
      <c r="L10" s="10"/>
    </row>
    <row r="11" spans="2:12" ht="15" customHeight="1">
      <c r="B11" s="143"/>
      <c r="C11" s="52"/>
      <c r="D11" s="56"/>
      <c r="E11" s="57"/>
      <c r="F11" s="58"/>
      <c r="G11" s="55"/>
      <c r="H11" s="44"/>
      <c r="I11" s="8"/>
      <c r="L11" s="10"/>
    </row>
    <row r="12" spans="2:12" s="20" customFormat="1" ht="15" customHeight="1">
      <c r="B12" s="143"/>
      <c r="C12" s="59"/>
      <c r="D12" s="56"/>
      <c r="E12" s="57"/>
      <c r="F12" s="58"/>
      <c r="G12" s="60"/>
      <c r="H12" s="45"/>
      <c r="I12" s="27"/>
      <c r="L12" s="28"/>
    </row>
    <row r="13" spans="2:12" s="20" customFormat="1" ht="15" customHeight="1">
      <c r="B13" s="143"/>
      <c r="C13" s="59"/>
      <c r="D13" s="56"/>
      <c r="E13" s="57"/>
      <c r="F13" s="58"/>
      <c r="G13" s="60"/>
      <c r="H13" s="45"/>
      <c r="I13" s="27"/>
      <c r="L13" s="28"/>
    </row>
    <row r="14" spans="2:12" s="20" customFormat="1" ht="15" customHeight="1">
      <c r="B14" s="143"/>
      <c r="C14" s="59"/>
      <c r="D14" s="56"/>
      <c r="E14" s="57"/>
      <c r="F14" s="58"/>
      <c r="G14" s="60"/>
      <c r="H14" s="45"/>
      <c r="I14" s="27"/>
      <c r="L14" s="28"/>
    </row>
    <row r="15" spans="2:12" s="20" customFormat="1" ht="15" customHeight="1">
      <c r="B15" s="143"/>
      <c r="C15" s="59"/>
      <c r="D15" s="56"/>
      <c r="E15" s="57"/>
      <c r="F15" s="58"/>
      <c r="G15" s="60"/>
      <c r="H15" s="45"/>
      <c r="I15" s="27"/>
      <c r="L15" s="28"/>
    </row>
    <row r="16" spans="2:12" s="20" customFormat="1" ht="15" customHeight="1">
      <c r="B16" s="143"/>
      <c r="C16" s="59"/>
      <c r="D16" s="56"/>
      <c r="E16" s="57"/>
      <c r="F16" s="58"/>
      <c r="G16" s="60"/>
      <c r="H16" s="45"/>
      <c r="I16" s="27"/>
      <c r="L16" s="28"/>
    </row>
    <row r="17" spans="2:12" s="20" customFormat="1" ht="15" customHeight="1">
      <c r="B17" s="143"/>
      <c r="C17" s="59"/>
      <c r="D17" s="56"/>
      <c r="E17" s="57"/>
      <c r="F17" s="58"/>
      <c r="G17" s="60"/>
      <c r="H17" s="45"/>
      <c r="I17" s="27"/>
      <c r="L17" s="28"/>
    </row>
    <row r="18" spans="2:12" s="20" customFormat="1" ht="15" customHeight="1">
      <c r="B18" s="143"/>
      <c r="C18" s="59"/>
      <c r="D18" s="56"/>
      <c r="E18" s="57"/>
      <c r="F18" s="58"/>
      <c r="G18" s="60"/>
      <c r="H18" s="45"/>
      <c r="I18" s="27"/>
      <c r="L18" s="28"/>
    </row>
    <row r="19" spans="2:12" s="20" customFormat="1" ht="15" customHeight="1">
      <c r="B19" s="143"/>
      <c r="C19" s="59"/>
      <c r="D19" s="56"/>
      <c r="E19" s="57"/>
      <c r="F19" s="58"/>
      <c r="G19" s="60"/>
      <c r="H19" s="45"/>
      <c r="I19" s="27"/>
      <c r="L19" s="28"/>
    </row>
    <row r="20" spans="2:12" s="20" customFormat="1" ht="15" customHeight="1">
      <c r="B20" s="143"/>
      <c r="C20" s="59"/>
      <c r="D20" s="56"/>
      <c r="E20" s="57"/>
      <c r="F20" s="58"/>
      <c r="G20" s="60"/>
      <c r="H20" s="45"/>
      <c r="I20" s="27"/>
      <c r="L20" s="28"/>
    </row>
    <row r="21" spans="2:12" ht="15" customHeight="1">
      <c r="B21" s="143"/>
      <c r="C21" s="52"/>
      <c r="D21" s="56"/>
      <c r="E21" s="57"/>
      <c r="F21" s="58"/>
      <c r="G21" s="55"/>
      <c r="H21" s="44"/>
      <c r="I21" s="8"/>
      <c r="L21" s="10"/>
    </row>
    <row r="22" spans="2:9" ht="15" customHeight="1">
      <c r="B22" s="143"/>
      <c r="C22" s="52"/>
      <c r="D22" s="56"/>
      <c r="E22" s="57"/>
      <c r="F22" s="58"/>
      <c r="G22" s="55"/>
      <c r="H22" s="44"/>
      <c r="I22" s="8"/>
    </row>
    <row r="23" spans="2:9" ht="15.75" customHeight="1">
      <c r="B23" s="143"/>
      <c r="C23" s="61"/>
      <c r="D23" s="56"/>
      <c r="E23" s="57"/>
      <c r="F23" s="58"/>
      <c r="G23" s="55"/>
      <c r="H23" s="44"/>
      <c r="I23" s="8"/>
    </row>
    <row r="24" spans="2:9" ht="15.75" customHeight="1">
      <c r="B24" s="143"/>
      <c r="C24" s="61"/>
      <c r="D24" s="56"/>
      <c r="E24" s="57"/>
      <c r="F24" s="58"/>
      <c r="G24" s="55"/>
      <c r="H24" s="44"/>
      <c r="I24" s="8"/>
    </row>
    <row r="25" spans="2:9" ht="15.75" customHeight="1">
      <c r="B25" s="143"/>
      <c r="C25" s="61"/>
      <c r="D25" s="56"/>
      <c r="E25" s="57"/>
      <c r="F25" s="58"/>
      <c r="G25" s="55"/>
      <c r="H25" s="44"/>
      <c r="I25" s="8"/>
    </row>
    <row r="26" spans="2:9" ht="15.75" customHeight="1">
      <c r="B26" s="143"/>
      <c r="C26" s="61"/>
      <c r="D26" s="56"/>
      <c r="E26" s="57"/>
      <c r="F26" s="58"/>
      <c r="G26" s="55"/>
      <c r="H26" s="44"/>
      <c r="I26" s="8"/>
    </row>
    <row r="27" spans="2:9" ht="15.75" customHeight="1">
      <c r="B27" s="143"/>
      <c r="C27" s="61"/>
      <c r="D27" s="56"/>
      <c r="E27" s="57"/>
      <c r="F27" s="58"/>
      <c r="G27" s="55"/>
      <c r="H27" s="44"/>
      <c r="I27" s="8"/>
    </row>
    <row r="28" spans="2:9" ht="15.75" customHeight="1">
      <c r="B28" s="143"/>
      <c r="C28" s="61"/>
      <c r="D28" s="56"/>
      <c r="E28" s="57"/>
      <c r="F28" s="58"/>
      <c r="G28" s="55"/>
      <c r="H28" s="44"/>
      <c r="I28" s="8"/>
    </row>
    <row r="29" spans="2:9" ht="15.75" customHeight="1">
      <c r="B29" s="143"/>
      <c r="C29" s="61"/>
      <c r="D29" s="56"/>
      <c r="E29" s="57"/>
      <c r="F29" s="58"/>
      <c r="G29" s="55"/>
      <c r="H29" s="44"/>
      <c r="I29" s="8"/>
    </row>
    <row r="30" spans="2:9" ht="15.75" customHeight="1">
      <c r="B30" s="143"/>
      <c r="C30" s="61"/>
      <c r="D30" s="56"/>
      <c r="E30" s="57"/>
      <c r="F30" s="58"/>
      <c r="G30" s="55"/>
      <c r="H30" s="44"/>
      <c r="I30" s="8"/>
    </row>
    <row r="31" spans="2:9" ht="15.75" customHeight="1">
      <c r="B31" s="143"/>
      <c r="C31" s="61"/>
      <c r="D31" s="56"/>
      <c r="E31" s="57"/>
      <c r="F31" s="58"/>
      <c r="G31" s="55"/>
      <c r="H31" s="44"/>
      <c r="I31" s="8"/>
    </row>
    <row r="32" spans="2:9" ht="15.75" customHeight="1">
      <c r="B32" s="143"/>
      <c r="C32" s="61"/>
      <c r="D32" s="54"/>
      <c r="E32" s="57"/>
      <c r="F32" s="58"/>
      <c r="G32" s="55"/>
      <c r="H32" s="44"/>
      <c r="I32" s="8"/>
    </row>
    <row r="33" spans="2:9" ht="15.75" customHeight="1">
      <c r="B33" s="143"/>
      <c r="C33" s="61"/>
      <c r="D33" s="56"/>
      <c r="E33" s="57"/>
      <c r="F33" s="58"/>
      <c r="G33" s="55"/>
      <c r="H33" s="44"/>
      <c r="I33" s="8"/>
    </row>
    <row r="34" spans="2:9" ht="15.75" customHeight="1">
      <c r="B34" s="143"/>
      <c r="C34" s="61"/>
      <c r="D34" s="56"/>
      <c r="E34" s="57"/>
      <c r="F34" s="58"/>
      <c r="G34" s="55"/>
      <c r="H34" s="44"/>
      <c r="I34" s="8"/>
    </row>
    <row r="35" spans="2:9" ht="15.75" customHeight="1">
      <c r="B35" s="143"/>
      <c r="C35" s="61"/>
      <c r="D35" s="54"/>
      <c r="E35" s="57"/>
      <c r="F35" s="58"/>
      <c r="G35" s="55"/>
      <c r="H35" s="44"/>
      <c r="I35" s="8"/>
    </row>
    <row r="36" spans="2:9" ht="15.75" customHeight="1">
      <c r="B36" s="143"/>
      <c r="C36" s="61"/>
      <c r="D36" s="56"/>
      <c r="E36" s="57"/>
      <c r="F36" s="58"/>
      <c r="G36" s="55"/>
      <c r="H36" s="44"/>
      <c r="I36" s="8"/>
    </row>
    <row r="37" spans="2:9" ht="15.75" customHeight="1">
      <c r="B37" s="143"/>
      <c r="C37" s="61"/>
      <c r="D37" s="56"/>
      <c r="E37" s="57"/>
      <c r="F37" s="57"/>
      <c r="G37" s="55"/>
      <c r="H37" s="44"/>
      <c r="I37" s="8"/>
    </row>
    <row r="38" spans="2:10" s="7" customFormat="1" ht="16.5" customHeight="1">
      <c r="B38" s="143"/>
      <c r="C38" s="61"/>
      <c r="D38" s="55"/>
      <c r="E38" s="57"/>
      <c r="F38" s="57"/>
      <c r="G38" s="55"/>
      <c r="H38" s="44"/>
      <c r="I38" s="6"/>
      <c r="J38" s="11"/>
    </row>
    <row r="39" spans="2:10" s="7" customFormat="1" ht="16.5" customHeight="1">
      <c r="B39" s="144" t="s">
        <v>74</v>
      </c>
      <c r="C39" s="145"/>
      <c r="D39" s="145"/>
      <c r="E39" s="145"/>
      <c r="F39" s="145"/>
      <c r="G39" s="145"/>
      <c r="H39" s="146"/>
      <c r="I39" s="6"/>
      <c r="J39" s="11"/>
    </row>
    <row r="40" spans="2:10" s="7" customFormat="1" ht="16.5" customHeight="1">
      <c r="B40" s="144"/>
      <c r="C40" s="145"/>
      <c r="D40" s="145"/>
      <c r="E40" s="145"/>
      <c r="F40" s="145"/>
      <c r="G40" s="145"/>
      <c r="H40" s="146"/>
      <c r="I40" s="6"/>
      <c r="J40" s="11"/>
    </row>
    <row r="41" spans="2:10" s="7" customFormat="1" ht="16.5" customHeight="1">
      <c r="B41" s="144"/>
      <c r="C41" s="145"/>
      <c r="D41" s="145"/>
      <c r="E41" s="145"/>
      <c r="F41" s="145"/>
      <c r="G41" s="145"/>
      <c r="H41" s="146"/>
      <c r="I41" s="6"/>
      <c r="J41" s="11"/>
    </row>
    <row r="42" spans="2:10" s="7" customFormat="1" ht="16.5" customHeight="1">
      <c r="B42" s="144"/>
      <c r="C42" s="145"/>
      <c r="D42" s="145"/>
      <c r="E42" s="145"/>
      <c r="F42" s="145"/>
      <c r="G42" s="145"/>
      <c r="H42" s="146"/>
      <c r="I42" s="6"/>
      <c r="J42" s="11"/>
    </row>
    <row r="43" spans="2:10" s="7" customFormat="1" ht="16.5" customHeight="1">
      <c r="B43" s="46"/>
      <c r="C43" s="61"/>
      <c r="D43" s="55"/>
      <c r="E43" s="57"/>
      <c r="F43" s="57"/>
      <c r="G43" s="55"/>
      <c r="H43" s="44"/>
      <c r="I43" s="6"/>
      <c r="J43" s="11"/>
    </row>
    <row r="44" spans="2:10" s="7" customFormat="1" ht="16.5" customHeight="1">
      <c r="B44" s="138" t="s">
        <v>46</v>
      </c>
      <c r="C44" s="139"/>
      <c r="D44" s="139"/>
      <c r="E44" s="139"/>
      <c r="F44" s="139"/>
      <c r="G44" s="139"/>
      <c r="H44" s="140"/>
      <c r="I44" s="6"/>
      <c r="J44" s="11"/>
    </row>
    <row r="45" spans="2:10" s="7" customFormat="1" ht="16.5" customHeight="1">
      <c r="B45" s="138"/>
      <c r="C45" s="139"/>
      <c r="D45" s="139"/>
      <c r="E45" s="139"/>
      <c r="F45" s="139"/>
      <c r="G45" s="139"/>
      <c r="H45" s="140"/>
      <c r="I45" s="6"/>
      <c r="J45" s="11"/>
    </row>
    <row r="46" spans="2:10" s="7" customFormat="1" ht="16.5" customHeight="1">
      <c r="B46" s="138"/>
      <c r="C46" s="139"/>
      <c r="D46" s="139"/>
      <c r="E46" s="139"/>
      <c r="F46" s="139"/>
      <c r="G46" s="139"/>
      <c r="H46" s="140"/>
      <c r="I46" s="6"/>
      <c r="J46" s="11"/>
    </row>
    <row r="47" spans="2:10" s="7" customFormat="1" ht="16.5" customHeight="1">
      <c r="B47" s="46"/>
      <c r="C47" s="61"/>
      <c r="D47" s="55"/>
      <c r="E47" s="57"/>
      <c r="F47" s="57"/>
      <c r="G47" s="55"/>
      <c r="H47" s="44"/>
      <c r="I47" s="6"/>
      <c r="J47" s="11"/>
    </row>
    <row r="48" spans="2:10" s="7" customFormat="1" ht="16.5" customHeight="1">
      <c r="B48" s="46"/>
      <c r="C48" s="61"/>
      <c r="D48" s="55"/>
      <c r="E48" s="57"/>
      <c r="F48" s="57"/>
      <c r="G48" s="55"/>
      <c r="H48" s="44"/>
      <c r="I48" s="6"/>
      <c r="J48" s="11"/>
    </row>
    <row r="49" spans="2:10" s="7" customFormat="1" ht="16.5" customHeight="1">
      <c r="B49" s="46"/>
      <c r="C49" s="61"/>
      <c r="D49" s="55"/>
      <c r="E49" s="57"/>
      <c r="F49" s="57"/>
      <c r="G49" s="55"/>
      <c r="H49" s="44"/>
      <c r="I49" s="6"/>
      <c r="J49" s="11"/>
    </row>
    <row r="50" spans="2:10" s="7" customFormat="1" ht="16.5" customHeight="1">
      <c r="B50" s="46"/>
      <c r="C50" s="61"/>
      <c r="D50" s="55"/>
      <c r="E50" s="57"/>
      <c r="F50" s="57"/>
      <c r="G50" s="55"/>
      <c r="H50" s="44"/>
      <c r="I50" s="6"/>
      <c r="J50" s="11"/>
    </row>
    <row r="51" spans="2:10" s="7" customFormat="1" ht="16.5" customHeight="1">
      <c r="B51" s="46"/>
      <c r="C51" s="61"/>
      <c r="D51" s="55"/>
      <c r="E51" s="57"/>
      <c r="F51" s="57"/>
      <c r="G51" s="55"/>
      <c r="H51" s="44"/>
      <c r="I51" s="6"/>
      <c r="J51" s="11"/>
    </row>
    <row r="52" spans="2:10" s="7" customFormat="1" ht="16.5" customHeight="1">
      <c r="B52" s="46"/>
      <c r="C52" s="61"/>
      <c r="D52" s="55"/>
      <c r="E52" s="57"/>
      <c r="F52" s="57"/>
      <c r="G52" s="55"/>
      <c r="H52" s="44"/>
      <c r="I52" s="6"/>
      <c r="J52" s="11"/>
    </row>
    <row r="53" spans="2:10" s="7" customFormat="1" ht="16.5" customHeight="1">
      <c r="B53" s="46"/>
      <c r="C53" s="61"/>
      <c r="D53" s="55"/>
      <c r="E53" s="57"/>
      <c r="F53" s="57"/>
      <c r="G53" s="55"/>
      <c r="H53" s="44"/>
      <c r="I53" s="6"/>
      <c r="J53" s="11"/>
    </row>
    <row r="54" spans="2:10" s="7" customFormat="1" ht="16.5" customHeight="1">
      <c r="B54" s="46"/>
      <c r="C54" s="61"/>
      <c r="D54" s="55"/>
      <c r="E54" s="57"/>
      <c r="F54" s="57"/>
      <c r="G54" s="55"/>
      <c r="H54" s="44"/>
      <c r="I54" s="6"/>
      <c r="J54" s="11"/>
    </row>
    <row r="55" spans="2:10" s="7" customFormat="1" ht="16.5" customHeight="1">
      <c r="B55" s="46"/>
      <c r="C55" s="61"/>
      <c r="D55" s="55"/>
      <c r="E55" s="57"/>
      <c r="F55" s="57"/>
      <c r="G55" s="55"/>
      <c r="H55" s="44"/>
      <c r="I55" s="6"/>
      <c r="J55" s="11"/>
    </row>
    <row r="56" spans="2:10" s="7" customFormat="1" ht="16.5" customHeight="1">
      <c r="B56" s="46"/>
      <c r="C56" s="61"/>
      <c r="D56" s="55"/>
      <c r="E56" s="57"/>
      <c r="F56" s="57"/>
      <c r="G56" s="55"/>
      <c r="H56" s="44"/>
      <c r="I56" s="6"/>
      <c r="J56" s="11"/>
    </row>
    <row r="57" spans="2:10" s="7" customFormat="1" ht="16.5" customHeight="1">
      <c r="B57" s="46"/>
      <c r="C57" s="61"/>
      <c r="D57" s="55"/>
      <c r="E57" s="57"/>
      <c r="F57" s="57"/>
      <c r="G57" s="55"/>
      <c r="H57" s="44"/>
      <c r="I57" s="6"/>
      <c r="J57" s="11"/>
    </row>
    <row r="58" spans="2:10" s="7" customFormat="1" ht="16.5" customHeight="1">
      <c r="B58" s="46"/>
      <c r="C58" s="61"/>
      <c r="D58" s="55"/>
      <c r="E58" s="57"/>
      <c r="F58" s="57"/>
      <c r="G58" s="55"/>
      <c r="H58" s="44"/>
      <c r="I58" s="6"/>
      <c r="J58" s="11"/>
    </row>
    <row r="59" spans="2:10" s="7" customFormat="1" ht="16.5" customHeight="1" thickBot="1">
      <c r="B59" s="46"/>
      <c r="C59" s="61"/>
      <c r="D59" s="55"/>
      <c r="E59" s="57"/>
      <c r="F59" s="57"/>
      <c r="G59" s="55"/>
      <c r="H59" s="44"/>
      <c r="I59" s="6"/>
      <c r="J59" s="11"/>
    </row>
    <row r="60" spans="2:10" s="7" customFormat="1" ht="16.5" customHeight="1" thickBot="1">
      <c r="B60" s="46"/>
      <c r="C60" s="95" t="s">
        <v>23</v>
      </c>
      <c r="D60" s="96" t="s">
        <v>26</v>
      </c>
      <c r="E60" s="97" t="s">
        <v>24</v>
      </c>
      <c r="F60" s="97" t="s">
        <v>42</v>
      </c>
      <c r="G60" s="98" t="s">
        <v>25</v>
      </c>
      <c r="H60" s="44"/>
      <c r="I60" s="6"/>
      <c r="J60" s="11"/>
    </row>
    <row r="61" spans="2:10" s="7" customFormat="1" ht="16.5" customHeight="1">
      <c r="B61" s="46"/>
      <c r="C61" s="99">
        <v>1</v>
      </c>
      <c r="D61" s="100" t="s">
        <v>28</v>
      </c>
      <c r="E61" s="101">
        <f>'AC část'!H53</f>
        <v>0</v>
      </c>
      <c r="F61" s="101"/>
      <c r="G61" s="102"/>
      <c r="H61" s="44"/>
      <c r="I61" s="6"/>
      <c r="J61" s="11"/>
    </row>
    <row r="62" spans="2:10" s="7" customFormat="1" ht="16.5" customHeight="1">
      <c r="B62" s="46"/>
      <c r="C62" s="64">
        <v>2</v>
      </c>
      <c r="D62" s="65" t="s">
        <v>29</v>
      </c>
      <c r="E62" s="66">
        <f>'DC část'!H34</f>
        <v>0</v>
      </c>
      <c r="F62" s="66"/>
      <c r="G62" s="103"/>
      <c r="H62" s="44"/>
      <c r="I62" s="6"/>
      <c r="J62" s="11"/>
    </row>
    <row r="63" spans="2:10" s="7" customFormat="1" ht="16.5" customHeight="1">
      <c r="B63" s="46"/>
      <c r="C63" s="64">
        <v>3</v>
      </c>
      <c r="D63" s="65" t="s">
        <v>31</v>
      </c>
      <c r="E63" s="66">
        <f>Konstrukce!H30</f>
        <v>0</v>
      </c>
      <c r="F63" s="66"/>
      <c r="G63" s="103"/>
      <c r="H63" s="44"/>
      <c r="I63" s="6"/>
      <c r="J63" s="11"/>
    </row>
    <row r="64" spans="2:10" s="7" customFormat="1" ht="16.5" customHeight="1">
      <c r="B64" s="46"/>
      <c r="C64" s="64">
        <v>4</v>
      </c>
      <c r="D64" s="65" t="s">
        <v>45</v>
      </c>
      <c r="E64" s="66">
        <f>'Střídače+panely'!H35</f>
        <v>0</v>
      </c>
      <c r="F64" s="66"/>
      <c r="G64" s="103"/>
      <c r="H64" s="44"/>
      <c r="I64" s="6"/>
      <c r="J64" s="11"/>
    </row>
    <row r="65" spans="2:10" s="7" customFormat="1" ht="16.5" customHeight="1">
      <c r="B65" s="46"/>
      <c r="C65" s="61"/>
      <c r="D65" s="55"/>
      <c r="E65" s="57"/>
      <c r="F65" s="57"/>
      <c r="G65" s="55"/>
      <c r="H65" s="44"/>
      <c r="I65" s="6"/>
      <c r="J65" s="11"/>
    </row>
    <row r="66" spans="2:10" s="7" customFormat="1" ht="16.5" customHeight="1" thickBot="1">
      <c r="B66" s="46"/>
      <c r="C66" s="61"/>
      <c r="D66" s="55"/>
      <c r="E66" s="57"/>
      <c r="F66" s="57"/>
      <c r="G66" s="55"/>
      <c r="H66" s="44"/>
      <c r="I66" s="6"/>
      <c r="J66" s="11"/>
    </row>
    <row r="67" spans="2:10" s="7" customFormat="1" ht="16.5" customHeight="1" thickBot="1">
      <c r="B67" s="46"/>
      <c r="C67" s="61"/>
      <c r="D67" s="67" t="s">
        <v>27</v>
      </c>
      <c r="E67" s="68">
        <f>SUM(E61:E64)</f>
        <v>0</v>
      </c>
      <c r="F67" s="68">
        <f>SUM(F61:F64)</f>
        <v>0</v>
      </c>
      <c r="G67" s="69">
        <f>SUM(G61:G64)</f>
        <v>0</v>
      </c>
      <c r="H67" s="44"/>
      <c r="I67" s="6"/>
      <c r="J67" s="11"/>
    </row>
    <row r="68" spans="2:10" s="7" customFormat="1" ht="16.5" customHeight="1">
      <c r="B68" s="46"/>
      <c r="C68" s="61"/>
      <c r="D68" s="55"/>
      <c r="E68" s="57"/>
      <c r="F68" s="57"/>
      <c r="G68" s="55"/>
      <c r="H68" s="44"/>
      <c r="I68" s="6"/>
      <c r="J68" s="11"/>
    </row>
    <row r="69" spans="2:10" s="7" customFormat="1" ht="16.5" customHeight="1">
      <c r="B69" s="46"/>
      <c r="C69" s="61"/>
      <c r="D69" s="55"/>
      <c r="E69" s="57"/>
      <c r="F69" s="57"/>
      <c r="G69" s="55"/>
      <c r="H69" s="44"/>
      <c r="I69" s="6"/>
      <c r="J69" s="11"/>
    </row>
    <row r="70" spans="2:10" s="7" customFormat="1" ht="16.5" customHeight="1">
      <c r="B70" s="46"/>
      <c r="C70" s="61"/>
      <c r="D70" s="55"/>
      <c r="E70" s="57"/>
      <c r="F70" s="57"/>
      <c r="G70" s="55"/>
      <c r="H70" s="44"/>
      <c r="I70" s="6"/>
      <c r="J70" s="11"/>
    </row>
    <row r="71" spans="2:10" s="7" customFormat="1" ht="16.5" customHeight="1">
      <c r="B71" s="46"/>
      <c r="C71" s="61"/>
      <c r="D71" s="55"/>
      <c r="E71" s="57"/>
      <c r="F71" s="57"/>
      <c r="G71" s="55"/>
      <c r="H71" s="44"/>
      <c r="I71" s="6"/>
      <c r="J71" s="11"/>
    </row>
    <row r="72" spans="2:10" s="7" customFormat="1" ht="16.5" customHeight="1">
      <c r="B72" s="46"/>
      <c r="C72" s="61"/>
      <c r="D72" s="55"/>
      <c r="E72" s="57"/>
      <c r="F72" s="57"/>
      <c r="G72" s="55"/>
      <c r="H72" s="44"/>
      <c r="I72" s="6"/>
      <c r="J72" s="11"/>
    </row>
    <row r="73" spans="2:10" s="7" customFormat="1" ht="16.5" customHeight="1">
      <c r="B73" s="46"/>
      <c r="C73" s="61"/>
      <c r="D73" s="55"/>
      <c r="E73" s="57"/>
      <c r="F73" s="57"/>
      <c r="G73" s="55"/>
      <c r="H73" s="44"/>
      <c r="I73" s="6"/>
      <c r="J73" s="11"/>
    </row>
    <row r="74" spans="2:10" s="7" customFormat="1" ht="16.5" customHeight="1">
      <c r="B74" s="46"/>
      <c r="C74" s="61"/>
      <c r="D74" s="55"/>
      <c r="E74" s="57"/>
      <c r="F74" s="57"/>
      <c r="G74" s="55"/>
      <c r="H74" s="44"/>
      <c r="I74" s="6"/>
      <c r="J74" s="11"/>
    </row>
    <row r="75" spans="2:10" s="7" customFormat="1" ht="16.5" customHeight="1">
      <c r="B75" s="46"/>
      <c r="C75" s="61"/>
      <c r="D75" s="55"/>
      <c r="E75" s="57"/>
      <c r="F75" s="57"/>
      <c r="G75" s="55"/>
      <c r="H75" s="44"/>
      <c r="I75" s="6"/>
      <c r="J75" s="11"/>
    </row>
    <row r="76" spans="2:10" s="7" customFormat="1" ht="16.5" customHeight="1">
      <c r="B76" s="46"/>
      <c r="C76" s="61"/>
      <c r="D76" s="55"/>
      <c r="E76" s="57"/>
      <c r="F76" s="57"/>
      <c r="G76" s="55"/>
      <c r="H76" s="44"/>
      <c r="I76" s="6"/>
      <c r="J76" s="11"/>
    </row>
    <row r="77" spans="2:10" s="7" customFormat="1" ht="16.5" customHeight="1">
      <c r="B77" s="46"/>
      <c r="C77" s="61"/>
      <c r="D77" s="55"/>
      <c r="E77" s="57"/>
      <c r="F77" s="57"/>
      <c r="G77" s="55"/>
      <c r="H77" s="44"/>
      <c r="I77" s="6"/>
      <c r="J77" s="11"/>
    </row>
    <row r="78" spans="2:10" s="7" customFormat="1" ht="16.5" customHeight="1">
      <c r="B78" s="46"/>
      <c r="C78" s="61"/>
      <c r="D78" s="55"/>
      <c r="E78" s="57"/>
      <c r="F78" s="57"/>
      <c r="G78" s="55"/>
      <c r="H78" s="44"/>
      <c r="I78" s="6"/>
      <c r="J78" s="11"/>
    </row>
    <row r="79" spans="2:10" s="7" customFormat="1" ht="16.5" customHeight="1">
      <c r="B79" s="46"/>
      <c r="C79" s="61"/>
      <c r="D79" s="55"/>
      <c r="E79" s="57"/>
      <c r="F79" s="57"/>
      <c r="G79" s="55"/>
      <c r="H79" s="44"/>
      <c r="I79" s="6"/>
      <c r="J79" s="11"/>
    </row>
    <row r="80" spans="2:10" s="7" customFormat="1" ht="16.5" customHeight="1">
      <c r="B80" s="46"/>
      <c r="C80" s="61"/>
      <c r="D80" s="55"/>
      <c r="E80" s="57"/>
      <c r="F80" s="57"/>
      <c r="G80" s="55"/>
      <c r="H80" s="44"/>
      <c r="I80" s="6"/>
      <c r="J80" s="11"/>
    </row>
    <row r="81" spans="2:10" s="7" customFormat="1" ht="16.5" customHeight="1">
      <c r="B81" s="46"/>
      <c r="C81" s="61"/>
      <c r="D81" s="55"/>
      <c r="E81" s="57"/>
      <c r="F81" s="57"/>
      <c r="G81" s="55"/>
      <c r="H81" s="44"/>
      <c r="I81" s="6"/>
      <c r="J81" s="11"/>
    </row>
    <row r="82" spans="2:10" s="7" customFormat="1" ht="16.5" customHeight="1">
      <c r="B82" s="46"/>
      <c r="C82" s="61"/>
      <c r="D82" s="55"/>
      <c r="E82" s="57"/>
      <c r="F82" s="57"/>
      <c r="G82" s="55"/>
      <c r="H82" s="44"/>
      <c r="I82" s="6"/>
      <c r="J82" s="11"/>
    </row>
    <row r="83" spans="2:10" s="7" customFormat="1" ht="16.5" customHeight="1">
      <c r="B83" s="46"/>
      <c r="C83" s="61"/>
      <c r="D83" s="55"/>
      <c r="E83" s="57"/>
      <c r="F83" s="57"/>
      <c r="G83" s="55"/>
      <c r="H83" s="44"/>
      <c r="I83" s="6"/>
      <c r="J83" s="11"/>
    </row>
    <row r="84" spans="2:10" s="7" customFormat="1" ht="16.5" customHeight="1">
      <c r="B84" s="46"/>
      <c r="C84" s="34"/>
      <c r="D84" s="22"/>
      <c r="E84" s="35"/>
      <c r="F84" s="35"/>
      <c r="G84" s="22"/>
      <c r="H84" s="44"/>
      <c r="I84" s="6"/>
      <c r="J84" s="11"/>
    </row>
    <row r="85" spans="2:10" s="7" customFormat="1" ht="16.5" customHeight="1">
      <c r="B85" s="46"/>
      <c r="C85" s="34"/>
      <c r="D85" s="22"/>
      <c r="E85" s="35"/>
      <c r="F85" s="35"/>
      <c r="G85" s="22"/>
      <c r="H85" s="44"/>
      <c r="I85" s="6"/>
      <c r="J85" s="11"/>
    </row>
    <row r="86" spans="2:10" s="7" customFormat="1" ht="16.5" customHeight="1">
      <c r="B86" s="46"/>
      <c r="C86" s="34"/>
      <c r="D86" s="22"/>
      <c r="E86" s="35"/>
      <c r="F86" s="35"/>
      <c r="G86" s="22"/>
      <c r="H86" s="44"/>
      <c r="I86" s="6"/>
      <c r="J86" s="11"/>
    </row>
    <row r="87" spans="2:10" s="7" customFormat="1" ht="16.5" customHeight="1">
      <c r="B87" s="46"/>
      <c r="C87" s="34"/>
      <c r="D87" s="22"/>
      <c r="E87" s="35"/>
      <c r="F87" s="35"/>
      <c r="G87" s="22"/>
      <c r="H87" s="44"/>
      <c r="I87" s="6"/>
      <c r="J87" s="11"/>
    </row>
    <row r="88" spans="2:10" s="7" customFormat="1" ht="16.5" customHeight="1">
      <c r="B88" s="46"/>
      <c r="C88" s="34"/>
      <c r="D88" s="22"/>
      <c r="E88" s="35"/>
      <c r="F88" s="35"/>
      <c r="G88" s="22"/>
      <c r="H88" s="44"/>
      <c r="I88" s="6"/>
      <c r="J88" s="11"/>
    </row>
    <row r="89" spans="2:10" s="7" customFormat="1" ht="16.5" customHeight="1" thickBot="1">
      <c r="B89" s="47"/>
      <c r="C89" s="34"/>
      <c r="D89" s="22"/>
      <c r="E89" s="35"/>
      <c r="F89" s="35"/>
      <c r="G89" s="22"/>
      <c r="H89" s="51"/>
      <c r="I89" s="6"/>
      <c r="J89" s="11"/>
    </row>
    <row r="90" spans="2:10" s="7" customFormat="1" ht="5.25" customHeight="1" thickTop="1">
      <c r="B90" s="36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 thickBot="1">
      <c r="B91" s="36"/>
      <c r="C91" s="48"/>
      <c r="D91" s="49"/>
      <c r="E91" s="50"/>
      <c r="F91" s="50"/>
      <c r="G91" s="49"/>
      <c r="H91" s="22"/>
      <c r="I91" s="6"/>
      <c r="J91" s="11"/>
    </row>
    <row r="92" spans="2:10" s="7" customFormat="1" ht="16.5" customHeight="1" thickTop="1">
      <c r="B92" s="3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22"/>
      <c r="E143" s="35"/>
      <c r="F143" s="35"/>
      <c r="G143" s="22"/>
      <c r="H143" s="22"/>
      <c r="I143" s="6"/>
      <c r="J143" s="11"/>
    </row>
    <row r="144" spans="2:10" s="7" customFormat="1" ht="16.5" customHeight="1">
      <c r="B144" s="36"/>
      <c r="C144" s="34"/>
      <c r="D144" s="22"/>
      <c r="E144" s="35"/>
      <c r="F144" s="35"/>
      <c r="G144" s="22"/>
      <c r="H144" s="22"/>
      <c r="I144" s="6"/>
      <c r="J144" s="11"/>
    </row>
    <row r="145" spans="2:10" s="7" customFormat="1" ht="16.5" customHeight="1">
      <c r="B145" s="36"/>
      <c r="C145" s="34"/>
      <c r="D145" s="22"/>
      <c r="E145" s="35"/>
      <c r="F145" s="35"/>
      <c r="G145" s="22"/>
      <c r="H145" s="22"/>
      <c r="I145" s="6"/>
      <c r="J145" s="11"/>
    </row>
    <row r="146" spans="2:10" s="7" customFormat="1" ht="16.5" customHeight="1">
      <c r="B146" s="36"/>
      <c r="C146" s="34"/>
      <c r="D146" s="22"/>
      <c r="E146" s="35"/>
      <c r="F146" s="35"/>
      <c r="G146" s="22"/>
      <c r="H146" s="22"/>
      <c r="I146" s="6"/>
      <c r="J146" s="11"/>
    </row>
    <row r="147" spans="2:10" s="7" customFormat="1" ht="16.5" customHeight="1">
      <c r="B147" s="36"/>
      <c r="C147" s="34"/>
      <c r="D147" s="22"/>
      <c r="E147" s="35"/>
      <c r="F147" s="35"/>
      <c r="G147" s="22"/>
      <c r="H147" s="22"/>
      <c r="I147" s="6"/>
      <c r="J147" s="11"/>
    </row>
    <row r="148" spans="2:10" s="7" customFormat="1" ht="16.5" customHeight="1">
      <c r="B148" s="36"/>
      <c r="C148" s="34"/>
      <c r="D148" s="22"/>
      <c r="E148" s="35"/>
      <c r="F148" s="35"/>
      <c r="G148" s="22"/>
      <c r="H148" s="22"/>
      <c r="I148" s="6"/>
      <c r="J148" s="11"/>
    </row>
    <row r="149" spans="2:10" s="7" customFormat="1" ht="16.5" customHeight="1">
      <c r="B149" s="36"/>
      <c r="C149" s="34"/>
      <c r="D149" s="22"/>
      <c r="E149" s="35"/>
      <c r="F149" s="35"/>
      <c r="G149" s="22"/>
      <c r="H149" s="22"/>
      <c r="I149" s="6"/>
      <c r="J149" s="11"/>
    </row>
    <row r="150" spans="2:10" s="7" customFormat="1" ht="16.5" customHeight="1">
      <c r="B150" s="36"/>
      <c r="C150" s="34"/>
      <c r="D150" s="22"/>
      <c r="E150" s="35"/>
      <c r="F150" s="35"/>
      <c r="G150" s="22"/>
      <c r="H150" s="22"/>
      <c r="I150" s="6"/>
      <c r="J150" s="11"/>
    </row>
    <row r="151" spans="2:10" s="7" customFormat="1" ht="16.5" customHeight="1">
      <c r="B151" s="36"/>
      <c r="C151" s="34"/>
      <c r="D151" s="22"/>
      <c r="E151" s="35"/>
      <c r="F151" s="35"/>
      <c r="G151" s="22"/>
      <c r="H151" s="22"/>
      <c r="I151" s="6"/>
      <c r="J151" s="11"/>
    </row>
    <row r="152" spans="2:10" s="7" customFormat="1" ht="16.5" customHeight="1">
      <c r="B152" s="36"/>
      <c r="C152" s="34"/>
      <c r="D152" s="22"/>
      <c r="E152" s="35"/>
      <c r="F152" s="35"/>
      <c r="G152" s="22"/>
      <c r="H152" s="22"/>
      <c r="I152" s="6"/>
      <c r="J152" s="11"/>
    </row>
    <row r="153" spans="2:10" s="7" customFormat="1" ht="16.5" customHeight="1">
      <c r="B153" s="36"/>
      <c r="C153" s="34"/>
      <c r="D153" s="22"/>
      <c r="E153" s="35"/>
      <c r="F153" s="35"/>
      <c r="G153" s="22"/>
      <c r="H153" s="22"/>
      <c r="I153" s="6"/>
      <c r="J153" s="11"/>
    </row>
    <row r="154" spans="2:10" s="7" customFormat="1" ht="16.5" customHeight="1">
      <c r="B154" s="36"/>
      <c r="C154" s="34"/>
      <c r="D154" s="22"/>
      <c r="E154" s="35"/>
      <c r="F154" s="35"/>
      <c r="G154" s="22"/>
      <c r="H154" s="22"/>
      <c r="I154" s="6"/>
      <c r="J154" s="11"/>
    </row>
    <row r="155" spans="2:10" s="7" customFormat="1" ht="16.5" customHeight="1">
      <c r="B155" s="36"/>
      <c r="C155" s="34"/>
      <c r="D155" s="22"/>
      <c r="E155" s="35"/>
      <c r="F155" s="35"/>
      <c r="G155" s="22"/>
      <c r="H155" s="22"/>
      <c r="I155" s="6"/>
      <c r="J155" s="11"/>
    </row>
    <row r="156" spans="2:10" s="7" customFormat="1" ht="16.5" customHeight="1">
      <c r="B156" s="36"/>
      <c r="C156" s="34"/>
      <c r="D156" s="22"/>
      <c r="E156" s="35"/>
      <c r="F156" s="35"/>
      <c r="G156" s="22"/>
      <c r="H156" s="22"/>
      <c r="I156" s="6"/>
      <c r="J156" s="11"/>
    </row>
    <row r="157" spans="2:10" s="7" customFormat="1" ht="16.5" customHeight="1">
      <c r="B157" s="36"/>
      <c r="C157" s="34"/>
      <c r="D157" s="22"/>
      <c r="E157" s="35"/>
      <c r="F157" s="35"/>
      <c r="G157" s="22"/>
      <c r="H157" s="22"/>
      <c r="I157" s="6"/>
      <c r="J157" s="11"/>
    </row>
    <row r="158" spans="2:10" s="7" customFormat="1" ht="16.5" customHeight="1">
      <c r="B158" s="36"/>
      <c r="C158" s="34"/>
      <c r="D158" s="22"/>
      <c r="E158" s="35"/>
      <c r="F158" s="35"/>
      <c r="G158" s="22"/>
      <c r="H158" s="22"/>
      <c r="I158" s="6"/>
      <c r="J158" s="11"/>
    </row>
    <row r="159" spans="2:10" s="7" customFormat="1" ht="16.5" customHeight="1">
      <c r="B159" s="36"/>
      <c r="C159" s="34"/>
      <c r="D159" s="22"/>
      <c r="E159" s="35"/>
      <c r="F159" s="35"/>
      <c r="G159" s="22"/>
      <c r="H159" s="22"/>
      <c r="I159" s="6"/>
      <c r="J159" s="11"/>
    </row>
    <row r="160" spans="2:10" s="7" customFormat="1" ht="16.5" customHeight="1">
      <c r="B160" s="36"/>
      <c r="C160" s="34"/>
      <c r="D160" s="22"/>
      <c r="E160" s="35"/>
      <c r="F160" s="35"/>
      <c r="G160" s="22"/>
      <c r="H160" s="22"/>
      <c r="I160" s="6"/>
      <c r="J160" s="11"/>
    </row>
    <row r="161" spans="2:10" s="7" customFormat="1" ht="16.5" customHeight="1">
      <c r="B161" s="36"/>
      <c r="C161" s="34"/>
      <c r="D161" s="22"/>
      <c r="E161" s="35"/>
      <c r="F161" s="35"/>
      <c r="G161" s="22"/>
      <c r="H161" s="22"/>
      <c r="I161" s="6"/>
      <c r="J161" s="11"/>
    </row>
    <row r="162" spans="2:10" s="7" customFormat="1" ht="16.5" customHeight="1">
      <c r="B162" s="36"/>
      <c r="C162" s="34"/>
      <c r="D162" s="22"/>
      <c r="E162" s="35"/>
      <c r="F162" s="35"/>
      <c r="G162" s="22"/>
      <c r="H162" s="22"/>
      <c r="I162" s="6"/>
      <c r="J162" s="11"/>
    </row>
    <row r="163" spans="2:10" s="7" customFormat="1" ht="16.5" customHeight="1">
      <c r="B163" s="36"/>
      <c r="C163" s="34"/>
      <c r="D163" s="22"/>
      <c r="E163" s="35"/>
      <c r="F163" s="35"/>
      <c r="G163" s="22"/>
      <c r="H163" s="22"/>
      <c r="I163" s="6"/>
      <c r="J163" s="11"/>
    </row>
    <row r="164" spans="2:10" s="7" customFormat="1" ht="16.5" customHeight="1">
      <c r="B164" s="36"/>
      <c r="C164" s="34"/>
      <c r="D164" s="22"/>
      <c r="E164" s="35"/>
      <c r="F164" s="35"/>
      <c r="G164" s="22"/>
      <c r="H164" s="22"/>
      <c r="I164" s="6"/>
      <c r="J164" s="11"/>
    </row>
    <row r="165" spans="2:10" s="7" customFormat="1" ht="16.5" customHeight="1">
      <c r="B165" s="36"/>
      <c r="C165" s="34"/>
      <c r="D165" s="22"/>
      <c r="E165" s="35"/>
      <c r="F165" s="35"/>
      <c r="G165" s="22"/>
      <c r="H165" s="22"/>
      <c r="I165" s="6"/>
      <c r="J165" s="11"/>
    </row>
    <row r="166" spans="2:10" s="7" customFormat="1" ht="16.5" customHeight="1">
      <c r="B166" s="36"/>
      <c r="C166" s="34"/>
      <c r="D166" s="22"/>
      <c r="E166" s="35"/>
      <c r="F166" s="35"/>
      <c r="G166" s="22"/>
      <c r="H166" s="22"/>
      <c r="I166" s="6"/>
      <c r="J166" s="11"/>
    </row>
    <row r="167" spans="2:10" s="7" customFormat="1" ht="16.5" customHeight="1">
      <c r="B167" s="36"/>
      <c r="C167" s="34"/>
      <c r="D167" s="22"/>
      <c r="E167" s="35"/>
      <c r="F167" s="35"/>
      <c r="G167" s="22"/>
      <c r="H167" s="22"/>
      <c r="I167" s="6"/>
      <c r="J167" s="11"/>
    </row>
    <row r="168" spans="2:10" s="7" customFormat="1" ht="16.5" customHeight="1">
      <c r="B168" s="36"/>
      <c r="C168" s="34"/>
      <c r="D168" s="22"/>
      <c r="E168" s="35"/>
      <c r="F168" s="35"/>
      <c r="G168" s="22"/>
      <c r="H168" s="22"/>
      <c r="I168" s="6"/>
      <c r="J168" s="11"/>
    </row>
    <row r="169" spans="2:10" s="7" customFormat="1" ht="16.5" customHeight="1">
      <c r="B169" s="36"/>
      <c r="C169" s="34"/>
      <c r="D169" s="22"/>
      <c r="E169" s="35"/>
      <c r="F169" s="35"/>
      <c r="G169" s="22"/>
      <c r="H169" s="22"/>
      <c r="I169" s="6"/>
      <c r="J169" s="11"/>
    </row>
    <row r="170" spans="2:10" s="7" customFormat="1" ht="16.5" customHeight="1">
      <c r="B170" s="36"/>
      <c r="C170" s="34"/>
      <c r="D170" s="22"/>
      <c r="E170" s="35"/>
      <c r="F170" s="35"/>
      <c r="G170" s="22"/>
      <c r="H170" s="22"/>
      <c r="I170" s="6"/>
      <c r="J170" s="11"/>
    </row>
    <row r="171" spans="2:10" s="7" customFormat="1" ht="16.5" customHeight="1">
      <c r="B171" s="36"/>
      <c r="C171" s="34"/>
      <c r="D171" s="22"/>
      <c r="E171" s="35"/>
      <c r="F171" s="35"/>
      <c r="G171" s="22"/>
      <c r="H171" s="22"/>
      <c r="I171" s="6"/>
      <c r="J171" s="11"/>
    </row>
    <row r="172" spans="2:10" s="7" customFormat="1" ht="16.5" customHeight="1">
      <c r="B172" s="36"/>
      <c r="C172" s="34"/>
      <c r="D172" s="22"/>
      <c r="E172" s="35"/>
      <c r="F172" s="35"/>
      <c r="G172" s="22"/>
      <c r="H172" s="22"/>
      <c r="I172" s="6"/>
      <c r="J172" s="11"/>
    </row>
    <row r="173" spans="2:10" s="7" customFormat="1" ht="16.5" customHeight="1">
      <c r="B173" s="36"/>
      <c r="C173" s="34"/>
      <c r="D173" s="22"/>
      <c r="E173" s="35"/>
      <c r="F173" s="35"/>
      <c r="G173" s="22"/>
      <c r="H173" s="22"/>
      <c r="I173" s="6"/>
      <c r="J173" s="11"/>
    </row>
    <row r="174" spans="2:10" s="7" customFormat="1" ht="16.5" customHeight="1">
      <c r="B174" s="36"/>
      <c r="C174" s="34"/>
      <c r="D174" s="22"/>
      <c r="E174" s="35"/>
      <c r="F174" s="35"/>
      <c r="G174" s="22"/>
      <c r="H174" s="22"/>
      <c r="I174" s="6"/>
      <c r="J174" s="11"/>
    </row>
    <row r="175" spans="2:10" s="7" customFormat="1" ht="16.5" customHeight="1">
      <c r="B175" s="36"/>
      <c r="C175" s="34"/>
      <c r="D175" s="22"/>
      <c r="E175" s="35"/>
      <c r="F175" s="35"/>
      <c r="G175" s="22"/>
      <c r="H175" s="22"/>
      <c r="I175" s="6"/>
      <c r="J175" s="11"/>
    </row>
    <row r="176" spans="2:10" s="7" customFormat="1" ht="16.5" customHeight="1">
      <c r="B176" s="36"/>
      <c r="C176" s="34"/>
      <c r="D176" s="22"/>
      <c r="E176" s="35"/>
      <c r="F176" s="35"/>
      <c r="G176" s="22"/>
      <c r="H176" s="22"/>
      <c r="I176" s="6"/>
      <c r="J176" s="11"/>
    </row>
    <row r="177" spans="2:10" s="7" customFormat="1" ht="16.5" customHeight="1">
      <c r="B177" s="36"/>
      <c r="C177" s="34"/>
      <c r="D177" s="22"/>
      <c r="E177" s="35"/>
      <c r="F177" s="35"/>
      <c r="G177" s="22"/>
      <c r="H177" s="22"/>
      <c r="I177" s="6"/>
      <c r="J177" s="11"/>
    </row>
    <row r="178" spans="2:10" s="7" customFormat="1" ht="16.5" customHeight="1">
      <c r="B178" s="36"/>
      <c r="C178" s="34"/>
      <c r="D178" s="22"/>
      <c r="E178" s="35"/>
      <c r="F178" s="35"/>
      <c r="G178" s="22"/>
      <c r="H178" s="22"/>
      <c r="I178" s="6"/>
      <c r="J178" s="11"/>
    </row>
    <row r="179" spans="2:10" s="7" customFormat="1" ht="16.5" customHeight="1">
      <c r="B179" s="36"/>
      <c r="C179" s="34"/>
      <c r="D179" s="22"/>
      <c r="E179" s="35"/>
      <c r="F179" s="35"/>
      <c r="G179" s="22"/>
      <c r="H179" s="22"/>
      <c r="I179" s="6"/>
      <c r="J179" s="11"/>
    </row>
    <row r="180" spans="2:10" s="7" customFormat="1" ht="16.5" customHeight="1">
      <c r="B180" s="36"/>
      <c r="C180" s="34"/>
      <c r="D180" s="22"/>
      <c r="E180" s="35"/>
      <c r="F180" s="35"/>
      <c r="G180" s="22"/>
      <c r="H180" s="22"/>
      <c r="I180" s="6"/>
      <c r="J180" s="11"/>
    </row>
    <row r="181" spans="2:10" s="7" customFormat="1" ht="16.5" customHeight="1">
      <c r="B181" s="36"/>
      <c r="C181" s="34"/>
      <c r="D181" s="22"/>
      <c r="E181" s="35"/>
      <c r="F181" s="35"/>
      <c r="G181" s="22"/>
      <c r="H181" s="22"/>
      <c r="I181" s="6"/>
      <c r="J181" s="11"/>
    </row>
    <row r="182" spans="2:10" s="7" customFormat="1" ht="16.5" customHeight="1">
      <c r="B182" s="36"/>
      <c r="C182" s="34"/>
      <c r="D182" s="22"/>
      <c r="E182" s="35"/>
      <c r="F182" s="35"/>
      <c r="G182" s="22"/>
      <c r="H182" s="22"/>
      <c r="I182" s="6"/>
      <c r="J182" s="11"/>
    </row>
    <row r="183" spans="2:10" s="7" customFormat="1" ht="16.5" customHeight="1">
      <c r="B183" s="36"/>
      <c r="C183" s="34"/>
      <c r="D183" s="22"/>
      <c r="E183" s="35"/>
      <c r="F183" s="35"/>
      <c r="G183" s="22"/>
      <c r="H183" s="22"/>
      <c r="I183" s="6"/>
      <c r="J183" s="11"/>
    </row>
    <row r="184" spans="2:10" s="7" customFormat="1" ht="16.5" customHeight="1">
      <c r="B184" s="36"/>
      <c r="C184" s="34"/>
      <c r="D184" s="22"/>
      <c r="E184" s="35"/>
      <c r="F184" s="35"/>
      <c r="G184" s="22"/>
      <c r="H184" s="22"/>
      <c r="I184" s="6"/>
      <c r="J184" s="11"/>
    </row>
    <row r="185" spans="2:10" s="7" customFormat="1" ht="16.5" customHeight="1">
      <c r="B185" s="36"/>
      <c r="C185" s="34"/>
      <c r="D185" s="22"/>
      <c r="E185" s="35"/>
      <c r="F185" s="35"/>
      <c r="G185" s="22"/>
      <c r="H185" s="22"/>
      <c r="I185" s="6"/>
      <c r="J185" s="11"/>
    </row>
    <row r="186" spans="2:10" s="7" customFormat="1" ht="16.5" customHeight="1">
      <c r="B186" s="36"/>
      <c r="C186" s="34"/>
      <c r="D186" s="22"/>
      <c r="E186" s="35"/>
      <c r="F186" s="35"/>
      <c r="G186" s="22"/>
      <c r="H186" s="22"/>
      <c r="I186" s="6"/>
      <c r="J186" s="11"/>
    </row>
    <row r="187" spans="2:10" s="7" customFormat="1" ht="16.5" customHeight="1">
      <c r="B187" s="36"/>
      <c r="C187" s="34"/>
      <c r="D187" s="22"/>
      <c r="E187" s="35"/>
      <c r="F187" s="35"/>
      <c r="G187" s="22"/>
      <c r="H187" s="22"/>
      <c r="I187" s="6"/>
      <c r="J187" s="11"/>
    </row>
    <row r="188" spans="2:10" s="7" customFormat="1" ht="16.5" customHeight="1">
      <c r="B188" s="36"/>
      <c r="C188" s="34"/>
      <c r="D188" s="22"/>
      <c r="E188" s="35"/>
      <c r="F188" s="35"/>
      <c r="G188" s="22"/>
      <c r="H188" s="22"/>
      <c r="I188" s="6"/>
      <c r="J188" s="11"/>
    </row>
    <row r="189" spans="2:10" s="7" customFormat="1" ht="16.5" customHeight="1">
      <c r="B189" s="36"/>
      <c r="C189" s="34"/>
      <c r="D189" s="22"/>
      <c r="E189" s="35"/>
      <c r="F189" s="35"/>
      <c r="G189" s="22"/>
      <c r="H189" s="22"/>
      <c r="I189" s="6"/>
      <c r="J189" s="11"/>
    </row>
    <row r="190" spans="2:10" s="7" customFormat="1" ht="15">
      <c r="B190" s="8"/>
      <c r="C190" s="34"/>
      <c r="D190" s="22"/>
      <c r="E190" s="35"/>
      <c r="F190" s="35"/>
      <c r="G190" s="22"/>
      <c r="H190" s="1"/>
      <c r="I190" s="6"/>
      <c r="J190" s="12"/>
    </row>
    <row r="191" spans="2:9" ht="15">
      <c r="B191" s="8"/>
      <c r="C191" s="34"/>
      <c r="D191" s="22"/>
      <c r="E191" s="35"/>
      <c r="F191" s="35"/>
      <c r="G191" s="22"/>
      <c r="I191" s="8"/>
    </row>
    <row r="192" spans="2:9" ht="14.25">
      <c r="B192" s="8"/>
      <c r="I192" s="8"/>
    </row>
  </sheetData>
  <sheetProtection/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87401575" right="0.787401575" top="0.984251969" bottom="0.984251969" header="0.3" footer="0.3"/>
  <pageSetup blackAndWhite="1" fitToHeight="0" fitToWidth="0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view="pageLayout" zoomScale="90" zoomScaleSheetLayoutView="70" zoomScalePageLayoutView="90" workbookViewId="0" topLeftCell="B37">
      <selection activeCell="H50" sqref="H50"/>
    </sheetView>
  </sheetViews>
  <sheetFormatPr defaultColWidth="9.140625" defaultRowHeight="15"/>
  <cols>
    <col min="1" max="1" width="1.1484375" style="1" customWidth="1"/>
    <col min="2" max="2" width="23.8515625" style="1" customWidth="1"/>
    <col min="3" max="3" width="19.00390625" style="1" customWidth="1"/>
    <col min="4" max="4" width="64.8515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3" ht="15" thickBot="1">
      <c r="B1" s="17"/>
      <c r="C1" s="17"/>
      <c r="D1" s="17"/>
      <c r="E1" s="17"/>
      <c r="F1" s="17"/>
      <c r="G1" s="17"/>
      <c r="H1" s="17"/>
      <c r="J1" s="17"/>
      <c r="K1" s="119"/>
      <c r="L1" s="17"/>
      <c r="M1" s="17"/>
    </row>
    <row r="2" spans="2:13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120"/>
      <c r="K2" s="121"/>
      <c r="L2" s="122"/>
      <c r="M2" s="122"/>
    </row>
    <row r="3" spans="2:13" s="7" customFormat="1" ht="15">
      <c r="B3" s="161"/>
      <c r="C3" s="156"/>
      <c r="D3" s="161"/>
      <c r="E3" s="161"/>
      <c r="F3" s="156"/>
      <c r="G3" s="161"/>
      <c r="H3" s="156"/>
      <c r="I3" s="6"/>
      <c r="J3" s="120"/>
      <c r="K3" s="123"/>
      <c r="L3" s="124"/>
      <c r="M3" s="124"/>
    </row>
    <row r="4" spans="2:13" ht="14.25" customHeight="1">
      <c r="B4" s="161"/>
      <c r="C4" s="156"/>
      <c r="D4" s="161"/>
      <c r="E4" s="161"/>
      <c r="F4" s="156"/>
      <c r="G4" s="161"/>
      <c r="H4" s="156"/>
      <c r="I4" s="8"/>
      <c r="J4" s="125"/>
      <c r="K4" s="119"/>
      <c r="L4" s="17"/>
      <c r="M4" s="17"/>
    </row>
    <row r="5" spans="2:13" ht="24.75" customHeight="1" thickBot="1">
      <c r="B5" s="162"/>
      <c r="C5" s="157"/>
      <c r="D5" s="162"/>
      <c r="E5" s="162"/>
      <c r="F5" s="157"/>
      <c r="G5" s="162"/>
      <c r="H5" s="157"/>
      <c r="I5" s="8"/>
      <c r="J5" s="126"/>
      <c r="K5" s="85"/>
      <c r="L5" s="17"/>
      <c r="M5" s="17"/>
    </row>
    <row r="6" spans="2:13" ht="15" customHeight="1" thickTop="1">
      <c r="B6" s="158" t="s">
        <v>28</v>
      </c>
      <c r="C6" s="26"/>
      <c r="D6" s="93" t="s">
        <v>16</v>
      </c>
      <c r="E6" s="31"/>
      <c r="F6" s="31"/>
      <c r="G6" s="23"/>
      <c r="H6" s="23"/>
      <c r="I6" s="8"/>
      <c r="J6" s="17"/>
      <c r="K6" s="85"/>
      <c r="L6" s="125"/>
      <c r="M6" s="17"/>
    </row>
    <row r="7" spans="2:13" ht="15">
      <c r="B7" s="159"/>
      <c r="C7" s="26"/>
      <c r="D7" s="91" t="s">
        <v>47</v>
      </c>
      <c r="E7" s="91" t="s">
        <v>0</v>
      </c>
      <c r="F7" s="92">
        <v>1</v>
      </c>
      <c r="G7" s="127"/>
      <c r="H7" s="127">
        <f>G7*F7</f>
        <v>0</v>
      </c>
      <c r="I7" s="8"/>
      <c r="J7" s="17"/>
      <c r="K7" s="85"/>
      <c r="L7" s="17"/>
      <c r="M7" s="17"/>
    </row>
    <row r="8" spans="2:11" ht="15">
      <c r="B8" s="159"/>
      <c r="C8" s="26"/>
      <c r="D8" s="91" t="s">
        <v>44</v>
      </c>
      <c r="E8" s="91" t="s">
        <v>0</v>
      </c>
      <c r="F8" s="92">
        <v>1</v>
      </c>
      <c r="G8" s="128"/>
      <c r="H8" s="127">
        <f aca="true" t="shared" si="0" ref="H8:H29">G8*F8</f>
        <v>0</v>
      </c>
      <c r="I8" s="8"/>
      <c r="K8" s="8"/>
    </row>
    <row r="9" spans="2:12" ht="15" customHeight="1">
      <c r="B9" s="159"/>
      <c r="C9" s="26"/>
      <c r="D9" s="91" t="s">
        <v>70</v>
      </c>
      <c r="E9" s="91" t="s">
        <v>0</v>
      </c>
      <c r="F9" s="92">
        <v>1</v>
      </c>
      <c r="G9" s="129"/>
      <c r="H9" s="127">
        <f t="shared" si="0"/>
        <v>0</v>
      </c>
      <c r="I9" s="8"/>
      <c r="L9" s="10"/>
    </row>
    <row r="10" spans="1:12" s="20" customFormat="1" ht="15" customHeight="1">
      <c r="A10" s="20" t="s">
        <v>59</v>
      </c>
      <c r="B10" s="159"/>
      <c r="C10" s="26"/>
      <c r="D10" s="91" t="s">
        <v>50</v>
      </c>
      <c r="E10" s="91" t="s">
        <v>0</v>
      </c>
      <c r="F10" s="92">
        <v>2</v>
      </c>
      <c r="G10" s="129"/>
      <c r="H10" s="127">
        <f t="shared" si="0"/>
        <v>0</v>
      </c>
      <c r="I10" s="27"/>
      <c r="L10" s="28"/>
    </row>
    <row r="11" spans="2:12" s="20" customFormat="1" ht="15" customHeight="1">
      <c r="B11" s="159"/>
      <c r="C11" s="26"/>
      <c r="D11" s="91" t="s">
        <v>49</v>
      </c>
      <c r="E11" s="91" t="s">
        <v>0</v>
      </c>
      <c r="F11" s="92">
        <v>1</v>
      </c>
      <c r="G11" s="129"/>
      <c r="H11" s="127">
        <f t="shared" si="0"/>
        <v>0</v>
      </c>
      <c r="I11" s="27"/>
      <c r="L11" s="28"/>
    </row>
    <row r="12" spans="2:12" s="20" customFormat="1" ht="15" customHeight="1">
      <c r="B12" s="159"/>
      <c r="C12" s="26"/>
      <c r="D12" s="91" t="s">
        <v>63</v>
      </c>
      <c r="E12" s="91" t="s">
        <v>10</v>
      </c>
      <c r="F12" s="92">
        <v>20</v>
      </c>
      <c r="G12" s="130"/>
      <c r="H12" s="127">
        <f t="shared" si="0"/>
        <v>0</v>
      </c>
      <c r="I12" s="27"/>
      <c r="L12" s="28"/>
    </row>
    <row r="13" spans="2:12" s="20" customFormat="1" ht="15" customHeight="1">
      <c r="B13" s="159"/>
      <c r="C13" s="26"/>
      <c r="D13" s="91" t="s">
        <v>43</v>
      </c>
      <c r="E13" s="91" t="s">
        <v>0</v>
      </c>
      <c r="F13" s="92">
        <v>1</v>
      </c>
      <c r="G13" s="106"/>
      <c r="H13" s="127">
        <f t="shared" si="0"/>
        <v>0</v>
      </c>
      <c r="I13" s="27"/>
      <c r="L13" s="28"/>
    </row>
    <row r="14" spans="2:12" s="20" customFormat="1" ht="15" customHeight="1">
      <c r="B14" s="159"/>
      <c r="C14" s="26"/>
      <c r="D14" s="91" t="s">
        <v>64</v>
      </c>
      <c r="E14" s="91" t="s">
        <v>0</v>
      </c>
      <c r="F14" s="92">
        <v>1</v>
      </c>
      <c r="G14" s="106"/>
      <c r="H14" s="127">
        <f t="shared" si="0"/>
        <v>0</v>
      </c>
      <c r="I14" s="27"/>
      <c r="L14" s="28"/>
    </row>
    <row r="15" spans="2:12" s="20" customFormat="1" ht="15" customHeight="1">
      <c r="B15" s="159"/>
      <c r="C15" s="91"/>
      <c r="D15" s="91" t="s">
        <v>56</v>
      </c>
      <c r="E15" s="91" t="s">
        <v>0</v>
      </c>
      <c r="F15" s="92">
        <v>1</v>
      </c>
      <c r="G15" s="106"/>
      <c r="H15" s="127">
        <f t="shared" si="0"/>
        <v>0</v>
      </c>
      <c r="I15" s="27"/>
      <c r="L15" s="28"/>
    </row>
    <row r="16" spans="2:12" s="20" customFormat="1" ht="15" customHeight="1">
      <c r="B16" s="159"/>
      <c r="C16" s="26"/>
      <c r="D16" s="91" t="s">
        <v>57</v>
      </c>
      <c r="E16" s="91" t="s">
        <v>0</v>
      </c>
      <c r="F16" s="92">
        <v>1</v>
      </c>
      <c r="G16" s="106"/>
      <c r="H16" s="127">
        <f t="shared" si="0"/>
        <v>0</v>
      </c>
      <c r="I16" s="27"/>
      <c r="L16" s="28"/>
    </row>
    <row r="17" spans="2:12" s="20" customFormat="1" ht="15" customHeight="1">
      <c r="B17" s="159"/>
      <c r="C17" s="26"/>
      <c r="D17" s="91" t="s">
        <v>71</v>
      </c>
      <c r="E17" s="91" t="s">
        <v>0</v>
      </c>
      <c r="F17" s="92">
        <v>1</v>
      </c>
      <c r="G17" s="106"/>
      <c r="H17" s="127">
        <f t="shared" si="0"/>
        <v>0</v>
      </c>
      <c r="I17" s="27"/>
      <c r="L17" s="28"/>
    </row>
    <row r="18" spans="2:12" s="20" customFormat="1" ht="15" customHeight="1">
      <c r="B18" s="159"/>
      <c r="C18" s="26"/>
      <c r="D18" s="91" t="s">
        <v>72</v>
      </c>
      <c r="E18" s="91" t="s">
        <v>0</v>
      </c>
      <c r="F18" s="92">
        <v>1</v>
      </c>
      <c r="G18" s="106"/>
      <c r="H18" s="127">
        <f t="shared" si="0"/>
        <v>0</v>
      </c>
      <c r="I18" s="27"/>
      <c r="L18" s="28"/>
    </row>
    <row r="19" spans="2:12" ht="15" customHeight="1">
      <c r="B19" s="159"/>
      <c r="C19" s="26"/>
      <c r="D19" s="91" t="s">
        <v>65</v>
      </c>
      <c r="E19" s="91" t="s">
        <v>10</v>
      </c>
      <c r="F19" s="92">
        <v>20</v>
      </c>
      <c r="G19" s="106"/>
      <c r="H19" s="127">
        <f t="shared" si="0"/>
        <v>0</v>
      </c>
      <c r="I19" s="8"/>
      <c r="L19" s="10"/>
    </row>
    <row r="20" spans="2:9" ht="15" customHeight="1">
      <c r="B20" s="159"/>
      <c r="C20" s="26"/>
      <c r="D20" s="91" t="s">
        <v>66</v>
      </c>
      <c r="E20" s="91" t="s">
        <v>10</v>
      </c>
      <c r="F20" s="92">
        <v>70</v>
      </c>
      <c r="G20" s="106"/>
      <c r="H20" s="127">
        <f t="shared" si="0"/>
        <v>0</v>
      </c>
      <c r="I20" s="8"/>
    </row>
    <row r="21" spans="2:9" ht="15.75" customHeight="1">
      <c r="B21" s="159"/>
      <c r="C21" s="26"/>
      <c r="D21" s="91" t="s">
        <v>73</v>
      </c>
      <c r="E21" s="91" t="s">
        <v>0</v>
      </c>
      <c r="F21" s="92">
        <v>50</v>
      </c>
      <c r="G21" s="106"/>
      <c r="H21" s="127">
        <f t="shared" si="0"/>
        <v>0</v>
      </c>
      <c r="I21" s="8"/>
    </row>
    <row r="22" spans="2:9" ht="15.75" customHeight="1">
      <c r="B22" s="159"/>
      <c r="C22" s="26"/>
      <c r="D22" s="31" t="s">
        <v>51</v>
      </c>
      <c r="E22" s="31" t="s">
        <v>10</v>
      </c>
      <c r="F22" s="30">
        <v>25</v>
      </c>
      <c r="G22" s="106"/>
      <c r="H22" s="127">
        <f t="shared" si="0"/>
        <v>0</v>
      </c>
      <c r="I22" s="8"/>
    </row>
    <row r="23" spans="2:9" ht="15.75" customHeight="1">
      <c r="B23" s="159"/>
      <c r="C23" s="26"/>
      <c r="D23" s="31" t="s">
        <v>32</v>
      </c>
      <c r="E23" s="31" t="s">
        <v>0</v>
      </c>
      <c r="F23" s="30">
        <v>10</v>
      </c>
      <c r="G23" s="110"/>
      <c r="H23" s="127">
        <f t="shared" si="0"/>
        <v>0</v>
      </c>
      <c r="I23" s="8"/>
    </row>
    <row r="24" spans="2:9" ht="15.75" customHeight="1">
      <c r="B24" s="159"/>
      <c r="C24" s="26"/>
      <c r="D24" s="31" t="s">
        <v>33</v>
      </c>
      <c r="E24" s="31" t="s">
        <v>0</v>
      </c>
      <c r="F24" s="30">
        <v>6</v>
      </c>
      <c r="G24" s="110"/>
      <c r="H24" s="127">
        <f t="shared" si="0"/>
        <v>0</v>
      </c>
      <c r="I24" s="8"/>
    </row>
    <row r="25" spans="2:9" ht="15.75" customHeight="1">
      <c r="B25" s="159"/>
      <c r="C25" s="26"/>
      <c r="D25" s="31" t="s">
        <v>52</v>
      </c>
      <c r="E25" s="31" t="s">
        <v>0</v>
      </c>
      <c r="F25" s="30">
        <v>1</v>
      </c>
      <c r="G25" s="110"/>
      <c r="H25" s="127">
        <f t="shared" si="0"/>
        <v>0</v>
      </c>
      <c r="I25" s="8"/>
    </row>
    <row r="26" spans="2:9" ht="15.75" customHeight="1">
      <c r="B26" s="159"/>
      <c r="C26" s="26"/>
      <c r="D26" s="31" t="s">
        <v>67</v>
      </c>
      <c r="E26" s="31" t="s">
        <v>36</v>
      </c>
      <c r="F26" s="30">
        <v>1</v>
      </c>
      <c r="G26" s="110"/>
      <c r="H26" s="127">
        <f t="shared" si="0"/>
        <v>0</v>
      </c>
      <c r="I26" s="8"/>
    </row>
    <row r="27" spans="2:9" ht="15.75" customHeight="1">
      <c r="B27" s="159"/>
      <c r="C27" s="26"/>
      <c r="D27" s="31" t="s">
        <v>34</v>
      </c>
      <c r="E27" s="31" t="s">
        <v>36</v>
      </c>
      <c r="F27" s="30">
        <v>1</v>
      </c>
      <c r="G27" s="106"/>
      <c r="H27" s="127">
        <f t="shared" si="0"/>
        <v>0</v>
      </c>
      <c r="I27" s="8"/>
    </row>
    <row r="28" spans="2:9" ht="15.75" customHeight="1">
      <c r="B28" s="159"/>
      <c r="C28" s="29"/>
      <c r="D28" s="94" t="s">
        <v>86</v>
      </c>
      <c r="E28" s="31" t="s">
        <v>0</v>
      </c>
      <c r="F28" s="30">
        <v>3</v>
      </c>
      <c r="G28" s="108"/>
      <c r="H28" s="127">
        <f t="shared" si="0"/>
        <v>0</v>
      </c>
      <c r="I28" s="8"/>
    </row>
    <row r="29" spans="2:9" ht="15.75" customHeight="1">
      <c r="B29" s="159"/>
      <c r="C29" s="29"/>
      <c r="D29" s="136" t="s">
        <v>87</v>
      </c>
      <c r="E29" s="38" t="s">
        <v>0</v>
      </c>
      <c r="F29" s="39">
        <v>1</v>
      </c>
      <c r="G29" s="137"/>
      <c r="H29" s="127">
        <f t="shared" si="0"/>
        <v>0</v>
      </c>
      <c r="I29" s="8"/>
    </row>
    <row r="30" spans="2:9" ht="15.75" customHeight="1">
      <c r="B30" s="159"/>
      <c r="C30" s="29"/>
      <c r="D30" s="134"/>
      <c r="E30" s="131"/>
      <c r="F30" s="132"/>
      <c r="G30" s="135"/>
      <c r="H30" s="133"/>
      <c r="I30" s="8"/>
    </row>
    <row r="31" spans="2:9" ht="15.75" customHeight="1" thickBot="1">
      <c r="B31" s="159"/>
      <c r="C31" s="82"/>
      <c r="D31" s="153"/>
      <c r="E31" s="154"/>
      <c r="F31" s="154"/>
      <c r="G31" s="83"/>
      <c r="H31" s="83"/>
      <c r="I31" s="8"/>
    </row>
    <row r="32" spans="2:9" ht="15.75" customHeight="1">
      <c r="B32" s="159"/>
      <c r="C32" s="78"/>
      <c r="D32" s="79" t="s">
        <v>18</v>
      </c>
      <c r="E32" s="80"/>
      <c r="F32" s="87"/>
      <c r="G32" s="81"/>
      <c r="H32" s="81"/>
      <c r="I32" s="8"/>
    </row>
    <row r="33" spans="2:9" ht="15.75" customHeight="1">
      <c r="B33" s="159"/>
      <c r="C33" s="26"/>
      <c r="D33" s="32" t="s">
        <v>19</v>
      </c>
      <c r="E33" s="33" t="s">
        <v>15</v>
      </c>
      <c r="F33" s="73">
        <v>5</v>
      </c>
      <c r="G33" s="62">
        <f>F33/100*(SUM(H39:H46))</f>
        <v>0</v>
      </c>
      <c r="H33" s="172">
        <f>G33</f>
        <v>0</v>
      </c>
      <c r="I33" s="8"/>
    </row>
    <row r="34" spans="2:9" ht="15.75" customHeight="1">
      <c r="B34" s="159"/>
      <c r="C34" s="26"/>
      <c r="D34" s="32" t="s">
        <v>20</v>
      </c>
      <c r="E34" s="33" t="s">
        <v>15</v>
      </c>
      <c r="F34" s="73">
        <v>1</v>
      </c>
      <c r="G34" s="62">
        <f>F34/100*(SUM(H39:H46))</f>
        <v>0</v>
      </c>
      <c r="H34" s="172">
        <f>G34</f>
        <v>0</v>
      </c>
      <c r="I34" s="8"/>
    </row>
    <row r="35" spans="2:9" ht="15.75" customHeight="1">
      <c r="B35" s="159"/>
      <c r="C35" s="26"/>
      <c r="D35" s="32"/>
      <c r="E35" s="33"/>
      <c r="F35" s="73"/>
      <c r="G35" s="62"/>
      <c r="H35" s="62"/>
      <c r="I35" s="8"/>
    </row>
    <row r="36" spans="2:9" ht="15.75" customHeight="1" thickBot="1">
      <c r="B36" s="159"/>
      <c r="C36" s="26"/>
      <c r="D36" s="21"/>
      <c r="E36" s="30"/>
      <c r="F36" s="74"/>
      <c r="G36" s="62"/>
      <c r="H36" s="62"/>
      <c r="I36" s="8"/>
    </row>
    <row r="37" spans="2:9" ht="15.75" customHeight="1" thickTop="1">
      <c r="B37" s="159"/>
      <c r="C37" s="23"/>
      <c r="D37" s="90" t="s">
        <v>8</v>
      </c>
      <c r="E37" s="23"/>
      <c r="F37" s="76"/>
      <c r="G37" s="23"/>
      <c r="H37" s="23"/>
      <c r="I37" s="8"/>
    </row>
    <row r="38" spans="2:9" ht="15.75" customHeight="1">
      <c r="B38" s="159"/>
      <c r="C38" s="18"/>
      <c r="D38" s="25" t="s">
        <v>9</v>
      </c>
      <c r="E38" s="21"/>
      <c r="F38" s="77"/>
      <c r="G38" s="21"/>
      <c r="H38" s="21"/>
      <c r="I38" s="8"/>
    </row>
    <row r="39" spans="2:9" ht="15.75" customHeight="1">
      <c r="B39" s="159"/>
      <c r="C39" s="18"/>
      <c r="D39" s="31" t="s">
        <v>53</v>
      </c>
      <c r="E39" s="39" t="s">
        <v>0</v>
      </c>
      <c r="F39" s="72">
        <v>1</v>
      </c>
      <c r="G39" s="70"/>
      <c r="H39" s="164">
        <f>G39</f>
        <v>0</v>
      </c>
      <c r="I39" s="8"/>
    </row>
    <row r="40" spans="2:9" ht="15.75" customHeight="1">
      <c r="B40" s="159"/>
      <c r="C40" s="18"/>
      <c r="D40" s="38" t="s">
        <v>55</v>
      </c>
      <c r="E40" s="39" t="s">
        <v>0</v>
      </c>
      <c r="F40" s="72">
        <v>1</v>
      </c>
      <c r="G40" s="70"/>
      <c r="H40" s="164">
        <f>G40</f>
        <v>0</v>
      </c>
      <c r="I40" s="8"/>
    </row>
    <row r="41" spans="2:9" ht="15.75" customHeight="1">
      <c r="B41" s="159"/>
      <c r="C41" s="19"/>
      <c r="D41" s="38" t="s">
        <v>54</v>
      </c>
      <c r="E41" s="39" t="s">
        <v>0</v>
      </c>
      <c r="F41" s="72">
        <v>1</v>
      </c>
      <c r="G41" s="70"/>
      <c r="H41" s="164">
        <f>G41</f>
        <v>0</v>
      </c>
      <c r="I41" s="8"/>
    </row>
    <row r="42" spans="2:9" ht="15.75" customHeight="1">
      <c r="B42" s="159"/>
      <c r="C42" s="19"/>
      <c r="D42" s="38" t="s">
        <v>68</v>
      </c>
      <c r="E42" s="39" t="s">
        <v>0</v>
      </c>
      <c r="F42" s="72">
        <v>1</v>
      </c>
      <c r="G42" s="70"/>
      <c r="H42" s="164">
        <f>G42</f>
        <v>0</v>
      </c>
      <c r="I42" s="8"/>
    </row>
    <row r="43" spans="2:9" ht="15.75" customHeight="1">
      <c r="B43" s="159"/>
      <c r="C43" s="19"/>
      <c r="D43" s="38"/>
      <c r="E43" s="39"/>
      <c r="F43" s="72"/>
      <c r="G43" s="70"/>
      <c r="H43" s="70"/>
      <c r="I43" s="8"/>
    </row>
    <row r="44" spans="2:9" ht="15.75" customHeight="1">
      <c r="B44" s="159"/>
      <c r="C44" s="29"/>
      <c r="D44" s="25" t="s">
        <v>11</v>
      </c>
      <c r="E44" s="33"/>
      <c r="F44" s="73"/>
      <c r="G44" s="63"/>
      <c r="H44" s="62"/>
      <c r="I44" s="8"/>
    </row>
    <row r="45" spans="2:10" s="7" customFormat="1" ht="16.5" customHeight="1">
      <c r="B45" s="159"/>
      <c r="C45" s="29"/>
      <c r="D45" s="32" t="s">
        <v>12</v>
      </c>
      <c r="E45" s="33" t="s">
        <v>1</v>
      </c>
      <c r="F45" s="73">
        <v>32</v>
      </c>
      <c r="G45" s="63"/>
      <c r="H45" s="127">
        <f>G45*F45</f>
        <v>0</v>
      </c>
      <c r="I45" s="6"/>
      <c r="J45" s="11"/>
    </row>
    <row r="46" spans="2:10" s="7" customFormat="1" ht="16.5" customHeight="1">
      <c r="B46" s="42"/>
      <c r="C46" s="29"/>
      <c r="D46" s="32" t="s">
        <v>21</v>
      </c>
      <c r="E46" s="33" t="s">
        <v>1</v>
      </c>
      <c r="F46" s="73">
        <v>16</v>
      </c>
      <c r="G46" s="63"/>
      <c r="H46" s="127">
        <f>G46*F46</f>
        <v>0</v>
      </c>
      <c r="I46" s="6"/>
      <c r="J46" s="11"/>
    </row>
    <row r="47" spans="2:10" s="7" customFormat="1" ht="16.5" customHeight="1">
      <c r="B47" s="42"/>
      <c r="C47" s="29"/>
      <c r="D47" s="32"/>
      <c r="E47" s="33"/>
      <c r="F47" s="73"/>
      <c r="G47" s="63"/>
      <c r="H47" s="62"/>
      <c r="I47" s="6"/>
      <c r="J47" s="11"/>
    </row>
    <row r="48" spans="2:10" s="7" customFormat="1" ht="16.5" customHeight="1">
      <c r="B48" s="42"/>
      <c r="C48" s="29"/>
      <c r="D48" s="25" t="s">
        <v>13</v>
      </c>
      <c r="E48" s="33"/>
      <c r="F48" s="73"/>
      <c r="G48" s="63"/>
      <c r="H48" s="62"/>
      <c r="I48" s="6"/>
      <c r="J48" s="11"/>
    </row>
    <row r="49" spans="2:10" s="7" customFormat="1" ht="16.5" customHeight="1">
      <c r="B49" s="42"/>
      <c r="C49" s="29"/>
      <c r="D49" s="37"/>
      <c r="E49" s="33"/>
      <c r="F49" s="73"/>
      <c r="G49" s="63"/>
      <c r="H49" s="62"/>
      <c r="I49" s="6"/>
      <c r="J49" s="11"/>
    </row>
    <row r="50" spans="2:10" s="7" customFormat="1" ht="16.5" customHeight="1">
      <c r="B50" s="42"/>
      <c r="C50" s="29"/>
      <c r="D50" s="32" t="s">
        <v>14</v>
      </c>
      <c r="E50" s="33" t="s">
        <v>15</v>
      </c>
      <c r="F50" s="73">
        <v>3</v>
      </c>
      <c r="G50" s="63">
        <f>F50/100*(SUM(H7:H31))</f>
        <v>0</v>
      </c>
      <c r="H50" s="172">
        <f>G50</f>
        <v>0</v>
      </c>
      <c r="I50" s="6"/>
      <c r="J50" s="11"/>
    </row>
    <row r="51" spans="2:10" s="7" customFormat="1" ht="16.5" customHeight="1">
      <c r="B51" s="42"/>
      <c r="C51" s="26"/>
      <c r="D51" s="31"/>
      <c r="E51" s="30"/>
      <c r="F51" s="74"/>
      <c r="G51" s="62"/>
      <c r="H51" s="62"/>
      <c r="I51" s="6"/>
      <c r="J51" s="11"/>
    </row>
    <row r="52" spans="2:10" s="7" customFormat="1" ht="16.5" customHeight="1">
      <c r="B52" s="84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36"/>
      <c r="C53" s="34"/>
      <c r="D53" s="22"/>
      <c r="E53" s="35"/>
      <c r="F53" s="35"/>
      <c r="G53" s="22"/>
      <c r="H53" s="109">
        <f>SUM(H7:H51)</f>
        <v>0</v>
      </c>
      <c r="I53" s="6"/>
      <c r="J53" s="11"/>
    </row>
    <row r="54" spans="2:10" s="7" customFormat="1" ht="16.5" customHeight="1">
      <c r="B54" s="36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36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36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36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36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36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36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36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36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36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36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36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36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36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36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36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36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36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36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36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36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36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36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36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36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36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36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36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36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36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36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36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36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36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36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36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36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36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3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1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1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1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1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6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6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5">
      <c r="B200" s="8"/>
      <c r="C200" s="1"/>
      <c r="D200" s="1"/>
      <c r="E200" s="1"/>
      <c r="F200" s="1"/>
      <c r="G200" s="1"/>
      <c r="H200" s="1"/>
      <c r="I200" s="6"/>
      <c r="J200" s="12"/>
    </row>
    <row r="201" spans="2:9" ht="14.25">
      <c r="B201" s="8"/>
      <c r="I201" s="8"/>
    </row>
    <row r="202" spans="2:9" ht="14.25">
      <c r="B202" s="8"/>
      <c r="I202" s="8"/>
    </row>
  </sheetData>
  <sheetProtection/>
  <mergeCells count="9">
    <mergeCell ref="D31:F31"/>
    <mergeCell ref="H2:H5"/>
    <mergeCell ref="B6:B4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8"/>
  <sheetViews>
    <sheetView zoomScaleSheetLayoutView="100" workbookViewId="0" topLeftCell="A1">
      <selection activeCell="J20" sqref="J20"/>
    </sheetView>
  </sheetViews>
  <sheetFormatPr defaultColWidth="9.140625" defaultRowHeight="15"/>
  <cols>
    <col min="1" max="1" width="1.148437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7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65"/>
      <c r="K1" s="13"/>
    </row>
    <row r="2" spans="2:11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66" t="s">
        <v>7</v>
      </c>
      <c r="I2" s="3"/>
      <c r="J2" s="4"/>
      <c r="K2" s="14"/>
    </row>
    <row r="3" spans="2:11" s="7" customFormat="1" ht="15">
      <c r="B3" s="161"/>
      <c r="C3" s="156"/>
      <c r="D3" s="161"/>
      <c r="E3" s="161"/>
      <c r="F3" s="156"/>
      <c r="G3" s="161"/>
      <c r="H3" s="167"/>
      <c r="I3" s="6"/>
      <c r="J3" s="4"/>
      <c r="K3" s="15"/>
    </row>
    <row r="4" spans="2:11" ht="14.25" customHeight="1">
      <c r="B4" s="161"/>
      <c r="C4" s="156"/>
      <c r="D4" s="161"/>
      <c r="E4" s="161"/>
      <c r="F4" s="156"/>
      <c r="G4" s="161"/>
      <c r="H4" s="167"/>
      <c r="I4" s="8"/>
      <c r="J4" s="2"/>
      <c r="K4" s="16"/>
    </row>
    <row r="5" spans="2:11" ht="24.75" customHeight="1" thickBot="1">
      <c r="B5" s="162"/>
      <c r="C5" s="157"/>
      <c r="D5" s="162"/>
      <c r="E5" s="162"/>
      <c r="F5" s="157"/>
      <c r="G5" s="162"/>
      <c r="H5" s="168"/>
      <c r="I5" s="8"/>
      <c r="J5" s="9"/>
      <c r="K5" s="8"/>
    </row>
    <row r="6" spans="2:12" ht="15" customHeight="1" thickTop="1">
      <c r="B6" s="158" t="s">
        <v>29</v>
      </c>
      <c r="C6" s="29"/>
      <c r="D6" s="90" t="s">
        <v>16</v>
      </c>
      <c r="E6" s="23"/>
      <c r="F6" s="23"/>
      <c r="G6" s="23"/>
      <c r="H6" s="105"/>
      <c r="I6" s="8"/>
      <c r="K6" s="8"/>
      <c r="L6" s="2"/>
    </row>
    <row r="7" spans="2:11" ht="15">
      <c r="B7" s="159"/>
      <c r="C7" s="26"/>
      <c r="D7" s="38" t="s">
        <v>35</v>
      </c>
      <c r="E7" s="39" t="s">
        <v>36</v>
      </c>
      <c r="F7" s="72">
        <v>48</v>
      </c>
      <c r="G7" s="111"/>
      <c r="H7" s="127">
        <v>0</v>
      </c>
      <c r="I7" s="8"/>
      <c r="K7" s="8"/>
    </row>
    <row r="8" spans="2:12" ht="15" customHeight="1">
      <c r="B8" s="159"/>
      <c r="C8" s="26"/>
      <c r="D8" s="38" t="s">
        <v>37</v>
      </c>
      <c r="E8" s="39" t="s">
        <v>10</v>
      </c>
      <c r="F8" s="72">
        <v>350</v>
      </c>
      <c r="G8" s="112"/>
      <c r="H8" s="127">
        <v>0</v>
      </c>
      <c r="I8" s="8"/>
      <c r="L8" s="10"/>
    </row>
    <row r="9" spans="2:12" s="20" customFormat="1" ht="15" customHeight="1">
      <c r="B9" s="159"/>
      <c r="C9" s="26"/>
      <c r="D9" s="38" t="s">
        <v>38</v>
      </c>
      <c r="E9" s="39" t="s">
        <v>10</v>
      </c>
      <c r="F9" s="72">
        <v>350</v>
      </c>
      <c r="G9" s="113"/>
      <c r="H9" s="127">
        <f>G9*F9</f>
        <v>0</v>
      </c>
      <c r="I9" s="27"/>
      <c r="L9" s="28"/>
    </row>
    <row r="10" spans="2:12" s="20" customFormat="1" ht="15" customHeight="1">
      <c r="B10" s="159"/>
      <c r="C10" s="26"/>
      <c r="D10" s="38" t="s">
        <v>40</v>
      </c>
      <c r="E10" s="39" t="s">
        <v>0</v>
      </c>
      <c r="F10" s="72" t="s">
        <v>60</v>
      </c>
      <c r="G10" s="113"/>
      <c r="H10" s="127">
        <f>6*G10</f>
        <v>0</v>
      </c>
      <c r="I10" s="27"/>
      <c r="L10" s="28"/>
    </row>
    <row r="11" spans="2:12" s="20" customFormat="1" ht="15" customHeight="1">
      <c r="B11" s="159"/>
      <c r="C11" s="26"/>
      <c r="D11" s="38" t="s">
        <v>62</v>
      </c>
      <c r="E11" s="39" t="s">
        <v>0</v>
      </c>
      <c r="F11" s="72">
        <v>9</v>
      </c>
      <c r="G11" s="110"/>
      <c r="H11" s="127">
        <f>G11*F11</f>
        <v>0</v>
      </c>
      <c r="I11" s="27"/>
      <c r="L11" s="28"/>
    </row>
    <row r="12" spans="2:12" s="20" customFormat="1" ht="15" customHeight="1">
      <c r="B12" s="159"/>
      <c r="C12" s="26"/>
      <c r="D12" s="38" t="s">
        <v>22</v>
      </c>
      <c r="E12" s="39" t="s">
        <v>0</v>
      </c>
      <c r="F12" s="72">
        <v>400</v>
      </c>
      <c r="G12" s="110"/>
      <c r="H12" s="127">
        <f>G12*F12</f>
        <v>0</v>
      </c>
      <c r="I12" s="27"/>
      <c r="L12" s="28"/>
    </row>
    <row r="13" spans="2:12" s="20" customFormat="1" ht="15" customHeight="1">
      <c r="B13" s="159"/>
      <c r="C13" s="26"/>
      <c r="D13" s="31" t="s">
        <v>48</v>
      </c>
      <c r="E13" s="33" t="s">
        <v>15</v>
      </c>
      <c r="F13" s="73">
        <v>5</v>
      </c>
      <c r="G13" s="110">
        <f>F13/100*(H7+H8+H9+H10+H11+H12)</f>
        <v>0</v>
      </c>
      <c r="H13" s="106">
        <f>G13</f>
        <v>0</v>
      </c>
      <c r="I13" s="27"/>
      <c r="L13" s="28"/>
    </row>
    <row r="14" spans="2:12" s="20" customFormat="1" ht="15" customHeight="1">
      <c r="B14" s="159"/>
      <c r="C14" s="26"/>
      <c r="D14" s="32"/>
      <c r="E14" s="33"/>
      <c r="F14" s="73"/>
      <c r="G14" s="110"/>
      <c r="H14" s="106"/>
      <c r="I14" s="27"/>
      <c r="L14" s="28"/>
    </row>
    <row r="15" spans="2:12" s="20" customFormat="1" ht="15" customHeight="1">
      <c r="B15" s="159"/>
      <c r="C15" s="26"/>
      <c r="D15" s="25" t="s">
        <v>18</v>
      </c>
      <c r="E15" s="33"/>
      <c r="F15" s="73"/>
      <c r="G15" s="110"/>
      <c r="H15" s="106"/>
      <c r="I15" s="27"/>
      <c r="L15" s="28"/>
    </row>
    <row r="16" spans="2:12" s="20" customFormat="1" ht="15" customHeight="1">
      <c r="B16" s="159"/>
      <c r="C16" s="26"/>
      <c r="D16" s="32" t="s">
        <v>19</v>
      </c>
      <c r="E16" s="33" t="s">
        <v>15</v>
      </c>
      <c r="F16" s="73">
        <v>5</v>
      </c>
      <c r="G16" s="110">
        <f>F16/100*(H23+H24+H25+H28)</f>
        <v>0</v>
      </c>
      <c r="H16" s="106">
        <f>G16</f>
        <v>0</v>
      </c>
      <c r="I16" s="27"/>
      <c r="L16" s="28"/>
    </row>
    <row r="17" spans="2:12" s="20" customFormat="1" ht="15" customHeight="1">
      <c r="B17" s="159"/>
      <c r="C17" s="26"/>
      <c r="D17" s="32" t="s">
        <v>20</v>
      </c>
      <c r="E17" s="33" t="s">
        <v>15</v>
      </c>
      <c r="F17" s="73">
        <v>1</v>
      </c>
      <c r="G17" s="110">
        <f>F17/100*(H23+H24+H25+H28)</f>
        <v>0</v>
      </c>
      <c r="H17" s="106">
        <f>G17</f>
        <v>0</v>
      </c>
      <c r="I17" s="27"/>
      <c r="L17" s="28"/>
    </row>
    <row r="18" spans="2:12" ht="15" customHeight="1">
      <c r="B18" s="159"/>
      <c r="C18" s="26"/>
      <c r="D18" s="32"/>
      <c r="E18" s="33"/>
      <c r="F18" s="73"/>
      <c r="G18" s="110"/>
      <c r="H18" s="106"/>
      <c r="I18" s="8"/>
      <c r="L18" s="10"/>
    </row>
    <row r="19" spans="2:9" ht="15.75" customHeight="1">
      <c r="B19" s="159"/>
      <c r="C19" s="26"/>
      <c r="D19" s="21"/>
      <c r="E19" s="30"/>
      <c r="F19" s="30"/>
      <c r="G19" s="110"/>
      <c r="H19" s="106"/>
      <c r="I19" s="8"/>
    </row>
    <row r="20" spans="2:9" ht="15.75" customHeight="1" thickBot="1">
      <c r="B20" s="159"/>
      <c r="C20" s="26"/>
      <c r="D20" s="22"/>
      <c r="E20" s="35"/>
      <c r="F20" s="35"/>
      <c r="G20" s="114"/>
      <c r="H20" s="169"/>
      <c r="I20" s="8"/>
    </row>
    <row r="21" spans="2:9" ht="15.75" customHeight="1" thickTop="1">
      <c r="B21" s="159"/>
      <c r="C21" s="23"/>
      <c r="D21" s="24" t="s">
        <v>8</v>
      </c>
      <c r="E21" s="23"/>
      <c r="F21" s="23"/>
      <c r="G21" s="115"/>
      <c r="H21" s="105"/>
      <c r="I21" s="8"/>
    </row>
    <row r="22" spans="2:9" ht="15.75" customHeight="1">
      <c r="B22" s="159"/>
      <c r="C22" s="26"/>
      <c r="D22" s="25" t="s">
        <v>9</v>
      </c>
      <c r="E22" s="21"/>
      <c r="F22" s="21"/>
      <c r="G22" s="116"/>
      <c r="H22" s="107"/>
      <c r="I22" s="8"/>
    </row>
    <row r="23" spans="2:9" ht="15.75" customHeight="1">
      <c r="B23" s="159"/>
      <c r="C23" s="26"/>
      <c r="D23" s="38" t="s">
        <v>39</v>
      </c>
      <c r="E23" s="39" t="s">
        <v>10</v>
      </c>
      <c r="F23" s="72">
        <v>350</v>
      </c>
      <c r="G23" s="111"/>
      <c r="H23" s="127">
        <f>G23*F23</f>
        <v>0</v>
      </c>
      <c r="I23" s="8"/>
    </row>
    <row r="24" spans="2:9" ht="15.75" customHeight="1">
      <c r="B24" s="159"/>
      <c r="C24" s="34"/>
      <c r="D24" s="38" t="s">
        <v>41</v>
      </c>
      <c r="E24" s="71" t="s">
        <v>0</v>
      </c>
      <c r="F24" s="72" t="s">
        <v>60</v>
      </c>
      <c r="G24" s="111"/>
      <c r="H24" s="127">
        <f>6*G24</f>
        <v>0</v>
      </c>
      <c r="I24" s="8"/>
    </row>
    <row r="25" spans="2:9" ht="15.75" customHeight="1">
      <c r="B25" s="159"/>
      <c r="C25" s="34"/>
      <c r="D25" s="38" t="s">
        <v>61</v>
      </c>
      <c r="E25" s="71" t="s">
        <v>0</v>
      </c>
      <c r="F25" s="72">
        <v>9</v>
      </c>
      <c r="G25" s="117"/>
      <c r="H25" s="127">
        <f>G25*F25</f>
        <v>0</v>
      </c>
      <c r="I25" s="8"/>
    </row>
    <row r="26" spans="2:9" ht="15.75" customHeight="1">
      <c r="B26" s="159"/>
      <c r="C26" s="18"/>
      <c r="D26" s="32"/>
      <c r="E26" s="33"/>
      <c r="F26" s="73"/>
      <c r="G26" s="118"/>
      <c r="H26" s="106"/>
      <c r="I26" s="8"/>
    </row>
    <row r="27" spans="2:9" ht="15.75" customHeight="1">
      <c r="B27" s="159"/>
      <c r="C27" s="18"/>
      <c r="D27" s="25" t="s">
        <v>11</v>
      </c>
      <c r="E27" s="33"/>
      <c r="F27" s="73"/>
      <c r="G27" s="118"/>
      <c r="H27" s="106"/>
      <c r="I27" s="8"/>
    </row>
    <row r="28" spans="2:9" ht="15.75" customHeight="1">
      <c r="B28" s="159"/>
      <c r="C28" s="18"/>
      <c r="D28" s="32" t="s">
        <v>12</v>
      </c>
      <c r="E28" s="33" t="s">
        <v>1</v>
      </c>
      <c r="F28" s="73">
        <v>13</v>
      </c>
      <c r="G28" s="118"/>
      <c r="H28" s="106">
        <f>G28*F28</f>
        <v>0</v>
      </c>
      <c r="I28" s="8"/>
    </row>
    <row r="29" spans="2:9" ht="15.75" customHeight="1">
      <c r="B29" s="159"/>
      <c r="C29" s="18"/>
      <c r="D29" s="32"/>
      <c r="E29" s="33"/>
      <c r="F29" s="73"/>
      <c r="G29" s="118"/>
      <c r="H29" s="106"/>
      <c r="I29" s="8"/>
    </row>
    <row r="30" spans="2:9" ht="15.75" customHeight="1">
      <c r="B30" s="159"/>
      <c r="C30" s="19"/>
      <c r="D30" s="25" t="s">
        <v>13</v>
      </c>
      <c r="E30" s="33"/>
      <c r="F30" s="73"/>
      <c r="G30" s="118"/>
      <c r="H30" s="106"/>
      <c r="I30" s="8"/>
    </row>
    <row r="31" spans="2:9" ht="15.75" customHeight="1">
      <c r="B31" s="159"/>
      <c r="C31" s="19"/>
      <c r="D31" s="37"/>
      <c r="E31" s="33"/>
      <c r="F31" s="73"/>
      <c r="G31" s="118"/>
      <c r="H31" s="106"/>
      <c r="I31" s="8"/>
    </row>
    <row r="32" spans="2:9" ht="15.75" customHeight="1">
      <c r="B32" s="159"/>
      <c r="C32" s="19"/>
      <c r="D32" s="32" t="s">
        <v>14</v>
      </c>
      <c r="E32" s="33" t="s">
        <v>15</v>
      </c>
      <c r="F32" s="73">
        <v>3</v>
      </c>
      <c r="G32" s="118">
        <f>F32/100*(SUM(H7:H13))</f>
        <v>0</v>
      </c>
      <c r="H32" s="106">
        <f>G32</f>
        <v>0</v>
      </c>
      <c r="I32" s="8"/>
    </row>
    <row r="33" spans="2:9" ht="15.75" customHeight="1">
      <c r="B33" s="159"/>
      <c r="C33" s="19"/>
      <c r="D33" s="32"/>
      <c r="E33" s="33"/>
      <c r="F33" s="73"/>
      <c r="G33" s="118"/>
      <c r="H33" s="106"/>
      <c r="I33" s="8"/>
    </row>
    <row r="34" spans="2:9" ht="15.75" customHeight="1">
      <c r="B34" s="159"/>
      <c r="C34" s="19"/>
      <c r="D34" s="31"/>
      <c r="E34" s="30"/>
      <c r="F34" s="74"/>
      <c r="G34" s="110"/>
      <c r="H34" s="170">
        <f>SUM(H7:H32)</f>
        <v>0</v>
      </c>
      <c r="I34" s="8"/>
    </row>
    <row r="35" spans="2:9" ht="15.75" customHeight="1">
      <c r="B35" s="163"/>
      <c r="C35" s="34"/>
      <c r="D35" s="22"/>
      <c r="E35" s="35"/>
      <c r="F35" s="75"/>
      <c r="G35" s="22"/>
      <c r="H35" s="169"/>
      <c r="I35" s="8"/>
    </row>
    <row r="36" spans="2:9" ht="15.75" customHeight="1">
      <c r="B36" s="163"/>
      <c r="C36" s="34"/>
      <c r="D36" s="22"/>
      <c r="E36" s="35"/>
      <c r="F36" s="75"/>
      <c r="G36" s="22"/>
      <c r="H36" s="169"/>
      <c r="I36" s="8"/>
    </row>
    <row r="37" spans="2:9" ht="15.75" customHeight="1">
      <c r="B37" s="163"/>
      <c r="C37" s="34"/>
      <c r="D37" s="22"/>
      <c r="E37" s="35"/>
      <c r="F37" s="75"/>
      <c r="G37" s="22"/>
      <c r="H37" s="169"/>
      <c r="I37" s="8"/>
    </row>
    <row r="38" spans="2:9" ht="15.75" customHeight="1">
      <c r="B38" s="163"/>
      <c r="C38" s="34"/>
      <c r="D38" s="22"/>
      <c r="E38" s="35"/>
      <c r="F38" s="75"/>
      <c r="G38" s="22"/>
      <c r="H38" s="169"/>
      <c r="I38" s="8"/>
    </row>
    <row r="39" spans="2:9" ht="15.75" customHeight="1">
      <c r="B39" s="163"/>
      <c r="C39" s="34"/>
      <c r="D39" s="22"/>
      <c r="E39" s="35"/>
      <c r="F39" s="75"/>
      <c r="G39" s="22"/>
      <c r="H39" s="169"/>
      <c r="I39" s="8"/>
    </row>
    <row r="40" spans="2:10" s="7" customFormat="1" ht="16.5" customHeight="1">
      <c r="B40" s="163"/>
      <c r="C40" s="34"/>
      <c r="D40" s="22"/>
      <c r="E40" s="35"/>
      <c r="F40" s="75"/>
      <c r="G40" s="22"/>
      <c r="H40" s="169"/>
      <c r="I40" s="6"/>
      <c r="J40" s="11"/>
    </row>
    <row r="41" spans="2:10" s="7" customFormat="1" ht="16.5" customHeight="1">
      <c r="B41" s="84"/>
      <c r="C41" s="34"/>
      <c r="D41" s="22"/>
      <c r="E41" s="35"/>
      <c r="F41" s="75"/>
      <c r="G41" s="22"/>
      <c r="H41" s="169"/>
      <c r="I41" s="6"/>
      <c r="J41" s="11"/>
    </row>
    <row r="42" spans="2:10" s="7" customFormat="1" ht="16.5" customHeight="1">
      <c r="B42" s="84"/>
      <c r="C42" s="34"/>
      <c r="D42" s="22"/>
      <c r="E42" s="35"/>
      <c r="F42" s="75"/>
      <c r="G42" s="22"/>
      <c r="H42" s="169"/>
      <c r="I42" s="6"/>
      <c r="J42" s="11"/>
    </row>
    <row r="43" spans="2:10" s="7" customFormat="1" ht="16.5" customHeight="1">
      <c r="B43" s="84"/>
      <c r="C43" s="34"/>
      <c r="D43" s="22"/>
      <c r="E43" s="35"/>
      <c r="F43" s="75"/>
      <c r="G43" s="22"/>
      <c r="H43" s="169"/>
      <c r="I43" s="6"/>
      <c r="J43" s="11"/>
    </row>
    <row r="44" spans="2:10" s="7" customFormat="1" ht="16.5" customHeight="1">
      <c r="B44" s="84"/>
      <c r="C44" s="34"/>
      <c r="D44" s="22"/>
      <c r="E44" s="35"/>
      <c r="F44" s="75"/>
      <c r="G44" s="22"/>
      <c r="H44" s="169"/>
      <c r="I44" s="6"/>
      <c r="J44" s="11"/>
    </row>
    <row r="45" spans="2:10" s="7" customFormat="1" ht="16.5" customHeight="1">
      <c r="B45" s="84"/>
      <c r="C45" s="34"/>
      <c r="D45" s="22"/>
      <c r="E45" s="35"/>
      <c r="F45" s="75"/>
      <c r="G45" s="22"/>
      <c r="H45" s="169"/>
      <c r="I45" s="6"/>
      <c r="J45" s="11"/>
    </row>
    <row r="46" spans="2:10" s="7" customFormat="1" ht="16.5" customHeight="1">
      <c r="B46" s="84"/>
      <c r="C46" s="34"/>
      <c r="D46" s="22"/>
      <c r="E46" s="35"/>
      <c r="F46" s="75"/>
      <c r="G46" s="22"/>
      <c r="H46" s="169"/>
      <c r="I46" s="6"/>
      <c r="J46" s="11"/>
    </row>
    <row r="47" spans="2:10" s="7" customFormat="1" ht="16.5" customHeight="1">
      <c r="B47" s="84"/>
      <c r="C47" s="34"/>
      <c r="D47" s="22"/>
      <c r="E47" s="35"/>
      <c r="F47" s="75"/>
      <c r="G47" s="22"/>
      <c r="H47" s="169"/>
      <c r="I47" s="6"/>
      <c r="J47" s="11"/>
    </row>
    <row r="48" spans="2:10" s="7" customFormat="1" ht="16.5" customHeight="1">
      <c r="B48" s="84"/>
      <c r="C48" s="34"/>
      <c r="D48" s="22"/>
      <c r="E48" s="35"/>
      <c r="F48" s="75"/>
      <c r="G48" s="22"/>
      <c r="H48" s="169"/>
      <c r="I48" s="6"/>
      <c r="J48" s="11"/>
    </row>
    <row r="49" spans="2:10" s="7" customFormat="1" ht="16.5" customHeight="1">
      <c r="B49" s="84"/>
      <c r="C49" s="34"/>
      <c r="D49" s="22"/>
      <c r="E49" s="35"/>
      <c r="F49" s="75"/>
      <c r="G49" s="22"/>
      <c r="H49" s="169"/>
      <c r="I49" s="6"/>
      <c r="J49" s="11"/>
    </row>
    <row r="50" spans="2:10" s="7" customFormat="1" ht="16.5" customHeight="1">
      <c r="B50" s="84"/>
      <c r="C50" s="34"/>
      <c r="D50" s="22"/>
      <c r="E50" s="35"/>
      <c r="F50" s="75"/>
      <c r="G50" s="22"/>
      <c r="H50" s="169"/>
      <c r="I50" s="6"/>
      <c r="J50" s="11"/>
    </row>
    <row r="51" spans="2:10" s="7" customFormat="1" ht="16.5" customHeight="1">
      <c r="B51" s="84"/>
      <c r="C51" s="34"/>
      <c r="D51" s="22"/>
      <c r="E51" s="35"/>
      <c r="F51" s="75"/>
      <c r="G51" s="22"/>
      <c r="H51" s="169"/>
      <c r="I51" s="6"/>
      <c r="J51" s="11"/>
    </row>
    <row r="52" spans="2:10" s="7" customFormat="1" ht="16.5" customHeight="1">
      <c r="B52" s="84"/>
      <c r="C52" s="34"/>
      <c r="D52" s="22"/>
      <c r="E52" s="35"/>
      <c r="F52" s="75"/>
      <c r="G52" s="22"/>
      <c r="H52" s="169"/>
      <c r="I52" s="6"/>
      <c r="J52" s="11"/>
    </row>
    <row r="53" spans="2:10" s="7" customFormat="1" ht="16.5" customHeight="1">
      <c r="B53" s="84"/>
      <c r="C53" s="34"/>
      <c r="D53" s="22"/>
      <c r="E53" s="35"/>
      <c r="F53" s="75"/>
      <c r="G53" s="22"/>
      <c r="H53" s="169"/>
      <c r="I53" s="6"/>
      <c r="J53" s="11"/>
    </row>
    <row r="54" spans="2:10" s="7" customFormat="1" ht="16.5" customHeight="1">
      <c r="B54" s="84"/>
      <c r="C54" s="34"/>
      <c r="D54" s="22"/>
      <c r="E54" s="35"/>
      <c r="F54" s="75"/>
      <c r="G54" s="22"/>
      <c r="H54" s="169"/>
      <c r="I54" s="6"/>
      <c r="J54" s="11"/>
    </row>
    <row r="55" spans="2:10" s="7" customFormat="1" ht="16.5" customHeight="1">
      <c r="B55" s="84"/>
      <c r="C55" s="34"/>
      <c r="D55" s="22"/>
      <c r="E55" s="35"/>
      <c r="F55" s="75"/>
      <c r="G55" s="22"/>
      <c r="H55" s="169"/>
      <c r="I55" s="6"/>
      <c r="J55" s="11"/>
    </row>
    <row r="56" spans="2:10" s="7" customFormat="1" ht="16.5" customHeight="1">
      <c r="B56" s="84"/>
      <c r="C56" s="34"/>
      <c r="D56" s="22"/>
      <c r="E56" s="35"/>
      <c r="F56" s="75"/>
      <c r="G56" s="22"/>
      <c r="H56" s="169"/>
      <c r="I56" s="6"/>
      <c r="J56" s="11"/>
    </row>
    <row r="57" spans="2:10" s="7" customFormat="1" ht="16.5" customHeight="1">
      <c r="B57" s="84"/>
      <c r="C57" s="34"/>
      <c r="D57" s="22"/>
      <c r="E57" s="35"/>
      <c r="F57" s="75"/>
      <c r="G57" s="22"/>
      <c r="H57" s="169"/>
      <c r="I57" s="6"/>
      <c r="J57" s="11"/>
    </row>
    <row r="58" spans="2:10" s="7" customFormat="1" ht="16.5" customHeight="1">
      <c r="B58" s="84"/>
      <c r="C58" s="34"/>
      <c r="D58" s="22"/>
      <c r="E58" s="35"/>
      <c r="F58" s="75"/>
      <c r="G58" s="22"/>
      <c r="H58" s="169"/>
      <c r="I58" s="6"/>
      <c r="J58" s="11"/>
    </row>
    <row r="59" spans="2:10" s="7" customFormat="1" ht="16.5" customHeight="1">
      <c r="B59" s="84"/>
      <c r="C59" s="34"/>
      <c r="D59" s="22"/>
      <c r="E59" s="35"/>
      <c r="F59" s="75"/>
      <c r="G59" s="22"/>
      <c r="H59" s="169"/>
      <c r="I59" s="6"/>
      <c r="J59" s="11"/>
    </row>
    <row r="60" spans="2:10" s="7" customFormat="1" ht="16.5" customHeight="1">
      <c r="B60" s="84"/>
      <c r="C60" s="34"/>
      <c r="D60" s="22"/>
      <c r="E60" s="35"/>
      <c r="F60" s="75"/>
      <c r="G60" s="22"/>
      <c r="H60" s="169"/>
      <c r="I60" s="6"/>
      <c r="J60" s="11"/>
    </row>
    <row r="61" spans="2:10" s="7" customFormat="1" ht="16.5" customHeight="1">
      <c r="B61" s="84"/>
      <c r="C61" s="34"/>
      <c r="D61" s="22"/>
      <c r="E61" s="35"/>
      <c r="F61" s="75"/>
      <c r="G61" s="22"/>
      <c r="H61" s="169"/>
      <c r="I61" s="6"/>
      <c r="J61" s="11"/>
    </row>
    <row r="62" spans="2:10" s="7" customFormat="1" ht="16.5" customHeight="1">
      <c r="B62" s="84"/>
      <c r="C62" s="34"/>
      <c r="D62" s="22"/>
      <c r="E62" s="35"/>
      <c r="F62" s="75"/>
      <c r="G62" s="22"/>
      <c r="H62" s="169"/>
      <c r="I62" s="6"/>
      <c r="J62" s="11"/>
    </row>
    <row r="63" spans="2:10" s="7" customFormat="1" ht="16.5" customHeight="1">
      <c r="B63" s="84"/>
      <c r="C63" s="34"/>
      <c r="D63" s="22"/>
      <c r="E63" s="35"/>
      <c r="F63" s="75"/>
      <c r="G63" s="22"/>
      <c r="H63" s="169"/>
      <c r="I63" s="6"/>
      <c r="J63" s="11"/>
    </row>
    <row r="64" spans="2:10" s="7" customFormat="1" ht="16.5" customHeight="1">
      <c r="B64" s="84"/>
      <c r="C64" s="34"/>
      <c r="D64" s="22"/>
      <c r="E64" s="35"/>
      <c r="F64" s="75"/>
      <c r="G64" s="22"/>
      <c r="H64" s="169"/>
      <c r="I64" s="6"/>
      <c r="J64" s="11"/>
    </row>
    <row r="65" spans="2:10" s="7" customFormat="1" ht="16.5" customHeight="1">
      <c r="B65" s="84"/>
      <c r="C65" s="34"/>
      <c r="D65" s="22"/>
      <c r="E65" s="35"/>
      <c r="F65" s="75"/>
      <c r="G65" s="22"/>
      <c r="H65" s="169"/>
      <c r="I65" s="6"/>
      <c r="J65" s="11"/>
    </row>
    <row r="66" spans="2:10" s="7" customFormat="1" ht="16.5" customHeight="1">
      <c r="B66" s="84"/>
      <c r="C66" s="34"/>
      <c r="D66" s="22"/>
      <c r="E66" s="35"/>
      <c r="F66" s="35"/>
      <c r="G66" s="22"/>
      <c r="H66" s="169"/>
      <c r="I66" s="6"/>
      <c r="J66" s="11"/>
    </row>
    <row r="67" spans="2:10" s="7" customFormat="1" ht="16.5" customHeight="1">
      <c r="B67" s="84"/>
      <c r="C67" s="34"/>
      <c r="D67" s="22"/>
      <c r="E67" s="35"/>
      <c r="F67" s="35"/>
      <c r="G67" s="22"/>
      <c r="H67" s="169"/>
      <c r="I67" s="6"/>
      <c r="J67" s="11"/>
    </row>
    <row r="68" spans="2:10" s="7" customFormat="1" ht="16.5" customHeight="1">
      <c r="B68" s="84"/>
      <c r="C68" s="34"/>
      <c r="D68" s="22"/>
      <c r="E68" s="35"/>
      <c r="F68" s="35"/>
      <c r="G68" s="22"/>
      <c r="H68" s="169"/>
      <c r="I68" s="6"/>
      <c r="J68" s="11"/>
    </row>
    <row r="69" spans="2:10" s="7" customFormat="1" ht="16.5" customHeight="1">
      <c r="B69" s="84"/>
      <c r="C69" s="34"/>
      <c r="D69" s="22"/>
      <c r="E69" s="35"/>
      <c r="F69" s="35"/>
      <c r="G69" s="22"/>
      <c r="H69" s="169"/>
      <c r="I69" s="6"/>
      <c r="J69" s="11"/>
    </row>
    <row r="70" spans="2:10" s="7" customFormat="1" ht="16.5" customHeight="1">
      <c r="B70" s="84"/>
      <c r="C70" s="34"/>
      <c r="D70" s="22"/>
      <c r="E70" s="35"/>
      <c r="F70" s="35"/>
      <c r="G70" s="22"/>
      <c r="H70" s="169"/>
      <c r="I70" s="6"/>
      <c r="J70" s="11"/>
    </row>
    <row r="71" spans="2:10" s="7" customFormat="1" ht="16.5" customHeight="1">
      <c r="B71" s="84"/>
      <c r="C71" s="34"/>
      <c r="D71" s="22"/>
      <c r="E71" s="35"/>
      <c r="F71" s="35"/>
      <c r="G71" s="22"/>
      <c r="H71" s="169"/>
      <c r="I71" s="6"/>
      <c r="J71" s="11"/>
    </row>
    <row r="72" spans="2:10" s="7" customFormat="1" ht="16.5" customHeight="1">
      <c r="B72" s="84"/>
      <c r="C72" s="34"/>
      <c r="D72" s="22"/>
      <c r="E72" s="35"/>
      <c r="F72" s="35"/>
      <c r="G72" s="22"/>
      <c r="H72" s="169"/>
      <c r="I72" s="6"/>
      <c r="J72" s="11"/>
    </row>
    <row r="73" spans="2:10" s="7" customFormat="1" ht="16.5" customHeight="1">
      <c r="B73" s="84"/>
      <c r="C73" s="34"/>
      <c r="D73" s="22"/>
      <c r="E73" s="35"/>
      <c r="F73" s="35"/>
      <c r="G73" s="22"/>
      <c r="H73" s="169"/>
      <c r="I73" s="6"/>
      <c r="J73" s="11"/>
    </row>
    <row r="74" spans="2:10" s="7" customFormat="1" ht="16.5" customHeight="1">
      <c r="B74" s="84"/>
      <c r="C74" s="34"/>
      <c r="D74" s="22"/>
      <c r="E74" s="35"/>
      <c r="F74" s="35"/>
      <c r="G74" s="22"/>
      <c r="H74" s="169"/>
      <c r="I74" s="6"/>
      <c r="J74" s="11"/>
    </row>
    <row r="75" spans="2:10" s="7" customFormat="1" ht="16.5" customHeight="1">
      <c r="B75" s="84"/>
      <c r="C75" s="34"/>
      <c r="D75" s="22"/>
      <c r="E75" s="35"/>
      <c r="F75" s="35"/>
      <c r="G75" s="22"/>
      <c r="H75" s="169"/>
      <c r="I75" s="6"/>
      <c r="J75" s="11"/>
    </row>
    <row r="76" spans="2:10" s="7" customFormat="1" ht="16.5" customHeight="1">
      <c r="B76" s="84"/>
      <c r="C76" s="34"/>
      <c r="D76" s="22"/>
      <c r="E76" s="35"/>
      <c r="F76" s="35"/>
      <c r="G76" s="22"/>
      <c r="H76" s="169"/>
      <c r="I76" s="6"/>
      <c r="J76" s="11"/>
    </row>
    <row r="77" spans="2:10" s="7" customFormat="1" ht="16.5" customHeight="1">
      <c r="B77" s="84"/>
      <c r="C77" s="34"/>
      <c r="D77" s="22"/>
      <c r="E77" s="35"/>
      <c r="F77" s="35"/>
      <c r="G77" s="22"/>
      <c r="H77" s="169"/>
      <c r="I77" s="6"/>
      <c r="J77" s="11"/>
    </row>
    <row r="78" spans="2:10" s="7" customFormat="1" ht="16.5" customHeight="1">
      <c r="B78" s="84"/>
      <c r="C78" s="34"/>
      <c r="D78" s="22"/>
      <c r="E78" s="35"/>
      <c r="F78" s="35"/>
      <c r="G78" s="22"/>
      <c r="H78" s="169"/>
      <c r="I78" s="6"/>
      <c r="J78" s="11"/>
    </row>
    <row r="79" spans="2:10" s="7" customFormat="1" ht="16.5" customHeight="1">
      <c r="B79" s="84"/>
      <c r="C79" s="34"/>
      <c r="D79" s="22"/>
      <c r="E79" s="35"/>
      <c r="F79" s="35"/>
      <c r="G79" s="22"/>
      <c r="H79" s="169"/>
      <c r="I79" s="6"/>
      <c r="J79" s="11"/>
    </row>
    <row r="80" spans="2:10" s="7" customFormat="1" ht="16.5" customHeight="1">
      <c r="B80" s="84"/>
      <c r="C80" s="34"/>
      <c r="D80" s="22"/>
      <c r="E80" s="35"/>
      <c r="F80" s="35"/>
      <c r="G80" s="22"/>
      <c r="H80" s="169"/>
      <c r="I80" s="6"/>
      <c r="J80" s="11"/>
    </row>
    <row r="81" spans="2:10" s="7" customFormat="1" ht="16.5" customHeight="1">
      <c r="B81" s="84"/>
      <c r="C81" s="34"/>
      <c r="D81" s="22"/>
      <c r="E81" s="35"/>
      <c r="F81" s="35"/>
      <c r="G81" s="22"/>
      <c r="H81" s="169"/>
      <c r="I81" s="6"/>
      <c r="J81" s="11"/>
    </row>
    <row r="82" spans="2:10" s="7" customFormat="1" ht="16.5" customHeight="1">
      <c r="B82" s="84"/>
      <c r="C82" s="34"/>
      <c r="D82" s="22"/>
      <c r="E82" s="35"/>
      <c r="F82" s="35"/>
      <c r="G82" s="22"/>
      <c r="H82" s="169"/>
      <c r="I82" s="6"/>
      <c r="J82" s="11"/>
    </row>
    <row r="83" spans="2:10" s="7" customFormat="1" ht="16.5" customHeight="1">
      <c r="B83" s="84"/>
      <c r="C83" s="34"/>
      <c r="D83" s="22"/>
      <c r="E83" s="35"/>
      <c r="F83" s="35"/>
      <c r="G83" s="22"/>
      <c r="H83" s="169"/>
      <c r="I83" s="6"/>
      <c r="J83" s="11"/>
    </row>
    <row r="84" spans="2:10" s="7" customFormat="1" ht="16.5" customHeight="1">
      <c r="B84" s="84"/>
      <c r="C84" s="34"/>
      <c r="D84" s="22"/>
      <c r="E84" s="35"/>
      <c r="F84" s="35"/>
      <c r="G84" s="22"/>
      <c r="H84" s="169"/>
      <c r="I84" s="6"/>
      <c r="J84" s="11"/>
    </row>
    <row r="85" spans="2:10" s="7" customFormat="1" ht="16.5" customHeight="1">
      <c r="B85" s="84"/>
      <c r="C85" s="34"/>
      <c r="D85" s="22"/>
      <c r="E85" s="35"/>
      <c r="F85" s="35"/>
      <c r="G85" s="22"/>
      <c r="H85" s="169"/>
      <c r="I85" s="6"/>
      <c r="J85" s="11"/>
    </row>
    <row r="86" spans="2:10" s="7" customFormat="1" ht="16.5" customHeight="1">
      <c r="B86" s="84"/>
      <c r="C86" s="34"/>
      <c r="D86" s="22"/>
      <c r="E86" s="35"/>
      <c r="F86" s="35"/>
      <c r="G86" s="22"/>
      <c r="H86" s="169"/>
      <c r="I86" s="6"/>
      <c r="J86" s="11"/>
    </row>
    <row r="87" spans="2:10" s="7" customFormat="1" ht="16.5" customHeight="1">
      <c r="B87" s="84"/>
      <c r="C87" s="34"/>
      <c r="D87" s="22"/>
      <c r="E87" s="35"/>
      <c r="F87" s="35"/>
      <c r="G87" s="22"/>
      <c r="H87" s="169"/>
      <c r="I87" s="6"/>
      <c r="J87" s="11"/>
    </row>
    <row r="88" spans="2:10" s="7" customFormat="1" ht="16.5" customHeight="1">
      <c r="B88" s="84"/>
      <c r="C88" s="34"/>
      <c r="D88" s="22"/>
      <c r="E88" s="35"/>
      <c r="F88" s="35"/>
      <c r="G88" s="22"/>
      <c r="H88" s="169"/>
      <c r="I88" s="6"/>
      <c r="J88" s="11"/>
    </row>
    <row r="89" spans="2:10" s="7" customFormat="1" ht="16.5" customHeight="1">
      <c r="B89" s="84"/>
      <c r="C89" s="34"/>
      <c r="D89" s="22"/>
      <c r="E89" s="35"/>
      <c r="F89" s="35"/>
      <c r="G89" s="22"/>
      <c r="H89" s="169"/>
      <c r="I89" s="6"/>
      <c r="J89" s="11"/>
    </row>
    <row r="90" spans="2:10" s="7" customFormat="1" ht="16.5" customHeight="1">
      <c r="B90" s="84"/>
      <c r="C90" s="34"/>
      <c r="D90" s="22"/>
      <c r="E90" s="35"/>
      <c r="F90" s="35"/>
      <c r="G90" s="22"/>
      <c r="H90" s="169"/>
      <c r="I90" s="6"/>
      <c r="J90" s="11"/>
    </row>
    <row r="91" spans="2:10" s="7" customFormat="1" ht="16.5" customHeight="1">
      <c r="B91" s="84"/>
      <c r="C91" s="34"/>
      <c r="D91" s="22"/>
      <c r="E91" s="35"/>
      <c r="F91" s="35"/>
      <c r="G91" s="22"/>
      <c r="H91" s="169"/>
      <c r="I91" s="6"/>
      <c r="J91" s="11"/>
    </row>
    <row r="92" spans="2:10" s="7" customFormat="1" ht="16.5" customHeight="1">
      <c r="B92" s="84"/>
      <c r="C92" s="34"/>
      <c r="D92" s="22"/>
      <c r="E92" s="35"/>
      <c r="F92" s="35"/>
      <c r="G92" s="22"/>
      <c r="H92" s="169"/>
      <c r="I92" s="6"/>
      <c r="J92" s="11"/>
    </row>
    <row r="93" spans="2:10" s="7" customFormat="1" ht="16.5" customHeight="1">
      <c r="B93" s="86"/>
      <c r="C93" s="34"/>
      <c r="D93" s="22"/>
      <c r="E93" s="35"/>
      <c r="F93" s="35"/>
      <c r="G93" s="22"/>
      <c r="H93" s="169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169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169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169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169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169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169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169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169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169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169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169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169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169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169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169"/>
      <c r="I108" s="6"/>
      <c r="J108" s="11"/>
    </row>
    <row r="109" spans="2:10" s="7" customFormat="1" ht="16.5" customHeight="1">
      <c r="B109" s="36"/>
      <c r="C109" s="34"/>
      <c r="D109" s="1"/>
      <c r="E109" s="1"/>
      <c r="F109" s="1"/>
      <c r="G109" s="1"/>
      <c r="H109" s="171"/>
      <c r="I109" s="6"/>
      <c r="J109" s="11"/>
    </row>
    <row r="110" spans="2:10" s="7" customFormat="1" ht="16.5" customHeight="1">
      <c r="B110" s="36"/>
      <c r="C110" s="34"/>
      <c r="D110" s="1"/>
      <c r="E110" s="1"/>
      <c r="F110" s="1"/>
      <c r="G110" s="1"/>
      <c r="H110" s="171"/>
      <c r="I110" s="6"/>
      <c r="J110" s="11"/>
    </row>
    <row r="111" spans="2:10" s="7" customFormat="1" ht="16.5" customHeight="1">
      <c r="B111" s="36"/>
      <c r="C111" s="34"/>
      <c r="D111" s="1"/>
      <c r="E111" s="1"/>
      <c r="F111" s="1"/>
      <c r="G111" s="1"/>
      <c r="H111" s="171"/>
      <c r="I111" s="6"/>
      <c r="J111" s="11"/>
    </row>
    <row r="112" spans="2:10" s="7" customFormat="1" ht="16.5" customHeight="1">
      <c r="B112" s="36"/>
      <c r="C112" s="34"/>
      <c r="D112" s="1"/>
      <c r="E112" s="1"/>
      <c r="F112" s="1"/>
      <c r="G112" s="1"/>
      <c r="H112" s="171"/>
      <c r="I112" s="6"/>
      <c r="J112" s="11"/>
    </row>
    <row r="113" spans="2:10" s="7" customFormat="1" ht="16.5" customHeight="1">
      <c r="B113" s="36"/>
      <c r="C113" s="34"/>
      <c r="D113" s="1"/>
      <c r="E113" s="1"/>
      <c r="F113" s="1"/>
      <c r="G113" s="1"/>
      <c r="H113" s="171"/>
      <c r="I113" s="6"/>
      <c r="J113" s="11"/>
    </row>
    <row r="114" spans="2:10" s="7" customFormat="1" ht="16.5" customHeight="1">
      <c r="B114" s="36"/>
      <c r="C114" s="34"/>
      <c r="D114" s="1"/>
      <c r="E114" s="1"/>
      <c r="F114" s="1"/>
      <c r="G114" s="1"/>
      <c r="H114" s="171"/>
      <c r="I114" s="6"/>
      <c r="J114" s="11"/>
    </row>
    <row r="115" spans="2:10" s="7" customFormat="1" ht="16.5" customHeight="1">
      <c r="B115" s="36"/>
      <c r="C115" s="34"/>
      <c r="D115" s="1"/>
      <c r="E115" s="1"/>
      <c r="F115" s="1"/>
      <c r="G115" s="1"/>
      <c r="H115" s="171"/>
      <c r="I115" s="6"/>
      <c r="J115" s="11"/>
    </row>
    <row r="116" spans="2:10" s="7" customFormat="1" ht="16.5" customHeight="1">
      <c r="B116" s="36"/>
      <c r="C116" s="34"/>
      <c r="D116" s="1"/>
      <c r="E116" s="1"/>
      <c r="F116" s="1"/>
      <c r="G116" s="1"/>
      <c r="H116" s="171"/>
      <c r="I116" s="6"/>
      <c r="J116" s="11"/>
    </row>
    <row r="117" spans="2:10" s="7" customFormat="1" ht="16.5" customHeight="1">
      <c r="B117" s="36"/>
      <c r="C117" s="34"/>
      <c r="D117" s="1"/>
      <c r="E117" s="1"/>
      <c r="F117" s="1"/>
      <c r="G117" s="1"/>
      <c r="H117" s="171"/>
      <c r="I117" s="6"/>
      <c r="J117" s="11"/>
    </row>
    <row r="118" spans="2:10" s="7" customFormat="1" ht="16.5" customHeight="1">
      <c r="B118" s="36"/>
      <c r="C118" s="34"/>
      <c r="D118" s="1"/>
      <c r="E118" s="1"/>
      <c r="F118" s="1"/>
      <c r="G118" s="1"/>
      <c r="H118" s="171"/>
      <c r="I118" s="6"/>
      <c r="J118" s="11"/>
    </row>
    <row r="119" spans="2:10" s="7" customFormat="1" ht="16.5" customHeight="1">
      <c r="B119" s="36"/>
      <c r="C119" s="34"/>
      <c r="D119" s="1"/>
      <c r="E119" s="1"/>
      <c r="F119" s="1"/>
      <c r="G119" s="1"/>
      <c r="H119" s="171"/>
      <c r="I119" s="6"/>
      <c r="J119" s="11"/>
    </row>
    <row r="120" spans="2:10" s="7" customFormat="1" ht="16.5" customHeight="1">
      <c r="B120" s="36"/>
      <c r="C120" s="34"/>
      <c r="D120" s="1"/>
      <c r="E120" s="1"/>
      <c r="F120" s="1"/>
      <c r="G120" s="1"/>
      <c r="H120" s="171"/>
      <c r="I120" s="6"/>
      <c r="J120" s="11"/>
    </row>
    <row r="121" spans="2:10" s="7" customFormat="1" ht="16.5" customHeight="1">
      <c r="B121" s="36"/>
      <c r="C121" s="34"/>
      <c r="D121" s="1"/>
      <c r="E121" s="1"/>
      <c r="F121" s="1"/>
      <c r="G121" s="1"/>
      <c r="H121" s="171"/>
      <c r="I121" s="6"/>
      <c r="J121" s="11"/>
    </row>
    <row r="122" spans="2:10" s="7" customFormat="1" ht="16.5" customHeight="1">
      <c r="B122" s="36"/>
      <c r="C122" s="8"/>
      <c r="D122" s="1"/>
      <c r="E122" s="1"/>
      <c r="F122" s="1"/>
      <c r="G122" s="1"/>
      <c r="H122" s="171"/>
      <c r="I122" s="6"/>
      <c r="J122" s="11"/>
    </row>
    <row r="123" spans="2:10" s="7" customFormat="1" ht="16.5" customHeight="1">
      <c r="B123" s="36"/>
      <c r="C123" s="8"/>
      <c r="D123" s="1"/>
      <c r="E123" s="1"/>
      <c r="F123" s="1"/>
      <c r="G123" s="1"/>
      <c r="H123" s="171"/>
      <c r="I123" s="6"/>
      <c r="J123" s="11"/>
    </row>
    <row r="124" spans="2:10" s="7" customFormat="1" ht="16.5" customHeight="1">
      <c r="B124" s="36"/>
      <c r="C124" s="8"/>
      <c r="D124" s="1"/>
      <c r="E124" s="1"/>
      <c r="F124" s="1"/>
      <c r="G124" s="1"/>
      <c r="H124" s="171"/>
      <c r="I124" s="6"/>
      <c r="J124" s="11"/>
    </row>
    <row r="125" spans="2:10" s="7" customFormat="1" ht="16.5" customHeight="1">
      <c r="B125" s="36"/>
      <c r="C125" s="8"/>
      <c r="D125" s="1"/>
      <c r="E125" s="1"/>
      <c r="F125" s="1"/>
      <c r="G125" s="1"/>
      <c r="H125" s="171"/>
      <c r="I125" s="6"/>
      <c r="J125" s="11"/>
    </row>
    <row r="126" spans="2:10" s="7" customFormat="1" ht="16.5" customHeight="1">
      <c r="B126" s="36"/>
      <c r="C126" s="8"/>
      <c r="D126" s="1"/>
      <c r="E126" s="1"/>
      <c r="F126" s="1"/>
      <c r="G126" s="1"/>
      <c r="H126" s="171"/>
      <c r="I126" s="6"/>
      <c r="J126" s="11"/>
    </row>
    <row r="127" spans="2:10" s="7" customFormat="1" ht="16.5" customHeight="1">
      <c r="B127" s="36"/>
      <c r="C127" s="8"/>
      <c r="D127" s="1"/>
      <c r="E127" s="1"/>
      <c r="F127" s="1"/>
      <c r="G127" s="1"/>
      <c r="H127" s="171"/>
      <c r="I127" s="6"/>
      <c r="J127" s="11"/>
    </row>
    <row r="128" spans="2:10" s="7" customFormat="1" ht="16.5" customHeight="1">
      <c r="B128" s="36"/>
      <c r="C128" s="8"/>
      <c r="D128" s="1"/>
      <c r="E128" s="1"/>
      <c r="F128" s="1"/>
      <c r="G128" s="1"/>
      <c r="H128" s="171"/>
      <c r="I128" s="6"/>
      <c r="J128" s="11"/>
    </row>
    <row r="129" spans="2:10" s="7" customFormat="1" ht="16.5" customHeight="1">
      <c r="B129" s="36"/>
      <c r="C129" s="8"/>
      <c r="D129" s="1"/>
      <c r="E129" s="1"/>
      <c r="F129" s="1"/>
      <c r="G129" s="1"/>
      <c r="H129" s="171"/>
      <c r="I129" s="6"/>
      <c r="J129" s="11"/>
    </row>
    <row r="130" spans="2:10" s="7" customFormat="1" ht="16.5" customHeight="1">
      <c r="B130" s="36"/>
      <c r="C130" s="8"/>
      <c r="D130" s="1"/>
      <c r="E130" s="1"/>
      <c r="F130" s="1"/>
      <c r="G130" s="1"/>
      <c r="H130" s="171"/>
      <c r="I130" s="6"/>
      <c r="J130" s="11"/>
    </row>
    <row r="131" spans="2:10" s="7" customFormat="1" ht="16.5" customHeight="1">
      <c r="B131" s="36"/>
      <c r="C131" s="8"/>
      <c r="D131" s="1"/>
      <c r="E131" s="1"/>
      <c r="F131" s="1"/>
      <c r="G131" s="1"/>
      <c r="H131" s="171"/>
      <c r="I131" s="6"/>
      <c r="J131" s="11"/>
    </row>
    <row r="132" spans="2:10" s="7" customFormat="1" ht="16.5" customHeight="1">
      <c r="B132" s="36"/>
      <c r="C132" s="8"/>
      <c r="D132" s="1"/>
      <c r="E132" s="1"/>
      <c r="F132" s="1"/>
      <c r="G132" s="1"/>
      <c r="H132" s="171"/>
      <c r="I132" s="6"/>
      <c r="J132" s="11"/>
    </row>
    <row r="133" spans="2:10" s="7" customFormat="1" ht="16.5" customHeight="1">
      <c r="B133" s="36"/>
      <c r="C133" s="8"/>
      <c r="D133" s="1"/>
      <c r="E133" s="1"/>
      <c r="F133" s="1"/>
      <c r="G133" s="1"/>
      <c r="H133" s="171"/>
      <c r="I133" s="6"/>
      <c r="J133" s="11"/>
    </row>
    <row r="134" spans="2:10" s="7" customFormat="1" ht="16.5" customHeight="1">
      <c r="B134" s="36"/>
      <c r="C134" s="8"/>
      <c r="D134" s="1"/>
      <c r="E134" s="1"/>
      <c r="F134" s="1"/>
      <c r="G134" s="1"/>
      <c r="H134" s="171"/>
      <c r="I134" s="6"/>
      <c r="J134" s="11"/>
    </row>
    <row r="135" spans="2:10" s="7" customFormat="1" ht="16.5" customHeight="1">
      <c r="B135" s="36"/>
      <c r="C135" s="8"/>
      <c r="D135" s="1"/>
      <c r="E135" s="1"/>
      <c r="F135" s="1"/>
      <c r="G135" s="1"/>
      <c r="H135" s="171"/>
      <c r="I135" s="6"/>
      <c r="J135" s="11"/>
    </row>
    <row r="136" spans="2:10" s="7" customFormat="1" ht="16.5" customHeight="1">
      <c r="B136" s="36"/>
      <c r="C136" s="8"/>
      <c r="D136" s="1"/>
      <c r="E136" s="1"/>
      <c r="F136" s="1"/>
      <c r="G136" s="1"/>
      <c r="H136" s="171"/>
      <c r="I136" s="6"/>
      <c r="J136" s="11"/>
    </row>
    <row r="137" spans="2:10" s="7" customFormat="1" ht="16.5" customHeight="1">
      <c r="B137" s="36"/>
      <c r="C137" s="8"/>
      <c r="D137" s="1"/>
      <c r="E137" s="1"/>
      <c r="F137" s="1"/>
      <c r="G137" s="1"/>
      <c r="H137" s="171"/>
      <c r="I137" s="6"/>
      <c r="J137" s="11"/>
    </row>
    <row r="138" spans="2:10" s="7" customFormat="1" ht="16.5" customHeight="1">
      <c r="B138" s="36"/>
      <c r="C138" s="8"/>
      <c r="D138" s="1"/>
      <c r="E138" s="1"/>
      <c r="F138" s="1"/>
      <c r="G138" s="1"/>
      <c r="H138" s="171"/>
      <c r="I138" s="6"/>
      <c r="J138" s="11"/>
    </row>
    <row r="139" spans="2:10" s="7" customFormat="1" ht="16.5" customHeight="1">
      <c r="B139" s="36"/>
      <c r="C139" s="8"/>
      <c r="D139" s="1"/>
      <c r="E139" s="1"/>
      <c r="F139" s="1"/>
      <c r="G139" s="1"/>
      <c r="H139" s="171"/>
      <c r="I139" s="6"/>
      <c r="J139" s="11"/>
    </row>
    <row r="140" spans="2:10" s="7" customFormat="1" ht="16.5" customHeight="1">
      <c r="B140" s="36"/>
      <c r="C140" s="8"/>
      <c r="D140" s="1"/>
      <c r="E140" s="1"/>
      <c r="F140" s="1"/>
      <c r="G140" s="1"/>
      <c r="H140" s="171"/>
      <c r="I140" s="6"/>
      <c r="J140" s="11"/>
    </row>
    <row r="141" spans="2:10" s="7" customFormat="1" ht="16.5" customHeight="1">
      <c r="B141" s="36"/>
      <c r="C141" s="8"/>
      <c r="D141" s="1"/>
      <c r="E141" s="1"/>
      <c r="F141" s="1"/>
      <c r="G141" s="1"/>
      <c r="H141" s="171"/>
      <c r="I141" s="6"/>
      <c r="J141" s="11"/>
    </row>
    <row r="142" spans="2:10" s="7" customFormat="1" ht="16.5" customHeight="1">
      <c r="B142" s="36"/>
      <c r="C142" s="8"/>
      <c r="D142" s="1"/>
      <c r="E142" s="1"/>
      <c r="F142" s="1"/>
      <c r="G142" s="1"/>
      <c r="H142" s="171"/>
      <c r="I142" s="6"/>
      <c r="J142" s="11"/>
    </row>
    <row r="143" spans="2:10" s="7" customFormat="1" ht="16.5" customHeight="1">
      <c r="B143" s="36"/>
      <c r="C143" s="8"/>
      <c r="D143" s="1"/>
      <c r="E143" s="1"/>
      <c r="F143" s="1"/>
      <c r="G143" s="1"/>
      <c r="H143" s="171"/>
      <c r="I143" s="6"/>
      <c r="J143" s="11"/>
    </row>
    <row r="144" spans="2:10" s="7" customFormat="1" ht="16.5" customHeight="1">
      <c r="B144" s="36"/>
      <c r="C144" s="8"/>
      <c r="D144" s="1"/>
      <c r="E144" s="1"/>
      <c r="F144" s="1"/>
      <c r="G144" s="1"/>
      <c r="H144" s="171"/>
      <c r="I144" s="6"/>
      <c r="J144" s="11"/>
    </row>
    <row r="145" spans="2:10" s="7" customFormat="1" ht="16.5" customHeight="1">
      <c r="B145" s="36"/>
      <c r="C145" s="8"/>
      <c r="D145" s="1"/>
      <c r="E145" s="1"/>
      <c r="F145" s="1"/>
      <c r="G145" s="1"/>
      <c r="H145" s="171"/>
      <c r="I145" s="6"/>
      <c r="J145" s="11"/>
    </row>
    <row r="146" spans="2:10" s="7" customFormat="1" ht="16.5" customHeight="1">
      <c r="B146" s="36"/>
      <c r="C146" s="8"/>
      <c r="D146" s="1"/>
      <c r="E146" s="1"/>
      <c r="F146" s="1"/>
      <c r="G146" s="1"/>
      <c r="H146" s="171"/>
      <c r="I146" s="6"/>
      <c r="J146" s="11"/>
    </row>
    <row r="147" spans="2:10" s="7" customFormat="1" ht="16.5" customHeight="1">
      <c r="B147" s="36"/>
      <c r="C147" s="8"/>
      <c r="D147" s="1"/>
      <c r="E147" s="1"/>
      <c r="F147" s="1"/>
      <c r="G147" s="1"/>
      <c r="H147" s="171"/>
      <c r="I147" s="6"/>
      <c r="J147" s="11"/>
    </row>
    <row r="148" spans="2:10" s="7" customFormat="1" ht="16.5" customHeight="1">
      <c r="B148" s="36"/>
      <c r="C148" s="8"/>
      <c r="D148" s="1"/>
      <c r="E148" s="1"/>
      <c r="F148" s="1"/>
      <c r="G148" s="1"/>
      <c r="H148" s="17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7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7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7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7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7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7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7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7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7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7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7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7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7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7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7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7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7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7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7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7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7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7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7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7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7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7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7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7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7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7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7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7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7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7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7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7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7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7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7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7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7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7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7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7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7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7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71"/>
      <c r="I195" s="6"/>
      <c r="J195" s="11"/>
    </row>
    <row r="196" spans="2:10" s="7" customFormat="1" ht="15">
      <c r="B196" s="8"/>
      <c r="C196" s="1"/>
      <c r="D196" s="1"/>
      <c r="E196" s="1"/>
      <c r="F196" s="1"/>
      <c r="G196" s="1"/>
      <c r="H196" s="171"/>
      <c r="I196" s="6"/>
      <c r="J196" s="12"/>
    </row>
    <row r="197" spans="2:9" ht="14.25">
      <c r="B197" s="8"/>
      <c r="I197" s="8"/>
    </row>
    <row r="198" spans="2:9" ht="14.25">
      <c r="B198" s="8"/>
      <c r="I198" s="8"/>
    </row>
  </sheetData>
  <sheetProtection/>
  <mergeCells count="8">
    <mergeCell ref="H2:H5"/>
    <mergeCell ref="B6:B40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97"/>
  <sheetViews>
    <sheetView view="pageBreakPreview" zoomScaleSheetLayoutView="100" zoomScalePageLayoutView="69" workbookViewId="0" topLeftCell="A1">
      <selection activeCell="H7" sqref="H7"/>
    </sheetView>
  </sheetViews>
  <sheetFormatPr defaultColWidth="9.140625" defaultRowHeight="15"/>
  <cols>
    <col min="1" max="1" width="1.148437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4"/>
      <c r="K2" s="14"/>
    </row>
    <row r="3" spans="2:11" s="7" customFormat="1" ht="15">
      <c r="B3" s="161"/>
      <c r="C3" s="156"/>
      <c r="D3" s="161"/>
      <c r="E3" s="161"/>
      <c r="F3" s="156"/>
      <c r="G3" s="161"/>
      <c r="H3" s="156"/>
      <c r="I3" s="6"/>
      <c r="J3" s="4"/>
      <c r="K3" s="15"/>
    </row>
    <row r="4" spans="2:11" ht="14.25" customHeight="1">
      <c r="B4" s="161"/>
      <c r="C4" s="156"/>
      <c r="D4" s="161"/>
      <c r="E4" s="161"/>
      <c r="F4" s="156"/>
      <c r="G4" s="161"/>
      <c r="H4" s="156"/>
      <c r="I4" s="8"/>
      <c r="J4" s="2"/>
      <c r="K4" s="16"/>
    </row>
    <row r="5" spans="2:11" ht="24.75" customHeight="1" thickBot="1">
      <c r="B5" s="162"/>
      <c r="C5" s="157"/>
      <c r="D5" s="162"/>
      <c r="E5" s="162"/>
      <c r="F5" s="157"/>
      <c r="G5" s="162"/>
      <c r="H5" s="157"/>
      <c r="I5" s="8"/>
      <c r="J5" s="9"/>
      <c r="K5" s="8"/>
    </row>
    <row r="6" spans="2:12" ht="15" customHeight="1" thickTop="1">
      <c r="B6" s="158" t="s">
        <v>31</v>
      </c>
      <c r="C6" s="26"/>
      <c r="D6" s="90" t="s">
        <v>16</v>
      </c>
      <c r="E6" s="23"/>
      <c r="F6" s="23"/>
      <c r="G6" s="23"/>
      <c r="H6" s="23"/>
      <c r="I6" s="8"/>
      <c r="K6" s="8"/>
      <c r="L6" s="2"/>
    </row>
    <row r="7" spans="2:11" ht="30" customHeight="1">
      <c r="B7" s="159"/>
      <c r="C7" s="26"/>
      <c r="D7" s="104" t="s">
        <v>79</v>
      </c>
      <c r="E7" s="30" t="s">
        <v>0</v>
      </c>
      <c r="F7" s="73">
        <v>232</v>
      </c>
      <c r="G7" s="106"/>
      <c r="H7" s="106">
        <f>G7*F7</f>
        <v>0</v>
      </c>
      <c r="I7" s="8"/>
      <c r="K7" s="8"/>
    </row>
    <row r="8" spans="2:12" ht="15" customHeight="1">
      <c r="B8" s="159"/>
      <c r="C8" s="26"/>
      <c r="D8" s="31" t="s">
        <v>17</v>
      </c>
      <c r="E8" s="33" t="s">
        <v>15</v>
      </c>
      <c r="F8" s="73">
        <v>5</v>
      </c>
      <c r="G8" s="106">
        <f>F8/100*H7</f>
        <v>0</v>
      </c>
      <c r="H8" s="106">
        <f>G8</f>
        <v>0</v>
      </c>
      <c r="I8" s="8"/>
      <c r="L8" s="10"/>
    </row>
    <row r="9" spans="2:12" s="20" customFormat="1" ht="15" customHeight="1">
      <c r="B9" s="159"/>
      <c r="C9" s="26"/>
      <c r="D9" s="31"/>
      <c r="E9" s="33"/>
      <c r="F9" s="73"/>
      <c r="G9" s="106"/>
      <c r="H9" s="106"/>
      <c r="I9" s="27"/>
      <c r="L9" s="28"/>
    </row>
    <row r="10" spans="2:12" s="20" customFormat="1" ht="15" customHeight="1">
      <c r="B10" s="159"/>
      <c r="C10" s="26"/>
      <c r="D10" s="32"/>
      <c r="E10" s="33"/>
      <c r="F10" s="73"/>
      <c r="G10" s="106"/>
      <c r="H10" s="106"/>
      <c r="I10" s="27"/>
      <c r="L10" s="28"/>
    </row>
    <row r="11" spans="2:12" s="20" customFormat="1" ht="15" customHeight="1">
      <c r="B11" s="159"/>
      <c r="C11" s="26"/>
      <c r="D11" s="25" t="s">
        <v>18</v>
      </c>
      <c r="E11" s="33"/>
      <c r="F11" s="73"/>
      <c r="G11" s="106"/>
      <c r="H11" s="106"/>
      <c r="I11" s="27"/>
      <c r="L11" s="28"/>
    </row>
    <row r="12" spans="2:12" s="20" customFormat="1" ht="15" customHeight="1">
      <c r="B12" s="159"/>
      <c r="C12" s="26"/>
      <c r="D12" s="32" t="s">
        <v>19</v>
      </c>
      <c r="E12" s="33" t="s">
        <v>15</v>
      </c>
      <c r="F12" s="73">
        <v>5</v>
      </c>
      <c r="G12" s="106">
        <f>F12/100*(H18+H22)</f>
        <v>0</v>
      </c>
      <c r="H12" s="106">
        <f>G12</f>
        <v>0</v>
      </c>
      <c r="I12" s="27"/>
      <c r="L12" s="28"/>
    </row>
    <row r="13" spans="2:12" s="20" customFormat="1" ht="15" customHeight="1">
      <c r="B13" s="159"/>
      <c r="C13" s="26"/>
      <c r="D13" s="32" t="s">
        <v>58</v>
      </c>
      <c r="E13" s="33" t="s">
        <v>15</v>
      </c>
      <c r="F13" s="73">
        <v>2</v>
      </c>
      <c r="G13" s="106">
        <f>F13/100*(H18+H22)</f>
        <v>0</v>
      </c>
      <c r="H13" s="106">
        <f>G13</f>
        <v>0</v>
      </c>
      <c r="I13" s="27"/>
      <c r="L13" s="28"/>
    </row>
    <row r="14" spans="2:12" s="20" customFormat="1" ht="15" customHeight="1">
      <c r="B14" s="159"/>
      <c r="C14" s="26"/>
      <c r="D14" s="32" t="s">
        <v>20</v>
      </c>
      <c r="E14" s="33" t="s">
        <v>15</v>
      </c>
      <c r="F14" s="73">
        <v>1</v>
      </c>
      <c r="G14" s="106">
        <f>F14/100*(H18+H22)</f>
        <v>0</v>
      </c>
      <c r="H14" s="106">
        <f>G14</f>
        <v>0</v>
      </c>
      <c r="I14" s="27"/>
      <c r="L14" s="28"/>
    </row>
    <row r="15" spans="2:12" s="20" customFormat="1" ht="15" customHeight="1">
      <c r="B15" s="159"/>
      <c r="C15" s="26"/>
      <c r="D15" s="32"/>
      <c r="E15" s="33"/>
      <c r="F15" s="73"/>
      <c r="G15" s="106"/>
      <c r="H15" s="106"/>
      <c r="I15" s="27"/>
      <c r="L15" s="28"/>
    </row>
    <row r="16" spans="2:12" s="20" customFormat="1" ht="15" customHeight="1" thickBot="1">
      <c r="B16" s="159"/>
      <c r="C16" s="26"/>
      <c r="D16" s="21"/>
      <c r="E16" s="30"/>
      <c r="F16" s="74"/>
      <c r="G16" s="106"/>
      <c r="H16" s="106"/>
      <c r="I16" s="27"/>
      <c r="L16" s="28"/>
    </row>
    <row r="17" spans="2:12" ht="15" customHeight="1" thickTop="1">
      <c r="B17" s="159"/>
      <c r="C17" s="23"/>
      <c r="D17" s="90" t="s">
        <v>8</v>
      </c>
      <c r="E17" s="23"/>
      <c r="F17" s="76"/>
      <c r="G17" s="105"/>
      <c r="H17" s="105"/>
      <c r="I17" s="8"/>
      <c r="L17" s="10"/>
    </row>
    <row r="18" spans="2:9" ht="15" customHeight="1">
      <c r="B18" s="159"/>
      <c r="C18" s="18"/>
      <c r="D18" s="104" t="s">
        <v>85</v>
      </c>
      <c r="E18" s="30" t="s">
        <v>0</v>
      </c>
      <c r="F18" s="73">
        <v>232</v>
      </c>
      <c r="G18" s="107"/>
      <c r="H18" s="107">
        <f>G18*F18</f>
        <v>0</v>
      </c>
      <c r="I18" s="8"/>
    </row>
    <row r="19" spans="2:9" ht="15.75" customHeight="1">
      <c r="B19" s="159"/>
      <c r="C19" s="29"/>
      <c r="D19" s="31"/>
      <c r="E19" s="30"/>
      <c r="F19" s="73"/>
      <c r="G19" s="106"/>
      <c r="H19" s="106"/>
      <c r="I19" s="8"/>
    </row>
    <row r="20" spans="2:9" ht="15.75" customHeight="1">
      <c r="B20" s="159"/>
      <c r="C20" s="29"/>
      <c r="D20" s="32"/>
      <c r="E20" s="33"/>
      <c r="F20" s="73"/>
      <c r="G20" s="108"/>
      <c r="H20" s="106"/>
      <c r="I20" s="8"/>
    </row>
    <row r="21" spans="2:9" ht="15.75" customHeight="1">
      <c r="B21" s="159"/>
      <c r="C21" s="29"/>
      <c r="D21" s="25" t="s">
        <v>11</v>
      </c>
      <c r="E21" s="33"/>
      <c r="F21" s="73"/>
      <c r="G21" s="108"/>
      <c r="H21" s="106"/>
      <c r="I21" s="8"/>
    </row>
    <row r="22" spans="2:9" ht="15.75" customHeight="1">
      <c r="B22" s="159"/>
      <c r="C22" s="29"/>
      <c r="D22" s="32" t="s">
        <v>12</v>
      </c>
      <c r="E22" s="33" t="s">
        <v>1</v>
      </c>
      <c r="F22" s="73">
        <v>20</v>
      </c>
      <c r="G22" s="108"/>
      <c r="H22" s="106">
        <f>G22*F22</f>
        <v>0</v>
      </c>
      <c r="I22" s="8"/>
    </row>
    <row r="23" spans="2:9" ht="15.75" customHeight="1">
      <c r="B23" s="159"/>
      <c r="C23" s="29"/>
      <c r="D23" s="32"/>
      <c r="E23" s="33"/>
      <c r="F23" s="73"/>
      <c r="G23" s="108"/>
      <c r="H23" s="106"/>
      <c r="I23" s="8"/>
    </row>
    <row r="24" spans="2:9" ht="15.75" customHeight="1">
      <c r="B24" s="159"/>
      <c r="C24" s="29"/>
      <c r="D24" s="25" t="s">
        <v>13</v>
      </c>
      <c r="E24" s="33"/>
      <c r="F24" s="73"/>
      <c r="G24" s="108"/>
      <c r="H24" s="106"/>
      <c r="I24" s="8"/>
    </row>
    <row r="25" spans="2:9" ht="15.75" customHeight="1">
      <c r="B25" s="159"/>
      <c r="C25" s="29"/>
      <c r="D25" s="37"/>
      <c r="E25" s="33"/>
      <c r="F25" s="73"/>
      <c r="G25" s="108"/>
      <c r="H25" s="106"/>
      <c r="I25" s="8"/>
    </row>
    <row r="26" spans="2:9" ht="15.75" customHeight="1">
      <c r="B26" s="159"/>
      <c r="C26" s="29"/>
      <c r="D26" s="32" t="s">
        <v>14</v>
      </c>
      <c r="E26" s="33" t="s">
        <v>15</v>
      </c>
      <c r="F26" s="73">
        <v>3</v>
      </c>
      <c r="G26" s="108">
        <f>F26/100*(H7+H8)</f>
        <v>0</v>
      </c>
      <c r="H26" s="106">
        <f>G26</f>
        <v>0</v>
      </c>
      <c r="I26" s="8"/>
    </row>
    <row r="27" spans="2:9" ht="15.75" customHeight="1">
      <c r="B27" s="159"/>
      <c r="C27" s="29"/>
      <c r="D27" s="32"/>
      <c r="E27" s="33"/>
      <c r="F27" s="73"/>
      <c r="G27" s="108"/>
      <c r="H27" s="108"/>
      <c r="I27" s="8"/>
    </row>
    <row r="28" spans="2:9" ht="15.75" customHeight="1">
      <c r="B28" s="159"/>
      <c r="C28" s="26"/>
      <c r="D28" s="21"/>
      <c r="E28" s="30"/>
      <c r="F28" s="74"/>
      <c r="G28" s="106"/>
      <c r="H28" s="106"/>
      <c r="I28" s="8"/>
    </row>
    <row r="29" spans="2:9" ht="15.75" customHeight="1">
      <c r="B29" s="163"/>
      <c r="C29" s="34"/>
      <c r="D29" s="22"/>
      <c r="E29" s="35"/>
      <c r="F29" s="35"/>
      <c r="G29" s="22"/>
      <c r="H29" s="22"/>
      <c r="I29" s="8"/>
    </row>
    <row r="30" spans="2:9" ht="15.75" customHeight="1">
      <c r="B30" s="163"/>
      <c r="C30" s="34"/>
      <c r="D30" s="22"/>
      <c r="E30" s="35"/>
      <c r="F30" s="35"/>
      <c r="G30" s="22"/>
      <c r="H30" s="109">
        <f>SUM(H7:H28)</f>
        <v>0</v>
      </c>
      <c r="I30" s="8"/>
    </row>
    <row r="31" spans="2:9" ht="15.75" customHeight="1">
      <c r="B31" s="163"/>
      <c r="C31" s="34"/>
      <c r="D31" s="22"/>
      <c r="E31" s="35"/>
      <c r="F31" s="35"/>
      <c r="G31" s="22"/>
      <c r="H31" s="22"/>
      <c r="I31" s="8"/>
    </row>
    <row r="32" spans="2:9" ht="15.75" customHeight="1">
      <c r="B32" s="163"/>
      <c r="C32" s="34"/>
      <c r="D32" s="22"/>
      <c r="E32" s="35"/>
      <c r="F32" s="35"/>
      <c r="G32" s="22"/>
      <c r="H32" s="22"/>
      <c r="I32" s="8"/>
    </row>
    <row r="33" spans="2:9" ht="15.75" customHeight="1">
      <c r="B33" s="163"/>
      <c r="C33" s="34"/>
      <c r="D33" s="22"/>
      <c r="E33" s="35"/>
      <c r="F33" s="35"/>
      <c r="G33" s="22"/>
      <c r="H33" s="22"/>
      <c r="I33" s="8"/>
    </row>
    <row r="34" spans="2:9" ht="15.75" customHeight="1">
      <c r="B34" s="163"/>
      <c r="C34" s="34"/>
      <c r="D34" s="22"/>
      <c r="E34" s="35"/>
      <c r="F34" s="35"/>
      <c r="G34" s="22"/>
      <c r="H34" s="22"/>
      <c r="I34" s="8"/>
    </row>
    <row r="35" spans="2:9" ht="15.75" customHeight="1">
      <c r="B35" s="163"/>
      <c r="C35" s="34"/>
      <c r="D35" s="22"/>
      <c r="E35" s="35"/>
      <c r="F35" s="35"/>
      <c r="G35" s="22"/>
      <c r="H35" s="22"/>
      <c r="I35" s="8"/>
    </row>
    <row r="36" spans="2:9" ht="15.75" customHeight="1">
      <c r="B36" s="163"/>
      <c r="C36" s="34"/>
      <c r="D36" s="22"/>
      <c r="E36" s="35"/>
      <c r="F36" s="35"/>
      <c r="G36" s="22"/>
      <c r="H36" s="22"/>
      <c r="I36" s="8"/>
    </row>
    <row r="37" spans="2:9" ht="15.75" customHeight="1">
      <c r="B37" s="163"/>
      <c r="C37" s="34"/>
      <c r="D37" s="22"/>
      <c r="E37" s="35"/>
      <c r="F37" s="35"/>
      <c r="G37" s="22"/>
      <c r="H37" s="22"/>
      <c r="I37" s="8"/>
    </row>
    <row r="38" spans="2:9" ht="15.75" customHeight="1">
      <c r="B38" s="163"/>
      <c r="C38" s="34"/>
      <c r="D38" s="22"/>
      <c r="E38" s="35"/>
      <c r="F38" s="35"/>
      <c r="G38" s="22"/>
      <c r="H38" s="22"/>
      <c r="I38" s="8"/>
    </row>
    <row r="39" spans="2:10" s="7" customFormat="1" ht="16.5" customHeight="1">
      <c r="B39" s="163"/>
      <c r="C39" s="34"/>
      <c r="D39" s="22"/>
      <c r="E39" s="35"/>
      <c r="F39" s="35"/>
      <c r="G39" s="22"/>
      <c r="H39" s="22"/>
      <c r="I39" s="6"/>
      <c r="J39" s="11"/>
    </row>
    <row r="40" spans="2:10" s="7" customFormat="1" ht="16.5" customHeight="1">
      <c r="B40" s="84"/>
      <c r="C40" s="34"/>
      <c r="D40" s="22"/>
      <c r="E40" s="35"/>
      <c r="F40" s="35"/>
      <c r="G40" s="22"/>
      <c r="H40" s="22"/>
      <c r="I40" s="6"/>
      <c r="J40" s="11"/>
    </row>
    <row r="41" spans="2:10" s="7" customFormat="1" ht="16.5" customHeight="1">
      <c r="B41" s="84"/>
      <c r="C41" s="34"/>
      <c r="D41" s="22"/>
      <c r="E41" s="35"/>
      <c r="F41" s="35"/>
      <c r="G41" s="22"/>
      <c r="H41" s="22"/>
      <c r="I41" s="6"/>
      <c r="J41" s="11"/>
    </row>
    <row r="42" spans="2:10" s="7" customFormat="1" ht="16.5" customHeight="1">
      <c r="B42" s="84"/>
      <c r="C42" s="34"/>
      <c r="D42" s="22"/>
      <c r="E42" s="35"/>
      <c r="F42" s="35"/>
      <c r="G42" s="22"/>
      <c r="H42" s="22"/>
      <c r="I42" s="6"/>
      <c r="J42" s="11"/>
    </row>
    <row r="43" spans="2:10" s="7" customFormat="1" ht="16.5" customHeight="1">
      <c r="B43" s="84"/>
      <c r="C43" s="34"/>
      <c r="D43" s="22"/>
      <c r="E43" s="35"/>
      <c r="F43" s="35"/>
      <c r="G43" s="22"/>
      <c r="H43" s="22"/>
      <c r="I43" s="6"/>
      <c r="J43" s="11"/>
    </row>
    <row r="44" spans="2:10" s="7" customFormat="1" ht="16.5" customHeight="1">
      <c r="B44" s="84"/>
      <c r="C44" s="34"/>
      <c r="D44" s="22"/>
      <c r="E44" s="35"/>
      <c r="F44" s="35"/>
      <c r="G44" s="22"/>
      <c r="H44" s="22"/>
      <c r="I44" s="6"/>
      <c r="J44" s="11"/>
    </row>
    <row r="45" spans="2:10" s="7" customFormat="1" ht="16.5" customHeight="1">
      <c r="B45" s="84"/>
      <c r="C45" s="34"/>
      <c r="D45" s="22"/>
      <c r="E45" s="35"/>
      <c r="F45" s="35"/>
      <c r="G45" s="22"/>
      <c r="H45" s="22"/>
      <c r="I45" s="6"/>
      <c r="J45" s="11"/>
    </row>
    <row r="46" spans="2:10" s="7" customFormat="1" ht="16.5" customHeight="1">
      <c r="B46" s="84"/>
      <c r="C46" s="34"/>
      <c r="D46" s="22"/>
      <c r="E46" s="35"/>
      <c r="F46" s="35"/>
      <c r="G46" s="22"/>
      <c r="H46" s="22"/>
      <c r="I46" s="6"/>
      <c r="J46" s="11"/>
    </row>
    <row r="47" spans="2:10" s="7" customFormat="1" ht="16.5" customHeight="1">
      <c r="B47" s="84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4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4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4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4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4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4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4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4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4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4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4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4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4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4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4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4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4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4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4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4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4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4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4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4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4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4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4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4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4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4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4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4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4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4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4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4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4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4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4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4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4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4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4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4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6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6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6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6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6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6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6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6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6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6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6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6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6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8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8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8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8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8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8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8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5">
      <c r="B195" s="8"/>
      <c r="C195" s="1"/>
      <c r="D195" s="1"/>
      <c r="E195" s="1"/>
      <c r="F195" s="1"/>
      <c r="G195" s="1"/>
      <c r="H195" s="1"/>
      <c r="I195" s="6"/>
      <c r="J195" s="12"/>
    </row>
    <row r="196" spans="2:9" ht="14.25">
      <c r="B196" s="8"/>
      <c r="I196" s="8"/>
    </row>
    <row r="197" spans="2:9" ht="14.25">
      <c r="B197" s="8"/>
      <c r="I197" s="8"/>
    </row>
  </sheetData>
  <sheetProtection/>
  <mergeCells count="8">
    <mergeCell ref="H2:H5"/>
    <mergeCell ref="B6:B39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05"/>
  <sheetViews>
    <sheetView tabSelected="1" view="pageBreakPreview" zoomScaleSheetLayoutView="100" zoomScalePageLayoutView="69" workbookViewId="0" topLeftCell="B16">
      <selection activeCell="F23" sqref="F23"/>
    </sheetView>
  </sheetViews>
  <sheetFormatPr defaultColWidth="9.140625" defaultRowHeight="15"/>
  <cols>
    <col min="1" max="1" width="1.148437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4"/>
      <c r="K2" s="14"/>
    </row>
    <row r="3" spans="2:11" s="7" customFormat="1" ht="15">
      <c r="B3" s="161"/>
      <c r="C3" s="156"/>
      <c r="D3" s="161"/>
      <c r="E3" s="161"/>
      <c r="F3" s="156"/>
      <c r="G3" s="161"/>
      <c r="H3" s="156"/>
      <c r="I3" s="6"/>
      <c r="J3" s="4"/>
      <c r="K3" s="15"/>
    </row>
    <row r="4" spans="2:11" ht="14.25" customHeight="1">
      <c r="B4" s="161"/>
      <c r="C4" s="156"/>
      <c r="D4" s="161"/>
      <c r="E4" s="161"/>
      <c r="F4" s="156"/>
      <c r="G4" s="161"/>
      <c r="H4" s="156"/>
      <c r="I4" s="8"/>
      <c r="J4" s="2"/>
      <c r="K4" s="16"/>
    </row>
    <row r="5" spans="2:11" ht="24.75" customHeight="1" thickBot="1">
      <c r="B5" s="162"/>
      <c r="C5" s="157"/>
      <c r="D5" s="162"/>
      <c r="E5" s="162"/>
      <c r="F5" s="157"/>
      <c r="G5" s="162"/>
      <c r="H5" s="157"/>
      <c r="I5" s="8"/>
      <c r="J5" s="9"/>
      <c r="K5" s="8"/>
    </row>
    <row r="6" spans="2:12" ht="15" customHeight="1" thickTop="1">
      <c r="B6" s="158" t="s">
        <v>30</v>
      </c>
      <c r="C6" s="23"/>
      <c r="D6" s="90" t="s">
        <v>16</v>
      </c>
      <c r="E6" s="23"/>
      <c r="F6" s="23"/>
      <c r="G6" s="105"/>
      <c r="H6" s="105"/>
      <c r="I6" s="8"/>
      <c r="K6" s="8"/>
      <c r="L6" s="2"/>
    </row>
    <row r="7" spans="2:11" ht="14.25">
      <c r="B7" s="159"/>
      <c r="C7" s="18"/>
      <c r="D7" s="31" t="s">
        <v>80</v>
      </c>
      <c r="E7" s="30" t="s">
        <v>0</v>
      </c>
      <c r="F7" s="73">
        <v>1</v>
      </c>
      <c r="G7" s="106"/>
      <c r="H7" s="106">
        <f>G7*F7</f>
        <v>0</v>
      </c>
      <c r="I7" s="8"/>
      <c r="K7" s="8"/>
    </row>
    <row r="8" spans="2:11" ht="14.25">
      <c r="B8" s="159"/>
      <c r="C8" s="18"/>
      <c r="D8" s="31" t="s">
        <v>81</v>
      </c>
      <c r="E8" s="30" t="s">
        <v>0</v>
      </c>
      <c r="F8" s="73">
        <v>1</v>
      </c>
      <c r="G8" s="106"/>
      <c r="H8" s="106"/>
      <c r="I8" s="8"/>
      <c r="K8" s="8"/>
    </row>
    <row r="9" spans="2:11" ht="14.25">
      <c r="B9" s="159"/>
      <c r="C9" s="18"/>
      <c r="D9" s="31" t="s">
        <v>82</v>
      </c>
      <c r="E9" s="30" t="s">
        <v>0</v>
      </c>
      <c r="F9" s="73">
        <v>1</v>
      </c>
      <c r="G9" s="106"/>
      <c r="H9" s="106"/>
      <c r="I9" s="8"/>
      <c r="K9" s="8"/>
    </row>
    <row r="10" spans="2:11" ht="14.25">
      <c r="B10" s="159"/>
      <c r="C10" s="18"/>
      <c r="D10" s="31" t="s">
        <v>75</v>
      </c>
      <c r="E10" s="30" t="s">
        <v>0</v>
      </c>
      <c r="F10" s="73">
        <v>116</v>
      </c>
      <c r="G10" s="106"/>
      <c r="H10" s="106">
        <f>G10*F10</f>
        <v>0</v>
      </c>
      <c r="I10" s="8"/>
      <c r="K10" s="8"/>
    </row>
    <row r="11" spans="2:11" ht="14.25">
      <c r="B11" s="159"/>
      <c r="C11" s="18"/>
      <c r="D11" s="31" t="s">
        <v>76</v>
      </c>
      <c r="E11" s="30" t="s">
        <v>0</v>
      </c>
      <c r="F11" s="73">
        <v>232</v>
      </c>
      <c r="G11" s="106"/>
      <c r="H11" s="106">
        <f>G11*F11</f>
        <v>0</v>
      </c>
      <c r="I11" s="8"/>
      <c r="K11" s="8"/>
    </row>
    <row r="12" spans="2:12" ht="15" customHeight="1">
      <c r="B12" s="159"/>
      <c r="C12" s="18"/>
      <c r="D12" s="31"/>
      <c r="E12" s="30"/>
      <c r="F12" s="73"/>
      <c r="G12" s="106"/>
      <c r="H12" s="106"/>
      <c r="I12" s="8"/>
      <c r="L12" s="10"/>
    </row>
    <row r="13" spans="2:12" s="20" customFormat="1" ht="15" customHeight="1">
      <c r="B13" s="159"/>
      <c r="C13" s="18"/>
      <c r="D13" s="31" t="s">
        <v>17</v>
      </c>
      <c r="E13" s="33" t="s">
        <v>15</v>
      </c>
      <c r="F13" s="73">
        <v>1</v>
      </c>
      <c r="G13" s="106">
        <f>F13/100*(H7+H10+H11)</f>
        <v>0</v>
      </c>
      <c r="H13" s="106">
        <f>G13</f>
        <v>0</v>
      </c>
      <c r="I13" s="27"/>
      <c r="L13" s="28"/>
    </row>
    <row r="14" spans="2:12" s="20" customFormat="1" ht="15" customHeight="1">
      <c r="B14" s="159"/>
      <c r="C14" s="19"/>
      <c r="D14" s="32"/>
      <c r="E14" s="33"/>
      <c r="F14" s="73"/>
      <c r="G14" s="106"/>
      <c r="H14" s="106"/>
      <c r="I14" s="27"/>
      <c r="L14" s="28"/>
    </row>
    <row r="15" spans="2:12" s="20" customFormat="1" ht="15" customHeight="1">
      <c r="B15" s="159"/>
      <c r="C15" s="19"/>
      <c r="D15" s="25" t="s">
        <v>18</v>
      </c>
      <c r="E15" s="33"/>
      <c r="F15" s="73"/>
      <c r="G15" s="106"/>
      <c r="H15" s="106"/>
      <c r="I15" s="27"/>
      <c r="L15" s="28"/>
    </row>
    <row r="16" spans="2:12" s="20" customFormat="1" ht="15" customHeight="1">
      <c r="B16" s="159"/>
      <c r="C16" s="19"/>
      <c r="D16" s="32" t="s">
        <v>19</v>
      </c>
      <c r="E16" s="33" t="s">
        <v>15</v>
      </c>
      <c r="F16" s="73">
        <v>5</v>
      </c>
      <c r="G16" s="106">
        <f>H16</f>
        <v>0</v>
      </c>
      <c r="H16" s="106">
        <f>F16/100*(H22+H25+H26+H29)</f>
        <v>0</v>
      </c>
      <c r="I16" s="27"/>
      <c r="L16" s="28"/>
    </row>
    <row r="17" spans="2:12" s="20" customFormat="1" ht="15" customHeight="1">
      <c r="B17" s="159"/>
      <c r="C17" s="19"/>
      <c r="D17" s="32" t="s">
        <v>20</v>
      </c>
      <c r="E17" s="33" t="s">
        <v>15</v>
      </c>
      <c r="F17" s="73">
        <v>1</v>
      </c>
      <c r="G17" s="106">
        <f>H17</f>
        <v>0</v>
      </c>
      <c r="H17" s="106">
        <f>F17/100*(H22+H25+H26+H29)</f>
        <v>0</v>
      </c>
      <c r="I17" s="27"/>
      <c r="L17" s="28"/>
    </row>
    <row r="18" spans="2:12" s="20" customFormat="1" ht="15" customHeight="1">
      <c r="B18" s="159"/>
      <c r="C18" s="19"/>
      <c r="D18" s="32"/>
      <c r="E18" s="33"/>
      <c r="F18" s="73"/>
      <c r="G18" s="106"/>
      <c r="H18" s="106"/>
      <c r="I18" s="27"/>
      <c r="L18" s="28"/>
    </row>
    <row r="19" spans="2:12" s="20" customFormat="1" ht="15" customHeight="1" thickBot="1">
      <c r="B19" s="159"/>
      <c r="C19" s="26"/>
      <c r="D19" s="21"/>
      <c r="E19" s="30"/>
      <c r="F19" s="74"/>
      <c r="G19" s="106"/>
      <c r="H19" s="106"/>
      <c r="I19" s="27"/>
      <c r="L19" s="28"/>
    </row>
    <row r="20" spans="2:12" s="20" customFormat="1" ht="15" customHeight="1" thickTop="1">
      <c r="B20" s="159"/>
      <c r="C20" s="23"/>
      <c r="D20" s="90" t="s">
        <v>8</v>
      </c>
      <c r="E20" s="23"/>
      <c r="F20" s="76"/>
      <c r="G20" s="105"/>
      <c r="H20" s="105"/>
      <c r="I20" s="27"/>
      <c r="L20" s="28"/>
    </row>
    <row r="21" spans="2:12" ht="15" customHeight="1">
      <c r="B21" s="159"/>
      <c r="C21" s="19"/>
      <c r="D21" s="25" t="s">
        <v>9</v>
      </c>
      <c r="E21" s="21"/>
      <c r="F21" s="77"/>
      <c r="G21" s="107"/>
      <c r="H21" s="107"/>
      <c r="I21" s="8"/>
      <c r="L21" s="10"/>
    </row>
    <row r="22" spans="2:9" ht="15" customHeight="1">
      <c r="B22" s="159"/>
      <c r="C22" s="19"/>
      <c r="D22" s="31" t="s">
        <v>83</v>
      </c>
      <c r="E22" s="30" t="s">
        <v>0</v>
      </c>
      <c r="F22" s="73">
        <v>1</v>
      </c>
      <c r="G22" s="106"/>
      <c r="H22" s="106">
        <f>G22*F22</f>
        <v>0</v>
      </c>
      <c r="I22" s="8"/>
    </row>
    <row r="23" spans="2:9" ht="15" customHeight="1">
      <c r="B23" s="159"/>
      <c r="C23" s="19"/>
      <c r="D23" s="31" t="s">
        <v>69</v>
      </c>
      <c r="E23" s="30" t="s">
        <v>0</v>
      </c>
      <c r="F23" s="73">
        <v>1</v>
      </c>
      <c r="G23" s="108"/>
      <c r="H23" s="106"/>
      <c r="I23" s="8"/>
    </row>
    <row r="24" spans="2:9" ht="15" customHeight="1">
      <c r="B24" s="159"/>
      <c r="C24" s="19"/>
      <c r="D24" s="31" t="s">
        <v>84</v>
      </c>
      <c r="E24" s="30" t="s">
        <v>0</v>
      </c>
      <c r="F24" s="73">
        <v>1</v>
      </c>
      <c r="G24" s="108"/>
      <c r="H24" s="106"/>
      <c r="I24" s="8"/>
    </row>
    <row r="25" spans="2:9" ht="15" customHeight="1">
      <c r="B25" s="159"/>
      <c r="C25" s="19"/>
      <c r="D25" s="31" t="s">
        <v>78</v>
      </c>
      <c r="E25" s="30" t="s">
        <v>0</v>
      </c>
      <c r="F25" s="73">
        <v>232</v>
      </c>
      <c r="G25" s="108"/>
      <c r="H25" s="106">
        <f>G25*F25</f>
        <v>0</v>
      </c>
      <c r="I25" s="8"/>
    </row>
    <row r="26" spans="2:9" ht="15" customHeight="1">
      <c r="B26" s="159"/>
      <c r="C26" s="19"/>
      <c r="D26" s="31" t="s">
        <v>77</v>
      </c>
      <c r="E26" s="30" t="s">
        <v>0</v>
      </c>
      <c r="F26" s="73">
        <v>116</v>
      </c>
      <c r="G26" s="108"/>
      <c r="H26" s="106">
        <f>G26*F26</f>
        <v>0</v>
      </c>
      <c r="I26" s="8"/>
    </row>
    <row r="27" spans="2:9" ht="15.75" customHeight="1">
      <c r="B27" s="159"/>
      <c r="C27" s="19"/>
      <c r="D27" s="32"/>
      <c r="E27" s="33"/>
      <c r="F27" s="73"/>
      <c r="G27" s="108"/>
      <c r="H27" s="106"/>
      <c r="I27" s="8"/>
    </row>
    <row r="28" spans="2:9" ht="15.75" customHeight="1">
      <c r="B28" s="159"/>
      <c r="C28" s="19"/>
      <c r="D28" s="25" t="s">
        <v>11</v>
      </c>
      <c r="E28" s="33"/>
      <c r="F28" s="73"/>
      <c r="G28" s="108"/>
      <c r="H28" s="106"/>
      <c r="I28" s="8"/>
    </row>
    <row r="29" spans="2:9" ht="15.75" customHeight="1">
      <c r="B29" s="159"/>
      <c r="C29" s="19"/>
      <c r="D29" s="32" t="s">
        <v>12</v>
      </c>
      <c r="E29" s="33" t="s">
        <v>1</v>
      </c>
      <c r="F29" s="73">
        <v>16</v>
      </c>
      <c r="G29" s="108"/>
      <c r="H29" s="106">
        <f>G29*F29</f>
        <v>0</v>
      </c>
      <c r="I29" s="8"/>
    </row>
    <row r="30" spans="2:9" ht="15.75" customHeight="1">
      <c r="B30" s="159"/>
      <c r="C30" s="19"/>
      <c r="D30" s="32"/>
      <c r="E30" s="33"/>
      <c r="F30" s="73"/>
      <c r="G30" s="108"/>
      <c r="H30" s="106"/>
      <c r="I30" s="8"/>
    </row>
    <row r="31" spans="2:9" ht="15.75" customHeight="1">
      <c r="B31" s="159"/>
      <c r="C31" s="19"/>
      <c r="D31" s="25" t="s">
        <v>13</v>
      </c>
      <c r="E31" s="33"/>
      <c r="F31" s="73"/>
      <c r="G31" s="108"/>
      <c r="H31" s="106"/>
      <c r="I31" s="8"/>
    </row>
    <row r="32" spans="2:9" ht="15.75" customHeight="1">
      <c r="B32" s="159"/>
      <c r="C32" s="19"/>
      <c r="D32" s="37"/>
      <c r="E32" s="33"/>
      <c r="F32" s="73"/>
      <c r="G32" s="108"/>
      <c r="H32" s="106"/>
      <c r="I32" s="8"/>
    </row>
    <row r="33" spans="2:9" ht="15.75" customHeight="1">
      <c r="B33" s="159"/>
      <c r="C33" s="19"/>
      <c r="D33" s="32" t="s">
        <v>14</v>
      </c>
      <c r="E33" s="30" t="s">
        <v>15</v>
      </c>
      <c r="F33" s="74">
        <v>3</v>
      </c>
      <c r="G33" s="106">
        <f>H33</f>
        <v>0</v>
      </c>
      <c r="H33" s="106">
        <f>F33/100*(H22+H25+H26+H29)</f>
        <v>0</v>
      </c>
      <c r="I33" s="8"/>
    </row>
    <row r="34" spans="2:9" ht="15.75" customHeight="1">
      <c r="B34" s="163"/>
      <c r="C34" s="85"/>
      <c r="D34" s="88"/>
      <c r="E34" s="35"/>
      <c r="F34" s="75"/>
      <c r="G34" s="89"/>
      <c r="H34" s="89"/>
      <c r="I34" s="8"/>
    </row>
    <row r="35" spans="2:9" ht="15.75" customHeight="1">
      <c r="B35" s="163"/>
      <c r="C35" s="34"/>
      <c r="D35" s="22"/>
      <c r="E35" s="35"/>
      <c r="F35" s="35"/>
      <c r="G35" s="22"/>
      <c r="H35" s="109">
        <f>SUM(H7:H33)</f>
        <v>0</v>
      </c>
      <c r="I35" s="8"/>
    </row>
    <row r="36" spans="2:9" ht="15.75" customHeight="1">
      <c r="B36" s="163"/>
      <c r="C36" s="34"/>
      <c r="D36" s="22"/>
      <c r="E36" s="35"/>
      <c r="F36" s="35"/>
      <c r="G36" s="22"/>
      <c r="H36" s="22"/>
      <c r="I36" s="8"/>
    </row>
    <row r="37" spans="2:9" ht="15.75" customHeight="1">
      <c r="B37" s="163"/>
      <c r="C37" s="34"/>
      <c r="D37" s="22"/>
      <c r="E37" s="35"/>
      <c r="F37" s="35"/>
      <c r="G37" s="22"/>
      <c r="H37" s="22"/>
      <c r="I37" s="8"/>
    </row>
    <row r="38" spans="2:9" ht="15.75" customHeight="1">
      <c r="B38" s="163"/>
      <c r="C38" s="34"/>
      <c r="D38" s="22"/>
      <c r="E38" s="35"/>
      <c r="F38" s="35"/>
      <c r="G38" s="22"/>
      <c r="H38" s="22"/>
      <c r="I38" s="8"/>
    </row>
    <row r="39" spans="2:9" ht="15.75" customHeight="1">
      <c r="B39" s="163"/>
      <c r="C39" s="34"/>
      <c r="D39" s="22"/>
      <c r="E39" s="35"/>
      <c r="F39" s="35"/>
      <c r="G39" s="22"/>
      <c r="H39" s="22"/>
      <c r="I39" s="8"/>
    </row>
    <row r="40" spans="2:9" ht="15.75" customHeight="1">
      <c r="B40" s="163"/>
      <c r="C40" s="34"/>
      <c r="D40" s="22"/>
      <c r="E40" s="35"/>
      <c r="F40" s="35"/>
      <c r="G40" s="22"/>
      <c r="H40" s="22"/>
      <c r="I40" s="8"/>
    </row>
    <row r="41" spans="2:9" ht="15.75" customHeight="1">
      <c r="B41" s="163"/>
      <c r="C41" s="34"/>
      <c r="D41" s="22"/>
      <c r="E41" s="35"/>
      <c r="F41" s="35"/>
      <c r="G41" s="22"/>
      <c r="H41" s="22"/>
      <c r="I41" s="8"/>
    </row>
    <row r="42" spans="2:9" ht="15.75" customHeight="1">
      <c r="B42" s="163"/>
      <c r="C42" s="34"/>
      <c r="D42" s="22"/>
      <c r="E42" s="35"/>
      <c r="F42" s="35"/>
      <c r="G42" s="22"/>
      <c r="H42" s="22"/>
      <c r="I42" s="8"/>
    </row>
    <row r="43" spans="2:9" ht="15.75" customHeight="1">
      <c r="B43" s="163"/>
      <c r="C43" s="34"/>
      <c r="D43" s="22"/>
      <c r="E43" s="35"/>
      <c r="F43" s="35"/>
      <c r="G43" s="22"/>
      <c r="H43" s="22"/>
      <c r="I43" s="8"/>
    </row>
    <row r="44" spans="2:9" ht="15.75" customHeight="1">
      <c r="B44" s="163"/>
      <c r="C44" s="34"/>
      <c r="D44" s="22"/>
      <c r="E44" s="35"/>
      <c r="F44" s="35"/>
      <c r="G44" s="22"/>
      <c r="H44" s="22"/>
      <c r="I44" s="8"/>
    </row>
    <row r="45" spans="2:9" ht="15.75" customHeight="1">
      <c r="B45" s="163"/>
      <c r="C45" s="34"/>
      <c r="D45" s="22"/>
      <c r="E45" s="35"/>
      <c r="F45" s="35"/>
      <c r="G45" s="22"/>
      <c r="H45" s="22"/>
      <c r="I45" s="8"/>
    </row>
    <row r="46" spans="2:9" ht="15.75" customHeight="1">
      <c r="B46" s="163"/>
      <c r="C46" s="34"/>
      <c r="D46" s="22"/>
      <c r="E46" s="35"/>
      <c r="F46" s="35"/>
      <c r="G46" s="22"/>
      <c r="H46" s="22"/>
      <c r="I46" s="8"/>
    </row>
    <row r="47" spans="2:10" s="7" customFormat="1" ht="16.5" customHeight="1">
      <c r="B47" s="163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4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4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4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4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4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4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4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4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4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4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4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4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4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4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4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4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4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4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4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4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4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4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4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4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4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4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4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4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4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4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4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4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4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4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4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4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4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4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4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4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4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4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4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4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4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84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84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84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84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84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84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84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8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22"/>
      <c r="E143" s="35"/>
      <c r="F143" s="35"/>
      <c r="G143" s="22"/>
      <c r="H143" s="22"/>
      <c r="I143" s="6"/>
      <c r="J143" s="11"/>
    </row>
    <row r="144" spans="2:10" s="7" customFormat="1" ht="16.5" customHeight="1">
      <c r="B144" s="36"/>
      <c r="C144" s="34"/>
      <c r="D144" s="22"/>
      <c r="E144" s="35"/>
      <c r="F144" s="35"/>
      <c r="G144" s="22"/>
      <c r="H144" s="22"/>
      <c r="I144" s="6"/>
      <c r="J144" s="11"/>
    </row>
    <row r="145" spans="2:10" s="7" customFormat="1" ht="16.5" customHeight="1">
      <c r="B145" s="36"/>
      <c r="C145" s="34"/>
      <c r="D145" s="22"/>
      <c r="E145" s="35"/>
      <c r="F145" s="35"/>
      <c r="G145" s="22"/>
      <c r="H145" s="22"/>
      <c r="I145" s="6"/>
      <c r="J145" s="11"/>
    </row>
    <row r="146" spans="2:10" s="7" customFormat="1" ht="16.5" customHeight="1">
      <c r="B146" s="36"/>
      <c r="C146" s="34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6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6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36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36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36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5">
      <c r="B203" s="8"/>
      <c r="C203" s="1"/>
      <c r="D203" s="1"/>
      <c r="E203" s="1"/>
      <c r="F203" s="1"/>
      <c r="G203" s="1"/>
      <c r="H203" s="1"/>
      <c r="I203" s="6"/>
      <c r="J203" s="12"/>
    </row>
    <row r="204" spans="2:9" ht="14.25">
      <c r="B204" s="8"/>
      <c r="I204" s="8"/>
    </row>
    <row r="205" spans="2:9" ht="14.25">
      <c r="B205" s="8"/>
      <c r="I205" s="8"/>
    </row>
  </sheetData>
  <sheetProtection/>
  <mergeCells count="8">
    <mergeCell ref="H2:H5"/>
    <mergeCell ref="B6:B47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Ing. Bohumír Posolda</cp:lastModifiedBy>
  <cp:lastPrinted>2010-04-12T12:26:47Z</cp:lastPrinted>
  <dcterms:created xsi:type="dcterms:W3CDTF">2009-02-02T09:40:44Z</dcterms:created>
  <dcterms:modified xsi:type="dcterms:W3CDTF">2019-10-07T12:11:56Z</dcterms:modified>
  <cp:category/>
  <cp:version/>
  <cp:contentType/>
  <cp:contentStatus/>
</cp:coreProperties>
</file>