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16\053_2016 Božetěchova\Rozpočty_export\Rozpočty_export_16_04_2019\"/>
    </mc:Choice>
  </mc:AlternateContent>
  <xr:revisionPtr revIDLastSave="0" documentId="13_ncr:11_{9E7C4195-916E-4E0E-89BD-E960F5BD40BB}" xr6:coauthVersionLast="43" xr6:coauthVersionMax="43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03 Pol" sheetId="14" r:id="rId6"/>
    <sheet name="1 04 Pol" sheetId="15" r:id="rId7"/>
    <sheet name="1 05 Pol" sheetId="16" r:id="rId8"/>
    <sheet name="1 06 Pol" sheetId="17" r:id="rId9"/>
    <sheet name="1 07 Pol" sheetId="18" r:id="rId10"/>
    <sheet name="1 08 Pol" sheetId="19" r:id="rId11"/>
    <sheet name="1 09 Pol" sheetId="20" r:id="rId12"/>
    <sheet name="1 10 Pol" sheetId="21" r:id="rId13"/>
    <sheet name="1 11 Pol" sheetId="22" r:id="rId14"/>
    <sheet name="1 12 Pol" sheetId="23" r:id="rId15"/>
    <sheet name="1 13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03 Pol'!$1:$7</definedName>
    <definedName name="_xlnm.Print_Titles" localSheetId="6">'1 04 Pol'!$1:$7</definedName>
    <definedName name="_xlnm.Print_Titles" localSheetId="7">'1 05 Pol'!$1:$7</definedName>
    <definedName name="_xlnm.Print_Titles" localSheetId="8">'1 06 Pol'!$1:$7</definedName>
    <definedName name="_xlnm.Print_Titles" localSheetId="9">'1 07 Pol'!$1:$7</definedName>
    <definedName name="_xlnm.Print_Titles" localSheetId="10">'1 08 Pol'!$1:$7</definedName>
    <definedName name="_xlnm.Print_Titles" localSheetId="11">'1 09 Pol'!$1:$7</definedName>
    <definedName name="_xlnm.Print_Titles" localSheetId="12">'1 10 Pol'!$1:$7</definedName>
    <definedName name="_xlnm.Print_Titles" localSheetId="13">'1 11 Pol'!$1:$7</definedName>
    <definedName name="_xlnm.Print_Titles" localSheetId="14">'1 12 Pol'!$1:$7</definedName>
    <definedName name="_xlnm.Print_Titles" localSheetId="15">'1 13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Pol'!$A$1:$X$2772</definedName>
    <definedName name="_xlnm.Print_Area" localSheetId="4">'1 02 Pol'!$A$1:$X$371</definedName>
    <definedName name="_xlnm.Print_Area" localSheetId="5">'1 03 Pol'!$A$1:$X$116</definedName>
    <definedName name="_xlnm.Print_Area" localSheetId="6">'1 04 Pol'!$A$1:$X$288</definedName>
    <definedName name="_xlnm.Print_Area" localSheetId="7">'1 05 Pol'!$A$1:$X$64</definedName>
    <definedName name="_xlnm.Print_Area" localSheetId="8">'1 06 Pol'!$A$1:$X$50</definedName>
    <definedName name="_xlnm.Print_Area" localSheetId="9">'1 07 Pol'!$A$1:$X$39</definedName>
    <definedName name="_xlnm.Print_Area" localSheetId="10">'1 08 Pol'!$A$1:$X$72</definedName>
    <definedName name="_xlnm.Print_Area" localSheetId="11">'1 09 Pol'!$A$1:$X$129</definedName>
    <definedName name="_xlnm.Print_Area" localSheetId="12">'1 10 Pol'!$A$1:$X$76</definedName>
    <definedName name="_xlnm.Print_Area" localSheetId="13">'1 11 Pol'!$A$1:$X$124</definedName>
    <definedName name="_xlnm.Print_Area" localSheetId="14">'1 12 Pol'!$A$1:$X$59</definedName>
    <definedName name="_xlnm.Print_Area" localSheetId="15">'1 13 Pol'!$A$1:$X$27</definedName>
    <definedName name="_xlnm.Print_Area" localSheetId="1">Stavba!$A$1:$J$169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8" i="1" l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53" i="1"/>
  <c r="F5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1" i="24"/>
  <c r="BA19" i="24"/>
  <c r="BA14" i="24"/>
  <c r="BA10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3" i="24"/>
  <c r="I13" i="24"/>
  <c r="K13" i="24"/>
  <c r="M13" i="24"/>
  <c r="O13" i="24"/>
  <c r="Q13" i="24"/>
  <c r="V13" i="24"/>
  <c r="G15" i="24"/>
  <c r="AE21" i="24" s="1"/>
  <c r="I15" i="24"/>
  <c r="K15" i="24"/>
  <c r="O15" i="24"/>
  <c r="O8" i="24" s="1"/>
  <c r="Q15" i="24"/>
  <c r="V15" i="24"/>
  <c r="G17" i="24"/>
  <c r="O17" i="24"/>
  <c r="G18" i="24"/>
  <c r="I18" i="24"/>
  <c r="I17" i="24" s="1"/>
  <c r="K18" i="24"/>
  <c r="K17" i="24" s="1"/>
  <c r="M18" i="24"/>
  <c r="M17" i="24" s="1"/>
  <c r="O18" i="24"/>
  <c r="Q18" i="24"/>
  <c r="Q17" i="24" s="1"/>
  <c r="V18" i="24"/>
  <c r="V17" i="24" s="1"/>
  <c r="AF21" i="24"/>
  <c r="G53" i="23"/>
  <c r="G9" i="23"/>
  <c r="I9" i="23"/>
  <c r="I8" i="23" s="1"/>
  <c r="K9" i="23"/>
  <c r="K8" i="23" s="1"/>
  <c r="M9" i="23"/>
  <c r="O9" i="23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6" i="23"/>
  <c r="G35" i="23" s="1"/>
  <c r="I36" i="23"/>
  <c r="I35" i="23" s="1"/>
  <c r="K36" i="23"/>
  <c r="K35" i="23" s="1"/>
  <c r="O36" i="23"/>
  <c r="O35" i="23" s="1"/>
  <c r="Q36" i="23"/>
  <c r="Q35" i="23" s="1"/>
  <c r="V36" i="23"/>
  <c r="V35" i="23" s="1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I42" i="23"/>
  <c r="K42" i="23"/>
  <c r="M42" i="23"/>
  <c r="O42" i="23"/>
  <c r="Q42" i="23"/>
  <c r="V42" i="23"/>
  <c r="G43" i="23"/>
  <c r="I43" i="23"/>
  <c r="K43" i="23"/>
  <c r="M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AE53" i="23"/>
  <c r="AF53" i="23"/>
  <c r="G118" i="22"/>
  <c r="G8" i="22"/>
  <c r="O8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0" i="22"/>
  <c r="M10" i="22" s="1"/>
  <c r="I10" i="22"/>
  <c r="K10" i="22"/>
  <c r="O10" i="22"/>
  <c r="Q10" i="22"/>
  <c r="V10" i="22"/>
  <c r="G12" i="22"/>
  <c r="G11" i="22" s="1"/>
  <c r="I12" i="22"/>
  <c r="I11" i="22" s="1"/>
  <c r="K12" i="22"/>
  <c r="K11" i="22" s="1"/>
  <c r="O12" i="22"/>
  <c r="O11" i="22" s="1"/>
  <c r="Q12" i="22"/>
  <c r="Q11" i="22" s="1"/>
  <c r="V12" i="22"/>
  <c r="V11" i="22" s="1"/>
  <c r="G13" i="22"/>
  <c r="I13" i="22"/>
  <c r="K13" i="22"/>
  <c r="M13" i="22"/>
  <c r="O13" i="22"/>
  <c r="Q13" i="22"/>
  <c r="V13" i="22"/>
  <c r="K14" i="22"/>
  <c r="V14" i="22"/>
  <c r="G15" i="22"/>
  <c r="G14" i="22" s="1"/>
  <c r="I15" i="22"/>
  <c r="I14" i="22" s="1"/>
  <c r="K15" i="22"/>
  <c r="M15" i="22"/>
  <c r="O15" i="22"/>
  <c r="O14" i="22" s="1"/>
  <c r="Q15" i="22"/>
  <c r="Q14" i="22" s="1"/>
  <c r="V15" i="22"/>
  <c r="G16" i="22"/>
  <c r="M16" i="22" s="1"/>
  <c r="I16" i="22"/>
  <c r="K16" i="22"/>
  <c r="O16" i="22"/>
  <c r="Q16" i="22"/>
  <c r="V16" i="22"/>
  <c r="I17" i="22"/>
  <c r="Q17" i="22"/>
  <c r="G18" i="22"/>
  <c r="G17" i="22" s="1"/>
  <c r="I18" i="22"/>
  <c r="K18" i="22"/>
  <c r="K17" i="22" s="1"/>
  <c r="M18" i="22"/>
  <c r="M17" i="22" s="1"/>
  <c r="O18" i="22"/>
  <c r="O17" i="22" s="1"/>
  <c r="Q18" i="22"/>
  <c r="V18" i="22"/>
  <c r="V17" i="22" s="1"/>
  <c r="G20" i="22"/>
  <c r="G19" i="22" s="1"/>
  <c r="I20" i="22"/>
  <c r="I19" i="22" s="1"/>
  <c r="K20" i="22"/>
  <c r="K19" i="22" s="1"/>
  <c r="O20" i="22"/>
  <c r="O19" i="22" s="1"/>
  <c r="Q20" i="22"/>
  <c r="Q19" i="22" s="1"/>
  <c r="V20" i="22"/>
  <c r="V19" i="22" s="1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6" i="22"/>
  <c r="I26" i="22"/>
  <c r="K26" i="22"/>
  <c r="K25" i="22" s="1"/>
  <c r="M26" i="22"/>
  <c r="O26" i="22"/>
  <c r="Q26" i="22"/>
  <c r="V26" i="22"/>
  <c r="V25" i="22" s="1"/>
  <c r="G27" i="22"/>
  <c r="M27" i="22" s="1"/>
  <c r="I27" i="22"/>
  <c r="K27" i="22"/>
  <c r="O27" i="22"/>
  <c r="O25" i="22" s="1"/>
  <c r="Q27" i="22"/>
  <c r="V27" i="22"/>
  <c r="G28" i="22"/>
  <c r="M28" i="22" s="1"/>
  <c r="I28" i="22"/>
  <c r="I25" i="22" s="1"/>
  <c r="K28" i="22"/>
  <c r="O28" i="22"/>
  <c r="Q28" i="22"/>
  <c r="Q25" i="22" s="1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I42" i="22"/>
  <c r="K42" i="22"/>
  <c r="M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I54" i="22"/>
  <c r="K54" i="22"/>
  <c r="M54" i="22"/>
  <c r="O54" i="22"/>
  <c r="Q54" i="22"/>
  <c r="V54" i="22"/>
  <c r="G56" i="22"/>
  <c r="M56" i="22" s="1"/>
  <c r="I56" i="22"/>
  <c r="I55" i="22" s="1"/>
  <c r="K56" i="22"/>
  <c r="O56" i="22"/>
  <c r="Q56" i="22"/>
  <c r="Q55" i="22" s="1"/>
  <c r="V56" i="22"/>
  <c r="G57" i="22"/>
  <c r="M57" i="22" s="1"/>
  <c r="I57" i="22"/>
  <c r="K57" i="22"/>
  <c r="K55" i="22" s="1"/>
  <c r="O57" i="22"/>
  <c r="Q57" i="22"/>
  <c r="V57" i="22"/>
  <c r="V55" i="22" s="1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O55" i="22" s="1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I62" i="22"/>
  <c r="K62" i="22"/>
  <c r="M62" i="22"/>
  <c r="O62" i="22"/>
  <c r="Q62" i="22"/>
  <c r="V62" i="22"/>
  <c r="G63" i="22"/>
  <c r="M63" i="22" s="1"/>
  <c r="I63" i="22"/>
  <c r="K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I66" i="22"/>
  <c r="K66" i="22"/>
  <c r="M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I70" i="22"/>
  <c r="K70" i="22"/>
  <c r="M70" i="22"/>
  <c r="O70" i="22"/>
  <c r="Q70" i="22"/>
  <c r="V70" i="22"/>
  <c r="G71" i="22"/>
  <c r="M71" i="22" s="1"/>
  <c r="I71" i="22"/>
  <c r="K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2" i="22"/>
  <c r="I82" i="22"/>
  <c r="K82" i="22"/>
  <c r="M82" i="22"/>
  <c r="O82" i="22"/>
  <c r="Q82" i="22"/>
  <c r="V82" i="22"/>
  <c r="G83" i="22"/>
  <c r="M83" i="22" s="1"/>
  <c r="I83" i="22"/>
  <c r="K83" i="22"/>
  <c r="O83" i="22"/>
  <c r="Q83" i="22"/>
  <c r="V83" i="22"/>
  <c r="G84" i="22"/>
  <c r="I84" i="22"/>
  <c r="K84" i="22"/>
  <c r="M84" i="22"/>
  <c r="O84" i="22"/>
  <c r="Q84" i="22"/>
  <c r="V84" i="22"/>
  <c r="G85" i="22"/>
  <c r="M85" i="22" s="1"/>
  <c r="I85" i="22"/>
  <c r="K85" i="22"/>
  <c r="O85" i="22"/>
  <c r="Q85" i="22"/>
  <c r="V85" i="22"/>
  <c r="G86" i="22"/>
  <c r="I86" i="22"/>
  <c r="K86" i="22"/>
  <c r="M86" i="22"/>
  <c r="O86" i="22"/>
  <c r="Q86" i="22"/>
  <c r="V86" i="22"/>
  <c r="G87" i="22"/>
  <c r="M87" i="22" s="1"/>
  <c r="I87" i="22"/>
  <c r="K87" i="22"/>
  <c r="O87" i="22"/>
  <c r="Q87" i="22"/>
  <c r="V87" i="22"/>
  <c r="G88" i="22"/>
  <c r="I88" i="22"/>
  <c r="K88" i="22"/>
  <c r="M88" i="22"/>
  <c r="O88" i="22"/>
  <c r="Q88" i="22"/>
  <c r="V88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2" i="22"/>
  <c r="I92" i="22"/>
  <c r="I91" i="22" s="1"/>
  <c r="K92" i="22"/>
  <c r="M92" i="22"/>
  <c r="O92" i="22"/>
  <c r="Q92" i="22"/>
  <c r="Q91" i="22" s="1"/>
  <c r="V92" i="22"/>
  <c r="G93" i="22"/>
  <c r="M93" i="22" s="1"/>
  <c r="I93" i="22"/>
  <c r="K93" i="22"/>
  <c r="K91" i="22" s="1"/>
  <c r="O93" i="22"/>
  <c r="Q93" i="22"/>
  <c r="V93" i="22"/>
  <c r="V91" i="22" s="1"/>
  <c r="G94" i="22"/>
  <c r="I94" i="22"/>
  <c r="K94" i="22"/>
  <c r="M94" i="22"/>
  <c r="O94" i="22"/>
  <c r="Q94" i="22"/>
  <c r="V94" i="22"/>
  <c r="G95" i="22"/>
  <c r="M95" i="22" s="1"/>
  <c r="I95" i="22"/>
  <c r="K95" i="22"/>
  <c r="O95" i="22"/>
  <c r="O91" i="22" s="1"/>
  <c r="Q95" i="22"/>
  <c r="V95" i="22"/>
  <c r="G96" i="22"/>
  <c r="I96" i="22"/>
  <c r="K96" i="22"/>
  <c r="M96" i="22"/>
  <c r="O96" i="22"/>
  <c r="Q96" i="22"/>
  <c r="V96" i="22"/>
  <c r="G97" i="22"/>
  <c r="M97" i="22" s="1"/>
  <c r="I97" i="22"/>
  <c r="K97" i="22"/>
  <c r="O97" i="22"/>
  <c r="Q97" i="22"/>
  <c r="V97" i="22"/>
  <c r="G98" i="22"/>
  <c r="I98" i="22"/>
  <c r="K98" i="22"/>
  <c r="M98" i="22"/>
  <c r="O98" i="22"/>
  <c r="Q98" i="22"/>
  <c r="V98" i="22"/>
  <c r="G99" i="22"/>
  <c r="M99" i="22" s="1"/>
  <c r="I99" i="22"/>
  <c r="K99" i="22"/>
  <c r="O99" i="22"/>
  <c r="Q99" i="22"/>
  <c r="V99" i="22"/>
  <c r="G100" i="22"/>
  <c r="I100" i="22"/>
  <c r="K100" i="22"/>
  <c r="M100" i="22"/>
  <c r="O100" i="22"/>
  <c r="Q100" i="22"/>
  <c r="V100" i="22"/>
  <c r="G101" i="22"/>
  <c r="M101" i="22" s="1"/>
  <c r="I101" i="22"/>
  <c r="K101" i="22"/>
  <c r="O101" i="22"/>
  <c r="Q101" i="22"/>
  <c r="V101" i="22"/>
  <c r="G102" i="22"/>
  <c r="I102" i="22"/>
  <c r="K102" i="22"/>
  <c r="M102" i="22"/>
  <c r="O102" i="22"/>
  <c r="Q102" i="22"/>
  <c r="V102" i="22"/>
  <c r="G103" i="22"/>
  <c r="M103" i="22" s="1"/>
  <c r="I103" i="22"/>
  <c r="K103" i="22"/>
  <c r="O103" i="22"/>
  <c r="Q103" i="22"/>
  <c r="V103" i="22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I110" i="22"/>
  <c r="K110" i="22"/>
  <c r="M110" i="22"/>
  <c r="O110" i="22"/>
  <c r="Q110" i="22"/>
  <c r="V110" i="22"/>
  <c r="G111" i="22"/>
  <c r="M111" i="22" s="1"/>
  <c r="I111" i="22"/>
  <c r="K111" i="22"/>
  <c r="O111" i="22"/>
  <c r="Q111" i="22"/>
  <c r="V111" i="22"/>
  <c r="G112" i="22"/>
  <c r="I112" i="22"/>
  <c r="K112" i="22"/>
  <c r="M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I114" i="22"/>
  <c r="K114" i="22"/>
  <c r="M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I116" i="22"/>
  <c r="K116" i="22"/>
  <c r="M116" i="22"/>
  <c r="O116" i="22"/>
  <c r="Q116" i="22"/>
  <c r="V116" i="22"/>
  <c r="AE118" i="22"/>
  <c r="AF118" i="22"/>
  <c r="G70" i="21"/>
  <c r="BA1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O8" i="21" s="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30" i="21"/>
  <c r="M30" i="21" s="1"/>
  <c r="M29" i="21" s="1"/>
  <c r="I30" i="21"/>
  <c r="I29" i="21" s="1"/>
  <c r="K30" i="21"/>
  <c r="K29" i="21" s="1"/>
  <c r="O30" i="21"/>
  <c r="O29" i="21" s="1"/>
  <c r="Q30" i="21"/>
  <c r="Q29" i="21" s="1"/>
  <c r="V30" i="21"/>
  <c r="V29" i="21" s="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4" i="21"/>
  <c r="M34" i="21" s="1"/>
  <c r="M33" i="21" s="1"/>
  <c r="I34" i="21"/>
  <c r="I33" i="21" s="1"/>
  <c r="K34" i="21"/>
  <c r="K33" i="21" s="1"/>
  <c r="O34" i="21"/>
  <c r="O33" i="21" s="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1" i="21"/>
  <c r="G40" i="21" s="1"/>
  <c r="I41" i="21"/>
  <c r="I40" i="21" s="1"/>
  <c r="K41" i="21"/>
  <c r="M41" i="21"/>
  <c r="O41" i="21"/>
  <c r="O40" i="21" s="1"/>
  <c r="Q41" i="21"/>
  <c r="Q40" i="21" s="1"/>
  <c r="V41" i="21"/>
  <c r="G42" i="21"/>
  <c r="M42" i="21" s="1"/>
  <c r="I42" i="21"/>
  <c r="K42" i="21"/>
  <c r="O42" i="21"/>
  <c r="Q42" i="21"/>
  <c r="V42" i="21"/>
  <c r="G43" i="21"/>
  <c r="I43" i="21"/>
  <c r="K43" i="21"/>
  <c r="K40" i="21" s="1"/>
  <c r="M43" i="21"/>
  <c r="O43" i="21"/>
  <c r="Q43" i="21"/>
  <c r="V43" i="21"/>
  <c r="V40" i="21" s="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3" i="21"/>
  <c r="I53" i="21"/>
  <c r="K53" i="21"/>
  <c r="M53" i="21"/>
  <c r="O53" i="21"/>
  <c r="Q53" i="21"/>
  <c r="V53" i="21"/>
  <c r="G55" i="21"/>
  <c r="I55" i="21"/>
  <c r="I54" i="21" s="1"/>
  <c r="K55" i="21"/>
  <c r="K54" i="21" s="1"/>
  <c r="M55" i="21"/>
  <c r="O55" i="21"/>
  <c r="Q55" i="21"/>
  <c r="Q54" i="21" s="1"/>
  <c r="V55" i="21"/>
  <c r="V54" i="21" s="1"/>
  <c r="G56" i="21"/>
  <c r="I56" i="21"/>
  <c r="K56" i="21"/>
  <c r="M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O54" i="21" s="1"/>
  <c r="Q58" i="21"/>
  <c r="V58" i="21"/>
  <c r="G59" i="21"/>
  <c r="I59" i="21"/>
  <c r="K59" i="21"/>
  <c r="M59" i="21"/>
  <c r="O59" i="21"/>
  <c r="Q59" i="21"/>
  <c r="V59" i="21"/>
  <c r="G60" i="21"/>
  <c r="I60" i="21"/>
  <c r="K60" i="21"/>
  <c r="M60" i="21"/>
  <c r="O60" i="21"/>
  <c r="Q60" i="21"/>
  <c r="V60" i="21"/>
  <c r="G61" i="21"/>
  <c r="I61" i="21"/>
  <c r="K61" i="21"/>
  <c r="M61" i="21"/>
  <c r="O61" i="21"/>
  <c r="Q61" i="21"/>
  <c r="V61" i="21"/>
  <c r="G62" i="21"/>
  <c r="O62" i="21"/>
  <c r="G63" i="21"/>
  <c r="I63" i="21"/>
  <c r="I62" i="21" s="1"/>
  <c r="K63" i="21"/>
  <c r="K62" i="21" s="1"/>
  <c r="M63" i="21"/>
  <c r="M62" i="21" s="1"/>
  <c r="O63" i="21"/>
  <c r="Q63" i="21"/>
  <c r="Q62" i="21" s="1"/>
  <c r="V63" i="21"/>
  <c r="V62" i="21" s="1"/>
  <c r="G65" i="21"/>
  <c r="G64" i="21" s="1"/>
  <c r="I65" i="21"/>
  <c r="I64" i="21" s="1"/>
  <c r="K65" i="21"/>
  <c r="M65" i="21"/>
  <c r="O65" i="21"/>
  <c r="O64" i="21" s="1"/>
  <c r="Q65" i="21"/>
  <c r="Q64" i="21" s="1"/>
  <c r="V65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I68" i="21"/>
  <c r="K68" i="21"/>
  <c r="K64" i="21" s="1"/>
  <c r="M68" i="21"/>
  <c r="O68" i="21"/>
  <c r="Q68" i="21"/>
  <c r="V68" i="21"/>
  <c r="V64" i="21" s="1"/>
  <c r="AF70" i="21"/>
  <c r="G123" i="20"/>
  <c r="G8" i="20"/>
  <c r="O8" i="20"/>
  <c r="G9" i="20"/>
  <c r="I9" i="20"/>
  <c r="I8" i="20" s="1"/>
  <c r="K9" i="20"/>
  <c r="K8" i="20" s="1"/>
  <c r="M9" i="20"/>
  <c r="O9" i="20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3" i="20"/>
  <c r="I13" i="20"/>
  <c r="I12" i="20" s="1"/>
  <c r="K13" i="20"/>
  <c r="M13" i="20"/>
  <c r="O13" i="20"/>
  <c r="Q13" i="20"/>
  <c r="Q12" i="20" s="1"/>
  <c r="V13" i="20"/>
  <c r="G14" i="20"/>
  <c r="M14" i="20" s="1"/>
  <c r="I14" i="20"/>
  <c r="K14" i="20"/>
  <c r="K12" i="20" s="1"/>
  <c r="O14" i="20"/>
  <c r="Q14" i="20"/>
  <c r="V14" i="20"/>
  <c r="V12" i="20" s="1"/>
  <c r="G15" i="20"/>
  <c r="I15" i="20"/>
  <c r="K15" i="20"/>
  <c r="M15" i="20"/>
  <c r="O15" i="20"/>
  <c r="Q15" i="20"/>
  <c r="V15" i="20"/>
  <c r="G16" i="20"/>
  <c r="G12" i="20" s="1"/>
  <c r="I16" i="20"/>
  <c r="K16" i="20"/>
  <c r="O16" i="20"/>
  <c r="O12" i="20" s="1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2" i="20"/>
  <c r="M22" i="20" s="1"/>
  <c r="I22" i="20"/>
  <c r="K22" i="20"/>
  <c r="K21" i="20" s="1"/>
  <c r="O22" i="20"/>
  <c r="Q22" i="20"/>
  <c r="V22" i="20"/>
  <c r="V21" i="20" s="1"/>
  <c r="G23" i="20"/>
  <c r="I23" i="20"/>
  <c r="K23" i="20"/>
  <c r="M23" i="20"/>
  <c r="O23" i="20"/>
  <c r="Q23" i="20"/>
  <c r="V23" i="20"/>
  <c r="G24" i="20"/>
  <c r="G21" i="20" s="1"/>
  <c r="I24" i="20"/>
  <c r="K24" i="20"/>
  <c r="O24" i="20"/>
  <c r="O21" i="20" s="1"/>
  <c r="Q24" i="20"/>
  <c r="V24" i="20"/>
  <c r="G25" i="20"/>
  <c r="M25" i="20" s="1"/>
  <c r="I25" i="20"/>
  <c r="I21" i="20" s="1"/>
  <c r="K25" i="20"/>
  <c r="O25" i="20"/>
  <c r="Q25" i="20"/>
  <c r="Q21" i="20" s="1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1" i="20"/>
  <c r="M41" i="20" s="1"/>
  <c r="I41" i="20"/>
  <c r="I40" i="20" s="1"/>
  <c r="K41" i="20"/>
  <c r="O41" i="20"/>
  <c r="Q41" i="20"/>
  <c r="Q40" i="20" s="1"/>
  <c r="V41" i="20"/>
  <c r="G42" i="20"/>
  <c r="M42" i="20" s="1"/>
  <c r="I42" i="20"/>
  <c r="K42" i="20"/>
  <c r="K40" i="20" s="1"/>
  <c r="O42" i="20"/>
  <c r="Q42" i="20"/>
  <c r="V42" i="20"/>
  <c r="V40" i="20" s="1"/>
  <c r="G43" i="20"/>
  <c r="I43" i="20"/>
  <c r="K43" i="20"/>
  <c r="M43" i="20"/>
  <c r="O43" i="20"/>
  <c r="Q43" i="20"/>
  <c r="V43" i="20"/>
  <c r="G44" i="20"/>
  <c r="G40" i="20" s="1"/>
  <c r="I44" i="20"/>
  <c r="K44" i="20"/>
  <c r="O44" i="20"/>
  <c r="O40" i="20" s="1"/>
  <c r="Q44" i="20"/>
  <c r="V44" i="20"/>
  <c r="G45" i="20"/>
  <c r="M45" i="20" s="1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2" i="20"/>
  <c r="G51" i="20" s="1"/>
  <c r="I52" i="20"/>
  <c r="I51" i="20" s="1"/>
  <c r="K52" i="20"/>
  <c r="O52" i="20"/>
  <c r="O51" i="20" s="1"/>
  <c r="Q52" i="20"/>
  <c r="Q51" i="20" s="1"/>
  <c r="V52" i="20"/>
  <c r="G53" i="20"/>
  <c r="M53" i="20" s="1"/>
  <c r="I53" i="20"/>
  <c r="K53" i="20"/>
  <c r="K51" i="20" s="1"/>
  <c r="O53" i="20"/>
  <c r="Q53" i="20"/>
  <c r="V53" i="20"/>
  <c r="V51" i="20" s="1"/>
  <c r="G54" i="20"/>
  <c r="I54" i="20"/>
  <c r="K54" i="20"/>
  <c r="M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I58" i="20"/>
  <c r="K58" i="20"/>
  <c r="M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M61" i="20" s="1"/>
  <c r="I61" i="20"/>
  <c r="K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8" i="20"/>
  <c r="G67" i="20" s="1"/>
  <c r="I68" i="20"/>
  <c r="I67" i="20" s="1"/>
  <c r="K68" i="20"/>
  <c r="O68" i="20"/>
  <c r="O67" i="20" s="1"/>
  <c r="Q68" i="20"/>
  <c r="Q67" i="20" s="1"/>
  <c r="V68" i="20"/>
  <c r="G69" i="20"/>
  <c r="M69" i="20" s="1"/>
  <c r="I69" i="20"/>
  <c r="K69" i="20"/>
  <c r="K67" i="20" s="1"/>
  <c r="O69" i="20"/>
  <c r="Q69" i="20"/>
  <c r="V69" i="20"/>
  <c r="V67" i="20" s="1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M73" i="20" s="1"/>
  <c r="I73" i="20"/>
  <c r="K73" i="20"/>
  <c r="O73" i="20"/>
  <c r="Q73" i="20"/>
  <c r="V73" i="20"/>
  <c r="G74" i="20"/>
  <c r="I74" i="20"/>
  <c r="K74" i="20"/>
  <c r="M74" i="20"/>
  <c r="O74" i="20"/>
  <c r="Q74" i="20"/>
  <c r="V74" i="20"/>
  <c r="G75" i="20"/>
  <c r="I75" i="20"/>
  <c r="K75" i="20"/>
  <c r="M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2" i="20"/>
  <c r="I82" i="20"/>
  <c r="K82" i="20"/>
  <c r="M82" i="20"/>
  <c r="O82" i="20"/>
  <c r="Q82" i="20"/>
  <c r="V82" i="20"/>
  <c r="G83" i="20"/>
  <c r="I83" i="20"/>
  <c r="K83" i="20"/>
  <c r="M83" i="20"/>
  <c r="O83" i="20"/>
  <c r="Q83" i="20"/>
  <c r="V83" i="20"/>
  <c r="G84" i="20"/>
  <c r="M84" i="20" s="1"/>
  <c r="I84" i="20"/>
  <c r="K84" i="20"/>
  <c r="O84" i="20"/>
  <c r="Q84" i="20"/>
  <c r="V84" i="20"/>
  <c r="G86" i="20"/>
  <c r="I86" i="20"/>
  <c r="K86" i="20"/>
  <c r="K85" i="20" s="1"/>
  <c r="M86" i="20"/>
  <c r="O86" i="20"/>
  <c r="Q86" i="20"/>
  <c r="V86" i="20"/>
  <c r="V85" i="20" s="1"/>
  <c r="G87" i="20"/>
  <c r="G85" i="20" s="1"/>
  <c r="I87" i="20"/>
  <c r="K87" i="20"/>
  <c r="M87" i="20"/>
  <c r="O87" i="20"/>
  <c r="O85" i="20" s="1"/>
  <c r="Q87" i="20"/>
  <c r="V87" i="20"/>
  <c r="G88" i="20"/>
  <c r="M88" i="20" s="1"/>
  <c r="I88" i="20"/>
  <c r="K88" i="20"/>
  <c r="O88" i="20"/>
  <c r="Q88" i="20"/>
  <c r="V88" i="20"/>
  <c r="G89" i="20"/>
  <c r="M89" i="20" s="1"/>
  <c r="I89" i="20"/>
  <c r="I85" i="20" s="1"/>
  <c r="K89" i="20"/>
  <c r="O89" i="20"/>
  <c r="Q89" i="20"/>
  <c r="Q85" i="20" s="1"/>
  <c r="V89" i="20"/>
  <c r="G90" i="20"/>
  <c r="I90" i="20"/>
  <c r="K90" i="20"/>
  <c r="M90" i="20"/>
  <c r="O90" i="20"/>
  <c r="Q90" i="20"/>
  <c r="V90" i="20"/>
  <c r="G91" i="20"/>
  <c r="I91" i="20"/>
  <c r="K91" i="20"/>
  <c r="M91" i="20"/>
  <c r="O91" i="20"/>
  <c r="Q91" i="20"/>
  <c r="V91" i="20"/>
  <c r="G92" i="20"/>
  <c r="M92" i="20" s="1"/>
  <c r="I92" i="20"/>
  <c r="K92" i="20"/>
  <c r="O92" i="20"/>
  <c r="Q92" i="20"/>
  <c r="V92" i="20"/>
  <c r="G93" i="20"/>
  <c r="M93" i="20" s="1"/>
  <c r="I93" i="20"/>
  <c r="K93" i="20"/>
  <c r="O93" i="20"/>
  <c r="Q93" i="20"/>
  <c r="V93" i="20"/>
  <c r="G94" i="20"/>
  <c r="I94" i="20"/>
  <c r="K94" i="20"/>
  <c r="M94" i="20"/>
  <c r="O94" i="20"/>
  <c r="Q94" i="20"/>
  <c r="V94" i="20"/>
  <c r="G95" i="20"/>
  <c r="I95" i="20"/>
  <c r="K95" i="20"/>
  <c r="M95" i="20"/>
  <c r="O95" i="20"/>
  <c r="Q95" i="20"/>
  <c r="V95" i="20"/>
  <c r="G96" i="20"/>
  <c r="M96" i="20" s="1"/>
  <c r="I96" i="20"/>
  <c r="K96" i="20"/>
  <c r="O96" i="20"/>
  <c r="Q96" i="20"/>
  <c r="V96" i="20"/>
  <c r="G97" i="20"/>
  <c r="M97" i="20" s="1"/>
  <c r="I97" i="20"/>
  <c r="K97" i="20"/>
  <c r="O97" i="20"/>
  <c r="Q97" i="20"/>
  <c r="V97" i="20"/>
  <c r="G98" i="20"/>
  <c r="I98" i="20"/>
  <c r="K98" i="20"/>
  <c r="M98" i="20"/>
  <c r="O98" i="20"/>
  <c r="Q98" i="20"/>
  <c r="V98" i="20"/>
  <c r="G99" i="20"/>
  <c r="I99" i="20"/>
  <c r="K99" i="20"/>
  <c r="M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I103" i="20"/>
  <c r="K103" i="20"/>
  <c r="M103" i="20"/>
  <c r="O103" i="20"/>
  <c r="Q103" i="20"/>
  <c r="V103" i="20"/>
  <c r="G104" i="20"/>
  <c r="M104" i="20" s="1"/>
  <c r="I104" i="20"/>
  <c r="K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I106" i="20"/>
  <c r="K106" i="20"/>
  <c r="M106" i="20"/>
  <c r="O106" i="20"/>
  <c r="Q106" i="20"/>
  <c r="V106" i="20"/>
  <c r="G107" i="20"/>
  <c r="I107" i="20"/>
  <c r="K107" i="20"/>
  <c r="M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I110" i="20"/>
  <c r="K110" i="20"/>
  <c r="M110" i="20"/>
  <c r="O110" i="20"/>
  <c r="Q110" i="20"/>
  <c r="V110" i="20"/>
  <c r="G111" i="20"/>
  <c r="I111" i="20"/>
  <c r="K111" i="20"/>
  <c r="M111" i="20"/>
  <c r="O111" i="20"/>
  <c r="Q111" i="20"/>
  <c r="V111" i="20"/>
  <c r="G112" i="20"/>
  <c r="M112" i="20" s="1"/>
  <c r="I112" i="20"/>
  <c r="K112" i="20"/>
  <c r="O112" i="20"/>
  <c r="Q112" i="20"/>
  <c r="V112" i="20"/>
  <c r="G113" i="20"/>
  <c r="M113" i="20" s="1"/>
  <c r="I113" i="20"/>
  <c r="K113" i="20"/>
  <c r="O113" i="20"/>
  <c r="Q113" i="20"/>
  <c r="V113" i="20"/>
  <c r="G115" i="20"/>
  <c r="G114" i="20" s="1"/>
  <c r="I115" i="20"/>
  <c r="I114" i="20" s="1"/>
  <c r="K115" i="20"/>
  <c r="M115" i="20"/>
  <c r="O115" i="20"/>
  <c r="Q115" i="20"/>
  <c r="Q114" i="20" s="1"/>
  <c r="V115" i="20"/>
  <c r="G116" i="20"/>
  <c r="M116" i="20" s="1"/>
  <c r="I116" i="20"/>
  <c r="K116" i="20"/>
  <c r="O116" i="20"/>
  <c r="O114" i="20" s="1"/>
  <c r="Q116" i="20"/>
  <c r="V116" i="20"/>
  <c r="G117" i="20"/>
  <c r="I117" i="20"/>
  <c r="K117" i="20"/>
  <c r="M117" i="20"/>
  <c r="O117" i="20"/>
  <c r="Q117" i="20"/>
  <c r="V117" i="20"/>
  <c r="G118" i="20"/>
  <c r="M118" i="20" s="1"/>
  <c r="I118" i="20"/>
  <c r="K118" i="20"/>
  <c r="K114" i="20" s="1"/>
  <c r="O118" i="20"/>
  <c r="Q118" i="20"/>
  <c r="V118" i="20"/>
  <c r="V114" i="20" s="1"/>
  <c r="G119" i="20"/>
  <c r="I119" i="20"/>
  <c r="K119" i="20"/>
  <c r="M119" i="20"/>
  <c r="O119" i="20"/>
  <c r="Q119" i="20"/>
  <c r="V119" i="20"/>
  <c r="G120" i="20"/>
  <c r="M120" i="20" s="1"/>
  <c r="I120" i="20"/>
  <c r="K120" i="20"/>
  <c r="O120" i="20"/>
  <c r="Q120" i="20"/>
  <c r="V120" i="20"/>
  <c r="G121" i="20"/>
  <c r="I121" i="20"/>
  <c r="K121" i="20"/>
  <c r="M121" i="20"/>
  <c r="O121" i="20"/>
  <c r="Q121" i="20"/>
  <c r="V121" i="20"/>
  <c r="AE123" i="20"/>
  <c r="AF123" i="20"/>
  <c r="G66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K22" i="19"/>
  <c r="V22" i="19"/>
  <c r="G23" i="19"/>
  <c r="I23" i="19"/>
  <c r="I22" i="19" s="1"/>
  <c r="K23" i="19"/>
  <c r="M23" i="19"/>
  <c r="O23" i="19"/>
  <c r="Q23" i="19"/>
  <c r="Q22" i="19" s="1"/>
  <c r="V23" i="19"/>
  <c r="G24" i="19"/>
  <c r="G22" i="19" s="1"/>
  <c r="I24" i="19"/>
  <c r="K24" i="19"/>
  <c r="O24" i="19"/>
  <c r="O22" i="19" s="1"/>
  <c r="Q24" i="19"/>
  <c r="V24" i="19"/>
  <c r="G25" i="19"/>
  <c r="I25" i="19"/>
  <c r="O25" i="19"/>
  <c r="Q25" i="19"/>
  <c r="G26" i="19"/>
  <c r="M26" i="19" s="1"/>
  <c r="M25" i="19" s="1"/>
  <c r="I26" i="19"/>
  <c r="K26" i="19"/>
  <c r="K25" i="19" s="1"/>
  <c r="O26" i="19"/>
  <c r="Q26" i="19"/>
  <c r="V26" i="19"/>
  <c r="V25" i="19" s="1"/>
  <c r="G28" i="19"/>
  <c r="G27" i="19" s="1"/>
  <c r="I28" i="19"/>
  <c r="I27" i="19" s="1"/>
  <c r="K28" i="19"/>
  <c r="O28" i="19"/>
  <c r="O27" i="19" s="1"/>
  <c r="Q28" i="19"/>
  <c r="Q27" i="19" s="1"/>
  <c r="V28" i="19"/>
  <c r="G29" i="19"/>
  <c r="M29" i="19" s="1"/>
  <c r="I29" i="19"/>
  <c r="K29" i="19"/>
  <c r="K27" i="19" s="1"/>
  <c r="O29" i="19"/>
  <c r="Q29" i="19"/>
  <c r="V29" i="19"/>
  <c r="V27" i="19" s="1"/>
  <c r="G30" i="19"/>
  <c r="I30" i="19"/>
  <c r="K30" i="19"/>
  <c r="M30" i="19"/>
  <c r="O30" i="19"/>
  <c r="Q30" i="19"/>
  <c r="V30" i="19"/>
  <c r="G32" i="19"/>
  <c r="G31" i="19" s="1"/>
  <c r="I32" i="19"/>
  <c r="I31" i="19" s="1"/>
  <c r="K32" i="19"/>
  <c r="O32" i="19"/>
  <c r="O31" i="19" s="1"/>
  <c r="Q32" i="19"/>
  <c r="Q31" i="19" s="1"/>
  <c r="V32" i="19"/>
  <c r="G33" i="19"/>
  <c r="M33" i="19" s="1"/>
  <c r="I33" i="19"/>
  <c r="K33" i="19"/>
  <c r="K31" i="19" s="1"/>
  <c r="O33" i="19"/>
  <c r="Q33" i="19"/>
  <c r="V33" i="19"/>
  <c r="V31" i="19" s="1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9" i="19"/>
  <c r="M39" i="19" s="1"/>
  <c r="M38" i="19" s="1"/>
  <c r="I39" i="19"/>
  <c r="I38" i="19" s="1"/>
  <c r="K39" i="19"/>
  <c r="O39" i="19"/>
  <c r="O38" i="19" s="1"/>
  <c r="Q39" i="19"/>
  <c r="Q38" i="19" s="1"/>
  <c r="V39" i="19"/>
  <c r="G40" i="19"/>
  <c r="M40" i="19" s="1"/>
  <c r="I40" i="19"/>
  <c r="K40" i="19"/>
  <c r="K38" i="19" s="1"/>
  <c r="O40" i="19"/>
  <c r="Q40" i="19"/>
  <c r="V40" i="19"/>
  <c r="V38" i="19" s="1"/>
  <c r="G42" i="19"/>
  <c r="I42" i="19"/>
  <c r="I41" i="19" s="1"/>
  <c r="K42" i="19"/>
  <c r="M42" i="19"/>
  <c r="O42" i="19"/>
  <c r="Q42" i="19"/>
  <c r="Q41" i="19" s="1"/>
  <c r="V42" i="19"/>
  <c r="G43" i="19"/>
  <c r="M43" i="19" s="1"/>
  <c r="I43" i="19"/>
  <c r="K43" i="19"/>
  <c r="K41" i="19" s="1"/>
  <c r="O43" i="19"/>
  <c r="O41" i="19" s="1"/>
  <c r="Q43" i="19"/>
  <c r="V43" i="19"/>
  <c r="V41" i="19" s="1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5" i="19"/>
  <c r="M55" i="19" s="1"/>
  <c r="M54" i="19" s="1"/>
  <c r="I55" i="19"/>
  <c r="I54" i="19" s="1"/>
  <c r="K55" i="19"/>
  <c r="K54" i="19" s="1"/>
  <c r="O55" i="19"/>
  <c r="O54" i="19" s="1"/>
  <c r="Q55" i="19"/>
  <c r="Q54" i="19" s="1"/>
  <c r="V55" i="19"/>
  <c r="V54" i="19" s="1"/>
  <c r="G57" i="19"/>
  <c r="G56" i="19" s="1"/>
  <c r="I57" i="19"/>
  <c r="I56" i="19" s="1"/>
  <c r="K57" i="19"/>
  <c r="K56" i="19" s="1"/>
  <c r="M57" i="19"/>
  <c r="M56" i="19" s="1"/>
  <c r="O57" i="19"/>
  <c r="O56" i="19" s="1"/>
  <c r="Q57" i="19"/>
  <c r="Q56" i="19" s="1"/>
  <c r="V57" i="19"/>
  <c r="V56" i="19" s="1"/>
  <c r="G59" i="19"/>
  <c r="I59" i="19"/>
  <c r="I58" i="19" s="1"/>
  <c r="K59" i="19"/>
  <c r="K58" i="19" s="1"/>
  <c r="M59" i="19"/>
  <c r="O59" i="19"/>
  <c r="Q59" i="19"/>
  <c r="Q58" i="19" s="1"/>
  <c r="V59" i="19"/>
  <c r="V58" i="19" s="1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O58" i="19" s="1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AE66" i="19"/>
  <c r="AF66" i="19"/>
  <c r="G33" i="18"/>
  <c r="G8" i="18"/>
  <c r="O8" i="18"/>
  <c r="G9" i="18"/>
  <c r="I9" i="18"/>
  <c r="I8" i="18" s="1"/>
  <c r="K9" i="18"/>
  <c r="K8" i="18" s="1"/>
  <c r="M9" i="18"/>
  <c r="O9" i="18"/>
  <c r="Q9" i="18"/>
  <c r="Q8" i="18" s="1"/>
  <c r="V9" i="18"/>
  <c r="G10" i="18"/>
  <c r="M10" i="18" s="1"/>
  <c r="I10" i="18"/>
  <c r="K10" i="18"/>
  <c r="O10" i="18"/>
  <c r="Q10" i="18"/>
  <c r="V10" i="18"/>
  <c r="V8" i="18" s="1"/>
  <c r="G12" i="18"/>
  <c r="G11" i="18" s="1"/>
  <c r="I12" i="18"/>
  <c r="I11" i="18" s="1"/>
  <c r="K12" i="18"/>
  <c r="K11" i="18" s="1"/>
  <c r="O12" i="18"/>
  <c r="O11" i="18" s="1"/>
  <c r="Q12" i="18"/>
  <c r="Q11" i="18" s="1"/>
  <c r="V12" i="18"/>
  <c r="V11" i="18" s="1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K26" i="18"/>
  <c r="V26" i="18"/>
  <c r="G27" i="18"/>
  <c r="G26" i="18" s="1"/>
  <c r="I27" i="18"/>
  <c r="I26" i="18" s="1"/>
  <c r="K27" i="18"/>
  <c r="M27" i="18"/>
  <c r="M26" i="18" s="1"/>
  <c r="O27" i="18"/>
  <c r="O26" i="18" s="1"/>
  <c r="Q27" i="18"/>
  <c r="Q26" i="18" s="1"/>
  <c r="V27" i="18"/>
  <c r="G28" i="18"/>
  <c r="O28" i="18"/>
  <c r="G29" i="18"/>
  <c r="I29" i="18"/>
  <c r="I28" i="18" s="1"/>
  <c r="K29" i="18"/>
  <c r="K28" i="18" s="1"/>
  <c r="M29" i="18"/>
  <c r="M28" i="18" s="1"/>
  <c r="O29" i="18"/>
  <c r="Q29" i="18"/>
  <c r="Q28" i="18" s="1"/>
  <c r="V29" i="18"/>
  <c r="V28" i="18" s="1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AE33" i="18"/>
  <c r="AF33" i="18"/>
  <c r="G44" i="17"/>
  <c r="G9" i="17"/>
  <c r="I9" i="17"/>
  <c r="I8" i="17" s="1"/>
  <c r="K9" i="17"/>
  <c r="M9" i="17"/>
  <c r="O9" i="17"/>
  <c r="Q9" i="17"/>
  <c r="Q8" i="17" s="1"/>
  <c r="V9" i="17"/>
  <c r="G10" i="17"/>
  <c r="M10" i="17" s="1"/>
  <c r="I10" i="17"/>
  <c r="K10" i="17"/>
  <c r="K8" i="17" s="1"/>
  <c r="O10" i="17"/>
  <c r="Q10" i="17"/>
  <c r="V10" i="17"/>
  <c r="V8" i="17" s="1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AE44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AF44" i="17"/>
  <c r="G58" i="16"/>
  <c r="BA47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V10" i="16"/>
  <c r="G11" i="16"/>
  <c r="I11" i="16"/>
  <c r="I10" i="16" s="1"/>
  <c r="K11" i="16"/>
  <c r="M11" i="16"/>
  <c r="O11" i="16"/>
  <c r="Q11" i="16"/>
  <c r="Q10" i="16" s="1"/>
  <c r="V11" i="16"/>
  <c r="G12" i="16"/>
  <c r="M12" i="16" s="1"/>
  <c r="I12" i="16"/>
  <c r="K12" i="16"/>
  <c r="K10" i="16" s="1"/>
  <c r="O12" i="16"/>
  <c r="O10" i="16" s="1"/>
  <c r="Q12" i="16"/>
  <c r="V12" i="16"/>
  <c r="G13" i="16"/>
  <c r="I13" i="16"/>
  <c r="K13" i="16"/>
  <c r="M13" i="16"/>
  <c r="O13" i="16"/>
  <c r="Q13" i="16"/>
  <c r="V13" i="16"/>
  <c r="G14" i="16"/>
  <c r="O14" i="16"/>
  <c r="G15" i="16"/>
  <c r="I15" i="16"/>
  <c r="I14" i="16" s="1"/>
  <c r="K15" i="16"/>
  <c r="M15" i="16"/>
  <c r="O15" i="16"/>
  <c r="Q15" i="16"/>
  <c r="Q14" i="16" s="1"/>
  <c r="V15" i="16"/>
  <c r="G16" i="16"/>
  <c r="M16" i="16" s="1"/>
  <c r="I16" i="16"/>
  <c r="K16" i="16"/>
  <c r="K14" i="16" s="1"/>
  <c r="O16" i="16"/>
  <c r="Q16" i="16"/>
  <c r="V16" i="16"/>
  <c r="V14" i="16" s="1"/>
  <c r="G18" i="16"/>
  <c r="G17" i="16" s="1"/>
  <c r="I18" i="16"/>
  <c r="K18" i="16"/>
  <c r="K17" i="16" s="1"/>
  <c r="O18" i="16"/>
  <c r="O17" i="16" s="1"/>
  <c r="Q18" i="16"/>
  <c r="V18" i="16"/>
  <c r="V17" i="16" s="1"/>
  <c r="G19" i="16"/>
  <c r="I19" i="16"/>
  <c r="I17" i="16" s="1"/>
  <c r="K19" i="16"/>
  <c r="M19" i="16"/>
  <c r="O19" i="16"/>
  <c r="Q19" i="16"/>
  <c r="Q17" i="16" s="1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O31" i="16"/>
  <c r="G32" i="16"/>
  <c r="I32" i="16"/>
  <c r="I31" i="16" s="1"/>
  <c r="K32" i="16"/>
  <c r="M32" i="16"/>
  <c r="O32" i="16"/>
  <c r="Q32" i="16"/>
  <c r="Q31" i="16" s="1"/>
  <c r="V32" i="16"/>
  <c r="G33" i="16"/>
  <c r="M33" i="16" s="1"/>
  <c r="I33" i="16"/>
  <c r="K33" i="16"/>
  <c r="K31" i="16" s="1"/>
  <c r="O33" i="16"/>
  <c r="Q33" i="16"/>
  <c r="V33" i="16"/>
  <c r="V31" i="16" s="1"/>
  <c r="I34" i="16"/>
  <c r="Q34" i="16"/>
  <c r="G35" i="16"/>
  <c r="M35" i="16" s="1"/>
  <c r="M34" i="16" s="1"/>
  <c r="I35" i="16"/>
  <c r="K35" i="16"/>
  <c r="K34" i="16" s="1"/>
  <c r="O35" i="16"/>
  <c r="O34" i="16" s="1"/>
  <c r="Q35" i="16"/>
  <c r="V35" i="16"/>
  <c r="V34" i="16" s="1"/>
  <c r="I36" i="16"/>
  <c r="Q36" i="16"/>
  <c r="G37" i="16"/>
  <c r="G36" i="16" s="1"/>
  <c r="I37" i="16"/>
  <c r="K37" i="16"/>
  <c r="K36" i="16" s="1"/>
  <c r="O37" i="16"/>
  <c r="O36" i="16" s="1"/>
  <c r="Q37" i="16"/>
  <c r="V37" i="16"/>
  <c r="V36" i="16" s="1"/>
  <c r="G38" i="16"/>
  <c r="I38" i="16"/>
  <c r="K38" i="16"/>
  <c r="M38" i="16"/>
  <c r="O38" i="16"/>
  <c r="Q38" i="16"/>
  <c r="V38" i="16"/>
  <c r="G40" i="16"/>
  <c r="I40" i="16"/>
  <c r="I39" i="16" s="1"/>
  <c r="K40" i="16"/>
  <c r="M40" i="16"/>
  <c r="O40" i="16"/>
  <c r="Q40" i="16"/>
  <c r="Q39" i="16" s="1"/>
  <c r="V40" i="16"/>
  <c r="G41" i="16"/>
  <c r="M41" i="16" s="1"/>
  <c r="I41" i="16"/>
  <c r="K41" i="16"/>
  <c r="K39" i="16" s="1"/>
  <c r="O41" i="16"/>
  <c r="Q41" i="16"/>
  <c r="V41" i="16"/>
  <c r="V39" i="16" s="1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O39" i="16" s="1"/>
  <c r="Q45" i="16"/>
  <c r="V45" i="16"/>
  <c r="G46" i="16"/>
  <c r="I46" i="16"/>
  <c r="K46" i="16"/>
  <c r="M46" i="16"/>
  <c r="O46" i="16"/>
  <c r="Q46" i="16"/>
  <c r="V46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K52" i="16"/>
  <c r="V52" i="16"/>
  <c r="G53" i="16"/>
  <c r="I53" i="16"/>
  <c r="I52" i="16" s="1"/>
  <c r="K53" i="16"/>
  <c r="M53" i="16"/>
  <c r="O53" i="16"/>
  <c r="Q53" i="16"/>
  <c r="Q52" i="16" s="1"/>
  <c r="V53" i="16"/>
  <c r="G54" i="16"/>
  <c r="M54" i="16" s="1"/>
  <c r="I54" i="16"/>
  <c r="K54" i="16"/>
  <c r="O54" i="16"/>
  <c r="O52" i="16" s="1"/>
  <c r="Q54" i="16"/>
  <c r="V54" i="16"/>
  <c r="I55" i="16"/>
  <c r="Q55" i="16"/>
  <c r="G56" i="16"/>
  <c r="G55" i="16" s="1"/>
  <c r="I56" i="16"/>
  <c r="K56" i="16"/>
  <c r="K55" i="16" s="1"/>
  <c r="O56" i="16"/>
  <c r="O55" i="16" s="1"/>
  <c r="Q56" i="16"/>
  <c r="V56" i="16"/>
  <c r="V55" i="16" s="1"/>
  <c r="AF58" i="16"/>
  <c r="G282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5" i="15"/>
  <c r="M45" i="15" s="1"/>
  <c r="I45" i="15"/>
  <c r="I44" i="15" s="1"/>
  <c r="K45" i="15"/>
  <c r="K44" i="15" s="1"/>
  <c r="O45" i="15"/>
  <c r="Q45" i="15"/>
  <c r="Q44" i="15" s="1"/>
  <c r="V45" i="15"/>
  <c r="V44" i="15" s="1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G44" i="15" s="1"/>
  <c r="I48" i="15"/>
  <c r="K48" i="15"/>
  <c r="O48" i="15"/>
  <c r="O44" i="15" s="1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6" i="15"/>
  <c r="G75" i="15" s="1"/>
  <c r="I76" i="15"/>
  <c r="I75" i="15" s="1"/>
  <c r="K76" i="15"/>
  <c r="K75" i="15" s="1"/>
  <c r="O76" i="15"/>
  <c r="O75" i="15" s="1"/>
  <c r="Q76" i="15"/>
  <c r="Q75" i="15" s="1"/>
  <c r="V76" i="15"/>
  <c r="V75" i="15" s="1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I89" i="15"/>
  <c r="Q89" i="15"/>
  <c r="G90" i="15"/>
  <c r="I90" i="15"/>
  <c r="K90" i="15"/>
  <c r="K89" i="15" s="1"/>
  <c r="M90" i="15"/>
  <c r="O90" i="15"/>
  <c r="Q90" i="15"/>
  <c r="V90" i="15"/>
  <c r="V89" i="15" s="1"/>
  <c r="G91" i="15"/>
  <c r="G89" i="15" s="1"/>
  <c r="I91" i="15"/>
  <c r="K91" i="15"/>
  <c r="M91" i="15"/>
  <c r="O91" i="15"/>
  <c r="O89" i="15" s="1"/>
  <c r="Q91" i="15"/>
  <c r="V91" i="15"/>
  <c r="G92" i="15"/>
  <c r="M92" i="15" s="1"/>
  <c r="I92" i="15"/>
  <c r="K92" i="15"/>
  <c r="O92" i="15"/>
  <c r="Q92" i="15"/>
  <c r="V92" i="15"/>
  <c r="G93" i="15"/>
  <c r="I93" i="15"/>
  <c r="O93" i="15"/>
  <c r="Q93" i="15"/>
  <c r="G94" i="15"/>
  <c r="I94" i="15"/>
  <c r="K94" i="15"/>
  <c r="K93" i="15" s="1"/>
  <c r="M94" i="15"/>
  <c r="M93" i="15" s="1"/>
  <c r="O94" i="15"/>
  <c r="Q94" i="15"/>
  <c r="V94" i="15"/>
  <c r="V93" i="15" s="1"/>
  <c r="G95" i="15"/>
  <c r="I95" i="15"/>
  <c r="K95" i="15"/>
  <c r="M95" i="15"/>
  <c r="O95" i="15"/>
  <c r="Q95" i="15"/>
  <c r="V95" i="15"/>
  <c r="G97" i="15"/>
  <c r="M97" i="15" s="1"/>
  <c r="I97" i="15"/>
  <c r="I96" i="15" s="1"/>
  <c r="K97" i="15"/>
  <c r="K96" i="15" s="1"/>
  <c r="O97" i="15"/>
  <c r="Q97" i="15"/>
  <c r="Q96" i="15" s="1"/>
  <c r="V97" i="15"/>
  <c r="V96" i="15" s="1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G96" i="15" s="1"/>
  <c r="I100" i="15"/>
  <c r="K100" i="15"/>
  <c r="O100" i="15"/>
  <c r="O96" i="15" s="1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10" i="15"/>
  <c r="I110" i="15"/>
  <c r="K110" i="15"/>
  <c r="K109" i="15" s="1"/>
  <c r="M110" i="15"/>
  <c r="O110" i="15"/>
  <c r="Q110" i="15"/>
  <c r="V110" i="15"/>
  <c r="V109" i="15" s="1"/>
  <c r="G111" i="15"/>
  <c r="I111" i="15"/>
  <c r="K111" i="15"/>
  <c r="M111" i="15"/>
  <c r="O111" i="15"/>
  <c r="Q111" i="15"/>
  <c r="V111" i="15"/>
  <c r="G112" i="15"/>
  <c r="G109" i="15" s="1"/>
  <c r="I112" i="15"/>
  <c r="K112" i="15"/>
  <c r="O112" i="15"/>
  <c r="O109" i="15" s="1"/>
  <c r="Q112" i="15"/>
  <c r="V112" i="15"/>
  <c r="G113" i="15"/>
  <c r="M113" i="15" s="1"/>
  <c r="I113" i="15"/>
  <c r="I109" i="15" s="1"/>
  <c r="K113" i="15"/>
  <c r="O113" i="15"/>
  <c r="Q113" i="15"/>
  <c r="Q109" i="15" s="1"/>
  <c r="V113" i="15"/>
  <c r="G114" i="15"/>
  <c r="I114" i="15"/>
  <c r="K114" i="15"/>
  <c r="M114" i="15"/>
  <c r="O114" i="15"/>
  <c r="Q114" i="15"/>
  <c r="V114" i="15"/>
  <c r="G116" i="15"/>
  <c r="G115" i="15" s="1"/>
  <c r="I116" i="15"/>
  <c r="I115" i="15" s="1"/>
  <c r="K116" i="15"/>
  <c r="O116" i="15"/>
  <c r="O115" i="15" s="1"/>
  <c r="Q116" i="15"/>
  <c r="Q115" i="15" s="1"/>
  <c r="V116" i="15"/>
  <c r="G117" i="15"/>
  <c r="M117" i="15" s="1"/>
  <c r="I117" i="15"/>
  <c r="K117" i="15"/>
  <c r="O117" i="15"/>
  <c r="Q117" i="15"/>
  <c r="V117" i="15"/>
  <c r="G118" i="15"/>
  <c r="I118" i="15"/>
  <c r="K118" i="15"/>
  <c r="K115" i="15" s="1"/>
  <c r="M118" i="15"/>
  <c r="O118" i="15"/>
  <c r="Q118" i="15"/>
  <c r="V118" i="15"/>
  <c r="V115" i="15" s="1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I130" i="15"/>
  <c r="K130" i="15"/>
  <c r="M130" i="15"/>
  <c r="O130" i="15"/>
  <c r="Q130" i="15"/>
  <c r="V130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I135" i="15"/>
  <c r="K135" i="15"/>
  <c r="M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K138" i="15"/>
  <c r="M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3" i="15"/>
  <c r="G142" i="15" s="1"/>
  <c r="I143" i="15"/>
  <c r="K143" i="15"/>
  <c r="M143" i="15"/>
  <c r="O143" i="15"/>
  <c r="O142" i="15" s="1"/>
  <c r="Q143" i="15"/>
  <c r="V143" i="15"/>
  <c r="G144" i="15"/>
  <c r="M144" i="15" s="1"/>
  <c r="I144" i="15"/>
  <c r="I142" i="15" s="1"/>
  <c r="K144" i="15"/>
  <c r="O144" i="15"/>
  <c r="Q144" i="15"/>
  <c r="Q142" i="15" s="1"/>
  <c r="V144" i="15"/>
  <c r="G145" i="15"/>
  <c r="M145" i="15" s="1"/>
  <c r="I145" i="15"/>
  <c r="K145" i="15"/>
  <c r="O145" i="15"/>
  <c r="Q145" i="15"/>
  <c r="V145" i="15"/>
  <c r="G146" i="15"/>
  <c r="I146" i="15"/>
  <c r="K146" i="15"/>
  <c r="K142" i="15" s="1"/>
  <c r="M146" i="15"/>
  <c r="O146" i="15"/>
  <c r="Q146" i="15"/>
  <c r="V146" i="15"/>
  <c r="V142" i="15" s="1"/>
  <c r="G147" i="15"/>
  <c r="I147" i="15"/>
  <c r="K147" i="15"/>
  <c r="M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I150" i="15"/>
  <c r="K150" i="15"/>
  <c r="M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I154" i="15"/>
  <c r="K154" i="15"/>
  <c r="M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I158" i="15"/>
  <c r="K158" i="15"/>
  <c r="M158" i="15"/>
  <c r="O158" i="15"/>
  <c r="Q158" i="15"/>
  <c r="V158" i="15"/>
  <c r="G159" i="15"/>
  <c r="I159" i="15"/>
  <c r="K159" i="15"/>
  <c r="M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I163" i="15"/>
  <c r="K163" i="15"/>
  <c r="M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7" i="15"/>
  <c r="G166" i="15" s="1"/>
  <c r="I167" i="15"/>
  <c r="I166" i="15" s="1"/>
  <c r="K167" i="15"/>
  <c r="M167" i="15"/>
  <c r="O167" i="15"/>
  <c r="O166" i="15" s="1"/>
  <c r="Q167" i="15"/>
  <c r="Q166" i="15" s="1"/>
  <c r="V167" i="15"/>
  <c r="G168" i="15"/>
  <c r="M168" i="15" s="1"/>
  <c r="I168" i="15"/>
  <c r="K168" i="15"/>
  <c r="O168" i="15"/>
  <c r="Q168" i="15"/>
  <c r="V168" i="15"/>
  <c r="G169" i="15"/>
  <c r="I169" i="15"/>
  <c r="K169" i="15"/>
  <c r="M169" i="15"/>
  <c r="O169" i="15"/>
  <c r="Q169" i="15"/>
  <c r="V169" i="15"/>
  <c r="G170" i="15"/>
  <c r="M170" i="15" s="1"/>
  <c r="I170" i="15"/>
  <c r="K170" i="15"/>
  <c r="K166" i="15" s="1"/>
  <c r="O170" i="15"/>
  <c r="Q170" i="15"/>
  <c r="V170" i="15"/>
  <c r="V166" i="15" s="1"/>
  <c r="G171" i="15"/>
  <c r="I171" i="15"/>
  <c r="K171" i="15"/>
  <c r="M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I175" i="15"/>
  <c r="K175" i="15"/>
  <c r="M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I177" i="15"/>
  <c r="K177" i="15"/>
  <c r="M177" i="15"/>
  <c r="O177" i="15"/>
  <c r="Q177" i="15"/>
  <c r="V177" i="15"/>
  <c r="G178" i="15"/>
  <c r="M178" i="15" s="1"/>
  <c r="I178" i="15"/>
  <c r="K178" i="15"/>
  <c r="O178" i="15"/>
  <c r="Q178" i="15"/>
  <c r="V178" i="15"/>
  <c r="G180" i="15"/>
  <c r="G179" i="15" s="1"/>
  <c r="I180" i="15"/>
  <c r="I179" i="15" s="1"/>
  <c r="K180" i="15"/>
  <c r="K179" i="15" s="1"/>
  <c r="O180" i="15"/>
  <c r="O179" i="15" s="1"/>
  <c r="Q180" i="15"/>
  <c r="Q179" i="15" s="1"/>
  <c r="V180" i="15"/>
  <c r="V179" i="15" s="1"/>
  <c r="G181" i="15"/>
  <c r="I181" i="15"/>
  <c r="K181" i="15"/>
  <c r="M181" i="15"/>
  <c r="O181" i="15"/>
  <c r="Q181" i="15"/>
  <c r="V181" i="15"/>
  <c r="G182" i="15"/>
  <c r="I182" i="15"/>
  <c r="K182" i="15"/>
  <c r="M182" i="15"/>
  <c r="O182" i="15"/>
  <c r="Q182" i="15"/>
  <c r="V182" i="15"/>
  <c r="G183" i="15"/>
  <c r="I183" i="15"/>
  <c r="K183" i="15"/>
  <c r="M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I185" i="15"/>
  <c r="K185" i="15"/>
  <c r="M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I189" i="15"/>
  <c r="K189" i="15"/>
  <c r="M189" i="15"/>
  <c r="O189" i="15"/>
  <c r="Q189" i="15"/>
  <c r="V189" i="15"/>
  <c r="G190" i="15"/>
  <c r="I190" i="15"/>
  <c r="K190" i="15"/>
  <c r="M190" i="15"/>
  <c r="O190" i="15"/>
  <c r="Q190" i="15"/>
  <c r="V190" i="15"/>
  <c r="G191" i="15"/>
  <c r="I191" i="15"/>
  <c r="K191" i="15"/>
  <c r="M191" i="15"/>
  <c r="O191" i="15"/>
  <c r="Q191" i="15"/>
  <c r="V191" i="15"/>
  <c r="G193" i="15"/>
  <c r="I193" i="15"/>
  <c r="I192" i="15" s="1"/>
  <c r="K193" i="15"/>
  <c r="K192" i="15" s="1"/>
  <c r="M193" i="15"/>
  <c r="O193" i="15"/>
  <c r="Q193" i="15"/>
  <c r="Q192" i="15" s="1"/>
  <c r="V193" i="15"/>
  <c r="V192" i="15" s="1"/>
  <c r="G194" i="15"/>
  <c r="I194" i="15"/>
  <c r="K194" i="15"/>
  <c r="M194" i="15"/>
  <c r="O194" i="15"/>
  <c r="Q194" i="15"/>
  <c r="V194" i="15"/>
  <c r="G195" i="15"/>
  <c r="I195" i="15"/>
  <c r="K195" i="15"/>
  <c r="M195" i="15"/>
  <c r="O195" i="15"/>
  <c r="Q195" i="15"/>
  <c r="V195" i="15"/>
  <c r="G196" i="15"/>
  <c r="G192" i="15" s="1"/>
  <c r="I196" i="15"/>
  <c r="K196" i="15"/>
  <c r="O196" i="15"/>
  <c r="O192" i="15" s="1"/>
  <c r="Q196" i="15"/>
  <c r="V196" i="15"/>
  <c r="G197" i="15"/>
  <c r="I197" i="15"/>
  <c r="K197" i="15"/>
  <c r="M197" i="15"/>
  <c r="O197" i="15"/>
  <c r="Q197" i="15"/>
  <c r="V197" i="15"/>
  <c r="G199" i="15"/>
  <c r="I199" i="15"/>
  <c r="I198" i="15" s="1"/>
  <c r="K199" i="15"/>
  <c r="M199" i="15"/>
  <c r="O199" i="15"/>
  <c r="Q199" i="15"/>
  <c r="Q198" i="15" s="1"/>
  <c r="V199" i="15"/>
  <c r="G200" i="15"/>
  <c r="G198" i="15" s="1"/>
  <c r="I200" i="15"/>
  <c r="K200" i="15"/>
  <c r="O200" i="15"/>
  <c r="O198" i="15" s="1"/>
  <c r="Q200" i="15"/>
  <c r="V200" i="15"/>
  <c r="G201" i="15"/>
  <c r="I201" i="15"/>
  <c r="K201" i="15"/>
  <c r="M201" i="15"/>
  <c r="O201" i="15"/>
  <c r="Q201" i="15"/>
  <c r="V201" i="15"/>
  <c r="G202" i="15"/>
  <c r="M202" i="15" s="1"/>
  <c r="I202" i="15"/>
  <c r="K202" i="15"/>
  <c r="K198" i="15" s="1"/>
  <c r="O202" i="15"/>
  <c r="Q202" i="15"/>
  <c r="V202" i="15"/>
  <c r="V198" i="15" s="1"/>
  <c r="G203" i="15"/>
  <c r="I203" i="15"/>
  <c r="K203" i="15"/>
  <c r="M203" i="15"/>
  <c r="O203" i="15"/>
  <c r="Q203" i="15"/>
  <c r="V203" i="15"/>
  <c r="G204" i="15"/>
  <c r="M204" i="15" s="1"/>
  <c r="I204" i="15"/>
  <c r="K204" i="15"/>
  <c r="O204" i="15"/>
  <c r="Q204" i="15"/>
  <c r="V204" i="15"/>
  <c r="G205" i="15"/>
  <c r="I205" i="15"/>
  <c r="K205" i="15"/>
  <c r="M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08" i="15"/>
  <c r="M208" i="15" s="1"/>
  <c r="I208" i="15"/>
  <c r="K208" i="15"/>
  <c r="O208" i="15"/>
  <c r="Q208" i="15"/>
  <c r="V208" i="15"/>
  <c r="G209" i="15"/>
  <c r="I209" i="15"/>
  <c r="K209" i="15"/>
  <c r="M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I215" i="15"/>
  <c r="K215" i="15"/>
  <c r="M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I217" i="15"/>
  <c r="K217" i="15"/>
  <c r="M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I219" i="15"/>
  <c r="K219" i="15"/>
  <c r="M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I221" i="15"/>
  <c r="K221" i="15"/>
  <c r="M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I225" i="15"/>
  <c r="K225" i="15"/>
  <c r="M225" i="15"/>
  <c r="O225" i="15"/>
  <c r="Q225" i="15"/>
  <c r="V225" i="15"/>
  <c r="G227" i="15"/>
  <c r="I227" i="15"/>
  <c r="I226" i="15" s="1"/>
  <c r="K227" i="15"/>
  <c r="M227" i="15"/>
  <c r="O227" i="15"/>
  <c r="Q227" i="15"/>
  <c r="Q226" i="15" s="1"/>
  <c r="V227" i="15"/>
  <c r="G228" i="15"/>
  <c r="G226" i="15" s="1"/>
  <c r="I228" i="15"/>
  <c r="K228" i="15"/>
  <c r="O228" i="15"/>
  <c r="O226" i="15" s="1"/>
  <c r="Q228" i="15"/>
  <c r="V228" i="15"/>
  <c r="G229" i="15"/>
  <c r="I229" i="15"/>
  <c r="K229" i="15"/>
  <c r="M229" i="15"/>
  <c r="O229" i="15"/>
  <c r="Q229" i="15"/>
  <c r="V229" i="15"/>
  <c r="G230" i="15"/>
  <c r="M230" i="15" s="1"/>
  <c r="I230" i="15"/>
  <c r="K230" i="15"/>
  <c r="K226" i="15" s="1"/>
  <c r="O230" i="15"/>
  <c r="Q230" i="15"/>
  <c r="V230" i="15"/>
  <c r="V226" i="15" s="1"/>
  <c r="G231" i="15"/>
  <c r="I231" i="15"/>
  <c r="K231" i="15"/>
  <c r="M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I233" i="15"/>
  <c r="K233" i="15"/>
  <c r="M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I235" i="15"/>
  <c r="K235" i="15"/>
  <c r="M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I237" i="15"/>
  <c r="K237" i="15"/>
  <c r="M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I239" i="15"/>
  <c r="K239" i="15"/>
  <c r="M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I245" i="15"/>
  <c r="K245" i="15"/>
  <c r="M245" i="15"/>
  <c r="O245" i="15"/>
  <c r="Q245" i="15"/>
  <c r="V245" i="15"/>
  <c r="G246" i="15"/>
  <c r="M246" i="15" s="1"/>
  <c r="I246" i="15"/>
  <c r="K246" i="15"/>
  <c r="O246" i="15"/>
  <c r="Q246" i="15"/>
  <c r="V246" i="15"/>
  <c r="G247" i="15"/>
  <c r="I247" i="15"/>
  <c r="K247" i="15"/>
  <c r="M247" i="15"/>
  <c r="O247" i="15"/>
  <c r="Q247" i="15"/>
  <c r="V247" i="15"/>
  <c r="G248" i="15"/>
  <c r="M248" i="15" s="1"/>
  <c r="I248" i="15"/>
  <c r="K248" i="15"/>
  <c r="O248" i="15"/>
  <c r="Q248" i="15"/>
  <c r="V248" i="15"/>
  <c r="G249" i="15"/>
  <c r="I249" i="15"/>
  <c r="K249" i="15"/>
  <c r="M249" i="15"/>
  <c r="O249" i="15"/>
  <c r="Q249" i="15"/>
  <c r="V249" i="15"/>
  <c r="G250" i="15"/>
  <c r="M250" i="15" s="1"/>
  <c r="I250" i="15"/>
  <c r="K250" i="15"/>
  <c r="O250" i="15"/>
  <c r="Q250" i="15"/>
  <c r="V250" i="15"/>
  <c r="G252" i="15"/>
  <c r="I252" i="15"/>
  <c r="K252" i="15"/>
  <c r="O252" i="15"/>
  <c r="Q252" i="15"/>
  <c r="V252" i="15"/>
  <c r="G253" i="15"/>
  <c r="I253" i="15"/>
  <c r="K253" i="15"/>
  <c r="M253" i="15"/>
  <c r="O253" i="15"/>
  <c r="Q253" i="15"/>
  <c r="V253" i="15"/>
  <c r="G254" i="15"/>
  <c r="M254" i="15" s="1"/>
  <c r="I254" i="15"/>
  <c r="K254" i="15"/>
  <c r="O254" i="15"/>
  <c r="Q254" i="15"/>
  <c r="V254" i="15"/>
  <c r="G255" i="15"/>
  <c r="I255" i="15"/>
  <c r="K255" i="15"/>
  <c r="M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I257" i="15"/>
  <c r="K257" i="15"/>
  <c r="M257" i="15"/>
  <c r="O257" i="15"/>
  <c r="Q257" i="15"/>
  <c r="V257" i="15"/>
  <c r="G258" i="15"/>
  <c r="M258" i="15" s="1"/>
  <c r="I258" i="15"/>
  <c r="K258" i="15"/>
  <c r="O258" i="15"/>
  <c r="Q258" i="15"/>
  <c r="V258" i="15"/>
  <c r="G259" i="15"/>
  <c r="I259" i="15"/>
  <c r="K259" i="15"/>
  <c r="M259" i="15"/>
  <c r="O259" i="15"/>
  <c r="Q259" i="15"/>
  <c r="V259" i="15"/>
  <c r="G260" i="15"/>
  <c r="M260" i="15" s="1"/>
  <c r="I260" i="15"/>
  <c r="K260" i="15"/>
  <c r="O260" i="15"/>
  <c r="Q260" i="15"/>
  <c r="V260" i="15"/>
  <c r="G261" i="15"/>
  <c r="I261" i="15"/>
  <c r="K261" i="15"/>
  <c r="M261" i="15"/>
  <c r="O261" i="15"/>
  <c r="Q261" i="15"/>
  <c r="V261" i="15"/>
  <c r="G262" i="15"/>
  <c r="M262" i="15" s="1"/>
  <c r="I262" i="15"/>
  <c r="K262" i="15"/>
  <c r="O262" i="15"/>
  <c r="Q262" i="15"/>
  <c r="V262" i="15"/>
  <c r="G264" i="15"/>
  <c r="I264" i="15"/>
  <c r="K264" i="15"/>
  <c r="M264" i="15"/>
  <c r="O264" i="15"/>
  <c r="Q264" i="15"/>
  <c r="Q263" i="15" s="1"/>
  <c r="V264" i="15"/>
  <c r="G265" i="15"/>
  <c r="M265" i="15" s="1"/>
  <c r="I265" i="15"/>
  <c r="K265" i="15"/>
  <c r="O265" i="15"/>
  <c r="O263" i="15" s="1"/>
  <c r="Q265" i="15"/>
  <c r="V265" i="15"/>
  <c r="G266" i="15"/>
  <c r="I266" i="15"/>
  <c r="I263" i="15" s="1"/>
  <c r="K266" i="15"/>
  <c r="M266" i="15"/>
  <c r="O266" i="15"/>
  <c r="Q266" i="15"/>
  <c r="V266" i="15"/>
  <c r="G267" i="15"/>
  <c r="M267" i="15" s="1"/>
  <c r="I267" i="15"/>
  <c r="K267" i="15"/>
  <c r="O267" i="15"/>
  <c r="Q267" i="15"/>
  <c r="V267" i="15"/>
  <c r="V263" i="15" s="1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0" i="15"/>
  <c r="I270" i="15"/>
  <c r="K270" i="15"/>
  <c r="M270" i="15"/>
  <c r="O270" i="15"/>
  <c r="Q270" i="15"/>
  <c r="V270" i="15"/>
  <c r="G271" i="15"/>
  <c r="M271" i="15" s="1"/>
  <c r="I271" i="15"/>
  <c r="K271" i="15"/>
  <c r="O271" i="15"/>
  <c r="Q271" i="15"/>
  <c r="V271" i="15"/>
  <c r="G272" i="15"/>
  <c r="I272" i="15"/>
  <c r="K272" i="15"/>
  <c r="M272" i="15"/>
  <c r="O272" i="15"/>
  <c r="Q272" i="15"/>
  <c r="V272" i="15"/>
  <c r="G273" i="15"/>
  <c r="M273" i="15" s="1"/>
  <c r="I273" i="15"/>
  <c r="K273" i="15"/>
  <c r="O273" i="15"/>
  <c r="Q273" i="15"/>
  <c r="V273" i="15"/>
  <c r="G275" i="15"/>
  <c r="G274" i="15" s="1"/>
  <c r="I275" i="15"/>
  <c r="K275" i="15"/>
  <c r="K274" i="15" s="1"/>
  <c r="O275" i="15"/>
  <c r="O274" i="15" s="1"/>
  <c r="Q275" i="15"/>
  <c r="V275" i="15"/>
  <c r="V274" i="15" s="1"/>
  <c r="G276" i="15"/>
  <c r="I276" i="15"/>
  <c r="K276" i="15"/>
  <c r="M276" i="15"/>
  <c r="O276" i="15"/>
  <c r="Q276" i="15"/>
  <c r="V276" i="15"/>
  <c r="G277" i="15"/>
  <c r="M277" i="15" s="1"/>
  <c r="I277" i="15"/>
  <c r="K277" i="15"/>
  <c r="O277" i="15"/>
  <c r="Q277" i="15"/>
  <c r="V277" i="15"/>
  <c r="G278" i="15"/>
  <c r="I278" i="15"/>
  <c r="I274" i="15" s="1"/>
  <c r="K278" i="15"/>
  <c r="M278" i="15"/>
  <c r="O278" i="15"/>
  <c r="Q278" i="15"/>
  <c r="Q274" i="15" s="1"/>
  <c r="V278" i="15"/>
  <c r="G279" i="15"/>
  <c r="K279" i="15"/>
  <c r="O279" i="15"/>
  <c r="V279" i="15"/>
  <c r="G280" i="15"/>
  <c r="I280" i="15"/>
  <c r="I279" i="15" s="1"/>
  <c r="K280" i="15"/>
  <c r="M280" i="15"/>
  <c r="M279" i="15" s="1"/>
  <c r="O280" i="15"/>
  <c r="Q280" i="15"/>
  <c r="Q279" i="15" s="1"/>
  <c r="V280" i="15"/>
  <c r="AE282" i="15"/>
  <c r="AF282" i="15"/>
  <c r="G110" i="14"/>
  <c r="G9" i="14"/>
  <c r="I9" i="14"/>
  <c r="I8" i="14" s="1"/>
  <c r="K9" i="14"/>
  <c r="M9" i="14"/>
  <c r="O9" i="14"/>
  <c r="Q9" i="14"/>
  <c r="Q8" i="14" s="1"/>
  <c r="V9" i="14"/>
  <c r="G10" i="14"/>
  <c r="M10" i="14" s="1"/>
  <c r="I10" i="14"/>
  <c r="K10" i="14"/>
  <c r="K8" i="14" s="1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30" i="14"/>
  <c r="M30" i="14" s="1"/>
  <c r="I30" i="14"/>
  <c r="K30" i="14"/>
  <c r="K29" i="14" s="1"/>
  <c r="O30" i="14"/>
  <c r="Q30" i="14"/>
  <c r="V30" i="14"/>
  <c r="V29" i="14" s="1"/>
  <c r="G31" i="14"/>
  <c r="I31" i="14"/>
  <c r="K31" i="14"/>
  <c r="M31" i="14"/>
  <c r="O31" i="14"/>
  <c r="Q31" i="14"/>
  <c r="V31" i="14"/>
  <c r="G32" i="14"/>
  <c r="G29" i="14" s="1"/>
  <c r="I32" i="14"/>
  <c r="K32" i="14"/>
  <c r="O32" i="14"/>
  <c r="O29" i="14" s="1"/>
  <c r="Q32" i="14"/>
  <c r="V32" i="14"/>
  <c r="G33" i="14"/>
  <c r="M33" i="14" s="1"/>
  <c r="I33" i="14"/>
  <c r="I29" i="14" s="1"/>
  <c r="K33" i="14"/>
  <c r="O33" i="14"/>
  <c r="Q33" i="14"/>
  <c r="Q29" i="14" s="1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0" i="14"/>
  <c r="G38" i="14" s="1"/>
  <c r="I40" i="14"/>
  <c r="K40" i="14"/>
  <c r="O40" i="14"/>
  <c r="O38" i="14" s="1"/>
  <c r="Q40" i="14"/>
  <c r="V40" i="14"/>
  <c r="G41" i="14"/>
  <c r="M41" i="14" s="1"/>
  <c r="I41" i="14"/>
  <c r="I38" i="14" s="1"/>
  <c r="K41" i="14"/>
  <c r="O41" i="14"/>
  <c r="Q41" i="14"/>
  <c r="Q38" i="14" s="1"/>
  <c r="V41" i="14"/>
  <c r="G42" i="14"/>
  <c r="M42" i="14" s="1"/>
  <c r="I42" i="14"/>
  <c r="K42" i="14"/>
  <c r="K38" i="14" s="1"/>
  <c r="O42" i="14"/>
  <c r="Q42" i="14"/>
  <c r="V42" i="14"/>
  <c r="V38" i="14" s="1"/>
  <c r="G44" i="14"/>
  <c r="G43" i="14" s="1"/>
  <c r="I44" i="14"/>
  <c r="K44" i="14"/>
  <c r="O44" i="14"/>
  <c r="O43" i="14" s="1"/>
  <c r="Q44" i="14"/>
  <c r="V44" i="14"/>
  <c r="G45" i="14"/>
  <c r="M45" i="14" s="1"/>
  <c r="I45" i="14"/>
  <c r="I43" i="14" s="1"/>
  <c r="K45" i="14"/>
  <c r="O45" i="14"/>
  <c r="Q45" i="14"/>
  <c r="Q43" i="14" s="1"/>
  <c r="V45" i="14"/>
  <c r="G46" i="14"/>
  <c r="M46" i="14" s="1"/>
  <c r="I46" i="14"/>
  <c r="K46" i="14"/>
  <c r="K43" i="14" s="1"/>
  <c r="O46" i="14"/>
  <c r="Q46" i="14"/>
  <c r="V46" i="14"/>
  <c r="V43" i="14" s="1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1" i="14"/>
  <c r="I51" i="14"/>
  <c r="I50" i="14" s="1"/>
  <c r="K51" i="14"/>
  <c r="M51" i="14"/>
  <c r="O51" i="14"/>
  <c r="Q51" i="14"/>
  <c r="Q50" i="14" s="1"/>
  <c r="V51" i="14"/>
  <c r="G52" i="14"/>
  <c r="G50" i="14" s="1"/>
  <c r="I52" i="14"/>
  <c r="K52" i="14"/>
  <c r="O52" i="14"/>
  <c r="O50" i="14" s="1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K50" i="14" s="1"/>
  <c r="O54" i="14"/>
  <c r="Q54" i="14"/>
  <c r="V54" i="14"/>
  <c r="V50" i="14" s="1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8" i="14"/>
  <c r="M58" i="14" s="1"/>
  <c r="I58" i="14"/>
  <c r="K58" i="14"/>
  <c r="K57" i="14" s="1"/>
  <c r="O58" i="14"/>
  <c r="O57" i="14" s="1"/>
  <c r="Q58" i="14"/>
  <c r="V58" i="14"/>
  <c r="V57" i="14" s="1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I57" i="14" s="1"/>
  <c r="K61" i="14"/>
  <c r="O61" i="14"/>
  <c r="Q61" i="14"/>
  <c r="Q57" i="14" s="1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8" i="14"/>
  <c r="G67" i="14" s="1"/>
  <c r="I68" i="14"/>
  <c r="K68" i="14"/>
  <c r="K67" i="14" s="1"/>
  <c r="O68" i="14"/>
  <c r="O67" i="14" s="1"/>
  <c r="Q68" i="14"/>
  <c r="V68" i="14"/>
  <c r="V67" i="14" s="1"/>
  <c r="G69" i="14"/>
  <c r="M69" i="14" s="1"/>
  <c r="I69" i="14"/>
  <c r="I67" i="14" s="1"/>
  <c r="K69" i="14"/>
  <c r="O69" i="14"/>
  <c r="Q69" i="14"/>
  <c r="Q67" i="14" s="1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8" i="14"/>
  <c r="M78" i="14" s="1"/>
  <c r="I78" i="14"/>
  <c r="I77" i="14" s="1"/>
  <c r="K78" i="14"/>
  <c r="O78" i="14"/>
  <c r="Q78" i="14"/>
  <c r="Q77" i="14" s="1"/>
  <c r="V78" i="14"/>
  <c r="G79" i="14"/>
  <c r="M79" i="14" s="1"/>
  <c r="I79" i="14"/>
  <c r="K79" i="14"/>
  <c r="K77" i="14" s="1"/>
  <c r="O79" i="14"/>
  <c r="Q79" i="14"/>
  <c r="V79" i="14"/>
  <c r="V77" i="14" s="1"/>
  <c r="G80" i="14"/>
  <c r="I80" i="14"/>
  <c r="K80" i="14"/>
  <c r="M80" i="14"/>
  <c r="O80" i="14"/>
  <c r="Q80" i="14"/>
  <c r="V80" i="14"/>
  <c r="G81" i="14"/>
  <c r="G77" i="14" s="1"/>
  <c r="I81" i="14"/>
  <c r="K81" i="14"/>
  <c r="O81" i="14"/>
  <c r="O77" i="14" s="1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6" i="14"/>
  <c r="I96" i="14"/>
  <c r="I95" i="14" s="1"/>
  <c r="K96" i="14"/>
  <c r="M96" i="14"/>
  <c r="O96" i="14"/>
  <c r="Q96" i="14"/>
  <c r="Q95" i="14" s="1"/>
  <c r="V96" i="14"/>
  <c r="G97" i="14"/>
  <c r="G95" i="14" s="1"/>
  <c r="I97" i="14"/>
  <c r="K97" i="14"/>
  <c r="O97" i="14"/>
  <c r="O95" i="14" s="1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K95" i="14" s="1"/>
  <c r="O99" i="14"/>
  <c r="Q99" i="14"/>
  <c r="V99" i="14"/>
  <c r="V95" i="14" s="1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AE110" i="14"/>
  <c r="AF110" i="14"/>
  <c r="G365" i="13"/>
  <c r="BA345" i="13"/>
  <c r="BA272" i="13"/>
  <c r="G8" i="13"/>
  <c r="O8" i="13"/>
  <c r="G9" i="13"/>
  <c r="I9" i="13"/>
  <c r="I8" i="13" s="1"/>
  <c r="K9" i="13"/>
  <c r="M9" i="13"/>
  <c r="O9" i="13"/>
  <c r="Q9" i="13"/>
  <c r="Q8" i="13" s="1"/>
  <c r="V9" i="13"/>
  <c r="G50" i="13"/>
  <c r="M50" i="13" s="1"/>
  <c r="I50" i="13"/>
  <c r="K50" i="13"/>
  <c r="K8" i="13" s="1"/>
  <c r="O50" i="13"/>
  <c r="Q50" i="13"/>
  <c r="V50" i="13"/>
  <c r="V8" i="13" s="1"/>
  <c r="G57" i="13"/>
  <c r="M57" i="13" s="1"/>
  <c r="M56" i="13" s="1"/>
  <c r="I57" i="13"/>
  <c r="I56" i="13" s="1"/>
  <c r="K57" i="13"/>
  <c r="K56" i="13" s="1"/>
  <c r="O57" i="13"/>
  <c r="O56" i="13" s="1"/>
  <c r="Q57" i="13"/>
  <c r="Q56" i="13" s="1"/>
  <c r="V57" i="13"/>
  <c r="V56" i="13" s="1"/>
  <c r="G60" i="13"/>
  <c r="I60" i="13"/>
  <c r="K60" i="13"/>
  <c r="M60" i="13"/>
  <c r="O60" i="13"/>
  <c r="Q60" i="13"/>
  <c r="V60" i="13"/>
  <c r="G76" i="13"/>
  <c r="I76" i="13"/>
  <c r="K76" i="13"/>
  <c r="M76" i="13"/>
  <c r="O76" i="13"/>
  <c r="Q76" i="13"/>
  <c r="V76" i="13"/>
  <c r="G79" i="13"/>
  <c r="M79" i="13" s="1"/>
  <c r="I79" i="13"/>
  <c r="I78" i="13" s="1"/>
  <c r="K79" i="13"/>
  <c r="K78" i="13" s="1"/>
  <c r="O79" i="13"/>
  <c r="O78" i="13" s="1"/>
  <c r="Q79" i="13"/>
  <c r="Q78" i="13" s="1"/>
  <c r="V79" i="13"/>
  <c r="V78" i="13" s="1"/>
  <c r="G82" i="13"/>
  <c r="I82" i="13"/>
  <c r="K82" i="13"/>
  <c r="M82" i="13"/>
  <c r="O82" i="13"/>
  <c r="Q82" i="13"/>
  <c r="V82" i="13"/>
  <c r="G137" i="13"/>
  <c r="I137" i="13"/>
  <c r="K137" i="13"/>
  <c r="M137" i="13"/>
  <c r="O137" i="13"/>
  <c r="Q137" i="13"/>
  <c r="V137" i="13"/>
  <c r="G148" i="13"/>
  <c r="I148" i="13"/>
  <c r="K148" i="13"/>
  <c r="M148" i="13"/>
  <c r="O148" i="13"/>
  <c r="Q148" i="13"/>
  <c r="V148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206" i="13"/>
  <c r="I206" i="13"/>
  <c r="K206" i="13"/>
  <c r="M206" i="13"/>
  <c r="O206" i="13"/>
  <c r="Q206" i="13"/>
  <c r="V206" i="13"/>
  <c r="G243" i="13"/>
  <c r="I243" i="13"/>
  <c r="K243" i="13"/>
  <c r="M243" i="13"/>
  <c r="O243" i="13"/>
  <c r="Q243" i="13"/>
  <c r="V243" i="13"/>
  <c r="G245" i="13"/>
  <c r="O245" i="13"/>
  <c r="G246" i="13"/>
  <c r="I246" i="13"/>
  <c r="I245" i="13" s="1"/>
  <c r="K246" i="13"/>
  <c r="K245" i="13" s="1"/>
  <c r="M246" i="13"/>
  <c r="M245" i="13" s="1"/>
  <c r="O246" i="13"/>
  <c r="Q246" i="13"/>
  <c r="Q245" i="13" s="1"/>
  <c r="V246" i="13"/>
  <c r="V245" i="13" s="1"/>
  <c r="G249" i="13"/>
  <c r="I249" i="13"/>
  <c r="K249" i="13"/>
  <c r="M249" i="13"/>
  <c r="O249" i="13"/>
  <c r="Q249" i="13"/>
  <c r="V249" i="13"/>
  <c r="G251" i="13"/>
  <c r="I251" i="13"/>
  <c r="K251" i="13"/>
  <c r="M251" i="13"/>
  <c r="O251" i="13"/>
  <c r="Q251" i="13"/>
  <c r="V251" i="13"/>
  <c r="G253" i="13"/>
  <c r="O253" i="13"/>
  <c r="G254" i="13"/>
  <c r="I254" i="13"/>
  <c r="I253" i="13" s="1"/>
  <c r="K254" i="13"/>
  <c r="K253" i="13" s="1"/>
  <c r="M254" i="13"/>
  <c r="M253" i="13" s="1"/>
  <c r="O254" i="13"/>
  <c r="Q254" i="13"/>
  <c r="Q253" i="13" s="1"/>
  <c r="V254" i="13"/>
  <c r="V253" i="13" s="1"/>
  <c r="G257" i="13"/>
  <c r="G256" i="13" s="1"/>
  <c r="I257" i="13"/>
  <c r="I256" i="13" s="1"/>
  <c r="K257" i="13"/>
  <c r="M257" i="13"/>
  <c r="O257" i="13"/>
  <c r="O256" i="13" s="1"/>
  <c r="Q257" i="13"/>
  <c r="Q256" i="13" s="1"/>
  <c r="V257" i="13"/>
  <c r="G258" i="13"/>
  <c r="M258" i="13" s="1"/>
  <c r="I258" i="13"/>
  <c r="K258" i="13"/>
  <c r="O258" i="13"/>
  <c r="Q258" i="13"/>
  <c r="V258" i="13"/>
  <c r="G260" i="13"/>
  <c r="I260" i="13"/>
  <c r="K260" i="13"/>
  <c r="M260" i="13"/>
  <c r="O260" i="13"/>
  <c r="Q260" i="13"/>
  <c r="V260" i="13"/>
  <c r="G262" i="13"/>
  <c r="I262" i="13"/>
  <c r="K262" i="13"/>
  <c r="K256" i="13" s="1"/>
  <c r="M262" i="13"/>
  <c r="O262" i="13"/>
  <c r="Q262" i="13"/>
  <c r="V262" i="13"/>
  <c r="V256" i="13" s="1"/>
  <c r="G263" i="13"/>
  <c r="I263" i="13"/>
  <c r="K263" i="13"/>
  <c r="M263" i="13"/>
  <c r="O263" i="13"/>
  <c r="Q263" i="13"/>
  <c r="V263" i="13"/>
  <c r="G264" i="13"/>
  <c r="M264" i="13" s="1"/>
  <c r="I264" i="13"/>
  <c r="K264" i="13"/>
  <c r="O264" i="13"/>
  <c r="Q264" i="13"/>
  <c r="V264" i="13"/>
  <c r="G266" i="13"/>
  <c r="I266" i="13"/>
  <c r="K266" i="13"/>
  <c r="M266" i="13"/>
  <c r="O266" i="13"/>
  <c r="Q266" i="13"/>
  <c r="V266" i="13"/>
  <c r="G268" i="13"/>
  <c r="I268" i="13"/>
  <c r="K268" i="13"/>
  <c r="M268" i="13"/>
  <c r="O268" i="13"/>
  <c r="Q268" i="13"/>
  <c r="V268" i="13"/>
  <c r="G270" i="13"/>
  <c r="I270" i="13"/>
  <c r="K270" i="13"/>
  <c r="M270" i="13"/>
  <c r="O270" i="13"/>
  <c r="Q270" i="13"/>
  <c r="V270" i="13"/>
  <c r="G271" i="13"/>
  <c r="M271" i="13" s="1"/>
  <c r="I271" i="13"/>
  <c r="K271" i="13"/>
  <c r="O271" i="13"/>
  <c r="Q271" i="13"/>
  <c r="V271" i="13"/>
  <c r="G275" i="13"/>
  <c r="G274" i="13" s="1"/>
  <c r="I275" i="13"/>
  <c r="K275" i="13"/>
  <c r="K274" i="13" s="1"/>
  <c r="M275" i="13"/>
  <c r="O275" i="13"/>
  <c r="O274" i="13" s="1"/>
  <c r="Q275" i="13"/>
  <c r="V275" i="13"/>
  <c r="V274" i="13" s="1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I280" i="13"/>
  <c r="I274" i="13" s="1"/>
  <c r="K280" i="13"/>
  <c r="M280" i="13"/>
  <c r="O280" i="13"/>
  <c r="Q280" i="13"/>
  <c r="Q274" i="13" s="1"/>
  <c r="V280" i="13"/>
  <c r="G282" i="13"/>
  <c r="I282" i="13"/>
  <c r="K282" i="13"/>
  <c r="M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G289" i="13"/>
  <c r="I289" i="13"/>
  <c r="I288" i="13" s="1"/>
  <c r="K289" i="13"/>
  <c r="M289" i="13"/>
  <c r="O289" i="13"/>
  <c r="Q289" i="13"/>
  <c r="Q288" i="13" s="1"/>
  <c r="V289" i="13"/>
  <c r="G302" i="13"/>
  <c r="G288" i="13" s="1"/>
  <c r="I302" i="13"/>
  <c r="K302" i="13"/>
  <c r="O302" i="13"/>
  <c r="O288" i="13" s="1"/>
  <c r="Q302" i="13"/>
  <c r="V302" i="13"/>
  <c r="G318" i="13"/>
  <c r="I318" i="13"/>
  <c r="K318" i="13"/>
  <c r="M318" i="13"/>
  <c r="O318" i="13"/>
  <c r="Q318" i="13"/>
  <c r="V318" i="13"/>
  <c r="G334" i="13"/>
  <c r="M334" i="13" s="1"/>
  <c r="I334" i="13"/>
  <c r="K334" i="13"/>
  <c r="K288" i="13" s="1"/>
  <c r="O334" i="13"/>
  <c r="Q334" i="13"/>
  <c r="V334" i="13"/>
  <c r="V288" i="13" s="1"/>
  <c r="G336" i="13"/>
  <c r="I336" i="13"/>
  <c r="K336" i="13"/>
  <c r="M336" i="13"/>
  <c r="O336" i="13"/>
  <c r="Q336" i="13"/>
  <c r="V336" i="13"/>
  <c r="G341" i="13"/>
  <c r="M341" i="13" s="1"/>
  <c r="I341" i="13"/>
  <c r="K341" i="13"/>
  <c r="O341" i="13"/>
  <c r="Q341" i="13"/>
  <c r="V341" i="13"/>
  <c r="I343" i="13"/>
  <c r="Q343" i="13"/>
  <c r="G344" i="13"/>
  <c r="G343" i="13" s="1"/>
  <c r="I344" i="13"/>
  <c r="K344" i="13"/>
  <c r="K343" i="13" s="1"/>
  <c r="O344" i="13"/>
  <c r="O343" i="13" s="1"/>
  <c r="Q344" i="13"/>
  <c r="V344" i="13"/>
  <c r="V343" i="13" s="1"/>
  <c r="G351" i="13"/>
  <c r="I351" i="13"/>
  <c r="K351" i="13"/>
  <c r="M351" i="13"/>
  <c r="O351" i="13"/>
  <c r="Q351" i="13"/>
  <c r="V351" i="13"/>
  <c r="G354" i="13"/>
  <c r="AE365" i="13" s="1"/>
  <c r="I354" i="13"/>
  <c r="K354" i="13"/>
  <c r="O354" i="13"/>
  <c r="Q354" i="13"/>
  <c r="V354" i="13"/>
  <c r="I359" i="13"/>
  <c r="Q359" i="13"/>
  <c r="G360" i="13"/>
  <c r="G359" i="13" s="1"/>
  <c r="I360" i="13"/>
  <c r="K360" i="13"/>
  <c r="K359" i="13" s="1"/>
  <c r="O360" i="13"/>
  <c r="O359" i="13" s="1"/>
  <c r="Q360" i="13"/>
  <c r="V360" i="13"/>
  <c r="V359" i="13" s="1"/>
  <c r="G362" i="13"/>
  <c r="M362" i="13" s="1"/>
  <c r="M361" i="13" s="1"/>
  <c r="I362" i="13"/>
  <c r="K362" i="13"/>
  <c r="K361" i="13" s="1"/>
  <c r="O362" i="13"/>
  <c r="O361" i="13" s="1"/>
  <c r="Q362" i="13"/>
  <c r="V362" i="13"/>
  <c r="V361" i="13" s="1"/>
  <c r="G363" i="13"/>
  <c r="I363" i="13"/>
  <c r="I361" i="13" s="1"/>
  <c r="K363" i="13"/>
  <c r="M363" i="13"/>
  <c r="O363" i="13"/>
  <c r="Q363" i="13"/>
  <c r="Q361" i="13" s="1"/>
  <c r="V363" i="13"/>
  <c r="AF365" i="13"/>
  <c r="G2766" i="12"/>
  <c r="BA2065" i="12"/>
  <c r="BA2037" i="12"/>
  <c r="BA2001" i="12"/>
  <c r="BA1984" i="12"/>
  <c r="BA1937" i="12"/>
  <c r="BA1593" i="12"/>
  <c r="BA1508" i="12"/>
  <c r="BA1291" i="12"/>
  <c r="BA1281" i="12"/>
  <c r="BA1258" i="12"/>
  <c r="BA1236" i="12"/>
  <c r="BA1204" i="12"/>
  <c r="BA1100" i="12"/>
  <c r="BA1097" i="12"/>
  <c r="BA1081" i="12"/>
  <c r="BA1067" i="12"/>
  <c r="BA946" i="12"/>
  <c r="BA932" i="12"/>
  <c r="BA869" i="12"/>
  <c r="BA865" i="12"/>
  <c r="BA857" i="12"/>
  <c r="BA825" i="12"/>
  <c r="BA639" i="12"/>
  <c r="BA631" i="12"/>
  <c r="BA625" i="12"/>
  <c r="BA601" i="12"/>
  <c r="BA512" i="12"/>
  <c r="BA506" i="12"/>
  <c r="BA503" i="12"/>
  <c r="BA473" i="12"/>
  <c r="BA456" i="12"/>
  <c r="BA451" i="12"/>
  <c r="BA440" i="12"/>
  <c r="BA432" i="12"/>
  <c r="BA427" i="12"/>
  <c r="BA416" i="12"/>
  <c r="BA401" i="12"/>
  <c r="BA393" i="12"/>
  <c r="BA391" i="12"/>
  <c r="BA317" i="12"/>
  <c r="BA314" i="12"/>
  <c r="BA311" i="12"/>
  <c r="BA307" i="12"/>
  <c r="BA218" i="12"/>
  <c r="BA215" i="12"/>
  <c r="BA133" i="12"/>
  <c r="BA116" i="12"/>
  <c r="BA91" i="12"/>
  <c r="BA52" i="12"/>
  <c r="BA47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27" i="12"/>
  <c r="M27" i="12" s="1"/>
  <c r="I27" i="12"/>
  <c r="K27" i="12"/>
  <c r="O27" i="12"/>
  <c r="Q27" i="12"/>
  <c r="V27" i="12"/>
  <c r="G46" i="12"/>
  <c r="M46" i="12" s="1"/>
  <c r="I46" i="12"/>
  <c r="K46" i="12"/>
  <c r="O46" i="12"/>
  <c r="Q46" i="12"/>
  <c r="V46" i="12"/>
  <c r="G51" i="12"/>
  <c r="I51" i="12"/>
  <c r="K51" i="12"/>
  <c r="M51" i="12"/>
  <c r="O51" i="12"/>
  <c r="Q51" i="12"/>
  <c r="V51" i="12"/>
  <c r="G60" i="12"/>
  <c r="I60" i="12"/>
  <c r="K60" i="12"/>
  <c r="M60" i="12"/>
  <c r="O60" i="12"/>
  <c r="Q60" i="12"/>
  <c r="V60" i="12"/>
  <c r="G90" i="12"/>
  <c r="M90" i="12" s="1"/>
  <c r="I90" i="12"/>
  <c r="K90" i="12"/>
  <c r="O90" i="12"/>
  <c r="Q90" i="12"/>
  <c r="V90" i="12"/>
  <c r="G115" i="12"/>
  <c r="M115" i="12" s="1"/>
  <c r="I115" i="12"/>
  <c r="K115" i="12"/>
  <c r="O115" i="12"/>
  <c r="Q115" i="12"/>
  <c r="V115" i="12"/>
  <c r="G132" i="12"/>
  <c r="I132" i="12"/>
  <c r="K132" i="12"/>
  <c r="M132" i="12"/>
  <c r="O132" i="12"/>
  <c r="Q132" i="12"/>
  <c r="V132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53" i="12"/>
  <c r="I153" i="12"/>
  <c r="K153" i="12"/>
  <c r="M153" i="12"/>
  <c r="O153" i="12"/>
  <c r="Q153" i="12"/>
  <c r="V153" i="12"/>
  <c r="G174" i="12"/>
  <c r="I174" i="12"/>
  <c r="K174" i="12"/>
  <c r="M174" i="12"/>
  <c r="O174" i="12"/>
  <c r="Q174" i="12"/>
  <c r="V174" i="12"/>
  <c r="G192" i="12"/>
  <c r="M192" i="12" s="1"/>
  <c r="I192" i="12"/>
  <c r="K192" i="12"/>
  <c r="O192" i="12"/>
  <c r="Q192" i="12"/>
  <c r="V192" i="12"/>
  <c r="G197" i="12"/>
  <c r="I197" i="12"/>
  <c r="I196" i="12" s="1"/>
  <c r="K197" i="12"/>
  <c r="K196" i="12" s="1"/>
  <c r="M197" i="12"/>
  <c r="O197" i="12"/>
  <c r="Q197" i="12"/>
  <c r="Q196" i="12" s="1"/>
  <c r="V197" i="12"/>
  <c r="V196" i="12" s="1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14" i="12"/>
  <c r="M214" i="12" s="1"/>
  <c r="I214" i="12"/>
  <c r="K214" i="12"/>
  <c r="O214" i="12"/>
  <c r="O196" i="12" s="1"/>
  <c r="Q214" i="12"/>
  <c r="V214" i="12"/>
  <c r="G217" i="12"/>
  <c r="I217" i="12"/>
  <c r="K217" i="12"/>
  <c r="M217" i="12"/>
  <c r="O217" i="12"/>
  <c r="Q217" i="12"/>
  <c r="V217" i="12"/>
  <c r="G221" i="12"/>
  <c r="I221" i="12"/>
  <c r="K221" i="12"/>
  <c r="M221" i="12"/>
  <c r="O221" i="12"/>
  <c r="Q221" i="12"/>
  <c r="V221" i="12"/>
  <c r="G224" i="12"/>
  <c r="I224" i="12"/>
  <c r="K224" i="12"/>
  <c r="M224" i="12"/>
  <c r="O224" i="12"/>
  <c r="Q224" i="12"/>
  <c r="V224" i="12"/>
  <c r="G227" i="12"/>
  <c r="M227" i="12" s="1"/>
  <c r="I227" i="12"/>
  <c r="K227" i="12"/>
  <c r="O227" i="12"/>
  <c r="Q227" i="12"/>
  <c r="V227" i="12"/>
  <c r="G231" i="12"/>
  <c r="I231" i="12"/>
  <c r="K231" i="12"/>
  <c r="M231" i="12"/>
  <c r="O231" i="12"/>
  <c r="Q231" i="12"/>
  <c r="V231" i="12"/>
  <c r="G233" i="12"/>
  <c r="I233" i="12"/>
  <c r="K233" i="12"/>
  <c r="M233" i="12"/>
  <c r="O233" i="12"/>
  <c r="Q233" i="12"/>
  <c r="V233" i="12"/>
  <c r="G246" i="12"/>
  <c r="I246" i="12"/>
  <c r="K246" i="12"/>
  <c r="M246" i="12"/>
  <c r="O246" i="12"/>
  <c r="Q246" i="12"/>
  <c r="V246" i="12"/>
  <c r="G250" i="12"/>
  <c r="M250" i="12" s="1"/>
  <c r="I250" i="12"/>
  <c r="K250" i="12"/>
  <c r="O250" i="12"/>
  <c r="Q250" i="12"/>
  <c r="V250" i="12"/>
  <c r="G254" i="12"/>
  <c r="I254" i="12"/>
  <c r="I253" i="12" s="1"/>
  <c r="K254" i="12"/>
  <c r="K253" i="12" s="1"/>
  <c r="M254" i="12"/>
  <c r="O254" i="12"/>
  <c r="Q254" i="12"/>
  <c r="Q253" i="12" s="1"/>
  <c r="V254" i="12"/>
  <c r="V253" i="12" s="1"/>
  <c r="G301" i="12"/>
  <c r="I301" i="12"/>
  <c r="K301" i="12"/>
  <c r="M301" i="12"/>
  <c r="O301" i="12"/>
  <c r="Q301" i="12"/>
  <c r="V301" i="12"/>
  <c r="G303" i="12"/>
  <c r="I303" i="12"/>
  <c r="K303" i="12"/>
  <c r="M303" i="12"/>
  <c r="O303" i="12"/>
  <c r="Q303" i="12"/>
  <c r="V303" i="12"/>
  <c r="G306" i="12"/>
  <c r="G253" i="12" s="1"/>
  <c r="I306" i="12"/>
  <c r="K306" i="12"/>
  <c r="O306" i="12"/>
  <c r="O253" i="12" s="1"/>
  <c r="Q306" i="12"/>
  <c r="V306" i="12"/>
  <c r="G310" i="12"/>
  <c r="I310" i="12"/>
  <c r="K310" i="12"/>
  <c r="M310" i="12"/>
  <c r="O310" i="12"/>
  <c r="Q310" i="12"/>
  <c r="V310" i="12"/>
  <c r="G313" i="12"/>
  <c r="I313" i="12"/>
  <c r="K313" i="12"/>
  <c r="M313" i="12"/>
  <c r="O313" i="12"/>
  <c r="Q313" i="12"/>
  <c r="V313" i="12"/>
  <c r="G316" i="12"/>
  <c r="I316" i="12"/>
  <c r="K316" i="12"/>
  <c r="M316" i="12"/>
  <c r="O316" i="12"/>
  <c r="Q316" i="12"/>
  <c r="V316" i="12"/>
  <c r="G324" i="12"/>
  <c r="M324" i="12" s="1"/>
  <c r="I324" i="12"/>
  <c r="K324" i="12"/>
  <c r="O324" i="12"/>
  <c r="Q324" i="12"/>
  <c r="V324" i="12"/>
  <c r="G331" i="12"/>
  <c r="I331" i="12"/>
  <c r="K331" i="12"/>
  <c r="M331" i="12"/>
  <c r="O331" i="12"/>
  <c r="Q331" i="12"/>
  <c r="V331" i="12"/>
  <c r="G344" i="12"/>
  <c r="I344" i="12"/>
  <c r="K344" i="12"/>
  <c r="M344" i="12"/>
  <c r="O344" i="12"/>
  <c r="Q344" i="12"/>
  <c r="V344" i="12"/>
  <c r="G346" i="12"/>
  <c r="I346" i="12"/>
  <c r="K346" i="12"/>
  <c r="M346" i="12"/>
  <c r="O346" i="12"/>
  <c r="Q346" i="12"/>
  <c r="V346" i="12"/>
  <c r="G353" i="12"/>
  <c r="M353" i="12" s="1"/>
  <c r="I353" i="12"/>
  <c r="K353" i="12"/>
  <c r="O353" i="12"/>
  <c r="Q353" i="12"/>
  <c r="V353" i="12"/>
  <c r="G359" i="12"/>
  <c r="I359" i="12"/>
  <c r="K359" i="12"/>
  <c r="M359" i="12"/>
  <c r="O359" i="12"/>
  <c r="Q359" i="12"/>
  <c r="V359" i="12"/>
  <c r="G362" i="12"/>
  <c r="I362" i="12"/>
  <c r="K362" i="12"/>
  <c r="M362" i="12"/>
  <c r="O362" i="12"/>
  <c r="Q362" i="12"/>
  <c r="V362" i="12"/>
  <c r="G367" i="12"/>
  <c r="I367" i="12"/>
  <c r="K367" i="12"/>
  <c r="M367" i="12"/>
  <c r="O367" i="12"/>
  <c r="Q367" i="12"/>
  <c r="V367" i="12"/>
  <c r="G370" i="12"/>
  <c r="M370" i="12" s="1"/>
  <c r="I370" i="12"/>
  <c r="K370" i="12"/>
  <c r="O370" i="12"/>
  <c r="Q370" i="12"/>
  <c r="V370" i="12"/>
  <c r="G373" i="12"/>
  <c r="I373" i="12"/>
  <c r="K373" i="12"/>
  <c r="M373" i="12"/>
  <c r="O373" i="12"/>
  <c r="Q373" i="12"/>
  <c r="V373" i="12"/>
  <c r="G376" i="12"/>
  <c r="I376" i="12"/>
  <c r="K376" i="12"/>
  <c r="M376" i="12"/>
  <c r="O376" i="12"/>
  <c r="Q376" i="12"/>
  <c r="V376" i="12"/>
  <c r="G381" i="12"/>
  <c r="I381" i="12"/>
  <c r="K381" i="12"/>
  <c r="M381" i="12"/>
  <c r="O381" i="12"/>
  <c r="Q381" i="12"/>
  <c r="V381" i="12"/>
  <c r="G390" i="12"/>
  <c r="M390" i="12" s="1"/>
  <c r="I390" i="12"/>
  <c r="K390" i="12"/>
  <c r="O390" i="12"/>
  <c r="Q390" i="12"/>
  <c r="V390" i="12"/>
  <c r="G392" i="12"/>
  <c r="I392" i="12"/>
  <c r="K392" i="12"/>
  <c r="M392" i="12"/>
  <c r="O392" i="12"/>
  <c r="Q392" i="12"/>
  <c r="V392" i="12"/>
  <c r="G400" i="12"/>
  <c r="I400" i="12"/>
  <c r="K400" i="12"/>
  <c r="M400" i="12"/>
  <c r="O400" i="12"/>
  <c r="Q400" i="12"/>
  <c r="V400" i="12"/>
  <c r="G415" i="12"/>
  <c r="I415" i="12"/>
  <c r="K415" i="12"/>
  <c r="M415" i="12"/>
  <c r="O415" i="12"/>
  <c r="Q415" i="12"/>
  <c r="V415" i="12"/>
  <c r="G426" i="12"/>
  <c r="M426" i="12" s="1"/>
  <c r="I426" i="12"/>
  <c r="K426" i="12"/>
  <c r="O426" i="12"/>
  <c r="Q426" i="12"/>
  <c r="V426" i="12"/>
  <c r="G431" i="12"/>
  <c r="I431" i="12"/>
  <c r="K431" i="12"/>
  <c r="M431" i="12"/>
  <c r="O431" i="12"/>
  <c r="Q431" i="12"/>
  <c r="V431" i="12"/>
  <c r="G439" i="12"/>
  <c r="I439" i="12"/>
  <c r="K439" i="12"/>
  <c r="M439" i="12"/>
  <c r="O439" i="12"/>
  <c r="Q439" i="12"/>
  <c r="V439" i="12"/>
  <c r="G444" i="12"/>
  <c r="I444" i="12"/>
  <c r="K444" i="12"/>
  <c r="M444" i="12"/>
  <c r="O444" i="12"/>
  <c r="Q444" i="12"/>
  <c r="V444" i="12"/>
  <c r="G447" i="12"/>
  <c r="M447" i="12" s="1"/>
  <c r="I447" i="12"/>
  <c r="K447" i="12"/>
  <c r="O447" i="12"/>
  <c r="Q447" i="12"/>
  <c r="V447" i="12"/>
  <c r="G450" i="12"/>
  <c r="I450" i="12"/>
  <c r="K450" i="12"/>
  <c r="M450" i="12"/>
  <c r="O450" i="12"/>
  <c r="Q450" i="12"/>
  <c r="V450" i="12"/>
  <c r="G455" i="12"/>
  <c r="I455" i="12"/>
  <c r="K455" i="12"/>
  <c r="M455" i="12"/>
  <c r="O455" i="12"/>
  <c r="Q455" i="12"/>
  <c r="V455" i="12"/>
  <c r="G462" i="12"/>
  <c r="I462" i="12"/>
  <c r="K462" i="12"/>
  <c r="M462" i="12"/>
  <c r="O462" i="12"/>
  <c r="Q462" i="12"/>
  <c r="V462" i="12"/>
  <c r="G465" i="12"/>
  <c r="M465" i="12" s="1"/>
  <c r="I465" i="12"/>
  <c r="K465" i="12"/>
  <c r="O465" i="12"/>
  <c r="Q465" i="12"/>
  <c r="V465" i="12"/>
  <c r="G472" i="12"/>
  <c r="I472" i="12"/>
  <c r="K472" i="12"/>
  <c r="M472" i="12"/>
  <c r="O472" i="12"/>
  <c r="Q472" i="12"/>
  <c r="V472" i="12"/>
  <c r="G475" i="12"/>
  <c r="I475" i="12"/>
  <c r="K475" i="12"/>
  <c r="M475" i="12"/>
  <c r="O475" i="12"/>
  <c r="Q475" i="12"/>
  <c r="V475" i="12"/>
  <c r="G479" i="12"/>
  <c r="I479" i="12"/>
  <c r="K479" i="12"/>
  <c r="M479" i="12"/>
  <c r="O479" i="12"/>
  <c r="Q479" i="12"/>
  <c r="V479" i="12"/>
  <c r="G484" i="12"/>
  <c r="M484" i="12" s="1"/>
  <c r="I484" i="12"/>
  <c r="K484" i="12"/>
  <c r="O484" i="12"/>
  <c r="Q484" i="12"/>
  <c r="V484" i="12"/>
  <c r="G489" i="12"/>
  <c r="I489" i="12"/>
  <c r="K489" i="12"/>
  <c r="M489" i="12"/>
  <c r="O489" i="12"/>
  <c r="Q489" i="12"/>
  <c r="V489" i="12"/>
  <c r="G492" i="12"/>
  <c r="I492" i="12"/>
  <c r="K492" i="12"/>
  <c r="M492" i="12"/>
  <c r="O492" i="12"/>
  <c r="Q492" i="12"/>
  <c r="V492" i="12"/>
  <c r="G495" i="12"/>
  <c r="I495" i="12"/>
  <c r="K495" i="12"/>
  <c r="M495" i="12"/>
  <c r="O495" i="12"/>
  <c r="Q495" i="12"/>
  <c r="V495" i="12"/>
  <c r="G497" i="12"/>
  <c r="I497" i="12"/>
  <c r="I496" i="12" s="1"/>
  <c r="K497" i="12"/>
  <c r="K496" i="12" s="1"/>
  <c r="M497" i="12"/>
  <c r="O497" i="12"/>
  <c r="Q497" i="12"/>
  <c r="Q496" i="12" s="1"/>
  <c r="V497" i="12"/>
  <c r="V496" i="12" s="1"/>
  <c r="G502" i="12"/>
  <c r="I502" i="12"/>
  <c r="K502" i="12"/>
  <c r="M502" i="12"/>
  <c r="O502" i="12"/>
  <c r="Q502" i="12"/>
  <c r="V502" i="12"/>
  <c r="G505" i="12"/>
  <c r="I505" i="12"/>
  <c r="K505" i="12"/>
  <c r="M505" i="12"/>
  <c r="O505" i="12"/>
  <c r="Q505" i="12"/>
  <c r="V505" i="12"/>
  <c r="G511" i="12"/>
  <c r="G496" i="12" s="1"/>
  <c r="I511" i="12"/>
  <c r="K511" i="12"/>
  <c r="O511" i="12"/>
  <c r="O496" i="12" s="1"/>
  <c r="Q511" i="12"/>
  <c r="V511" i="12"/>
  <c r="G518" i="12"/>
  <c r="I518" i="12"/>
  <c r="K518" i="12"/>
  <c r="M518" i="12"/>
  <c r="O518" i="12"/>
  <c r="Q518" i="12"/>
  <c r="V518" i="12"/>
  <c r="G520" i="12"/>
  <c r="I520" i="12"/>
  <c r="K520" i="12"/>
  <c r="M520" i="12"/>
  <c r="O520" i="12"/>
  <c r="Q520" i="12"/>
  <c r="V520" i="12"/>
  <c r="G522" i="12"/>
  <c r="I522" i="12"/>
  <c r="K522" i="12"/>
  <c r="M522" i="12"/>
  <c r="O522" i="12"/>
  <c r="Q522" i="12"/>
  <c r="V522" i="12"/>
  <c r="G525" i="12"/>
  <c r="M525" i="12" s="1"/>
  <c r="I525" i="12"/>
  <c r="K525" i="12"/>
  <c r="O525" i="12"/>
  <c r="Q525" i="12"/>
  <c r="V525" i="12"/>
  <c r="G549" i="12"/>
  <c r="I549" i="12"/>
  <c r="K549" i="12"/>
  <c r="M549" i="12"/>
  <c r="O549" i="12"/>
  <c r="Q549" i="12"/>
  <c r="V549" i="12"/>
  <c r="G554" i="12"/>
  <c r="I554" i="12"/>
  <c r="K554" i="12"/>
  <c r="M554" i="12"/>
  <c r="O554" i="12"/>
  <c r="Q554" i="12"/>
  <c r="V554" i="12"/>
  <c r="G555" i="12"/>
  <c r="I555" i="12"/>
  <c r="K555" i="12"/>
  <c r="M555" i="12"/>
  <c r="O555" i="12"/>
  <c r="Q555" i="12"/>
  <c r="V555" i="12"/>
  <c r="G559" i="12"/>
  <c r="M559" i="12" s="1"/>
  <c r="I559" i="12"/>
  <c r="K559" i="12"/>
  <c r="O559" i="12"/>
  <c r="Q559" i="12"/>
  <c r="V559" i="12"/>
  <c r="G561" i="12"/>
  <c r="I561" i="12"/>
  <c r="K561" i="12"/>
  <c r="M561" i="12"/>
  <c r="O561" i="12"/>
  <c r="Q561" i="12"/>
  <c r="V561" i="12"/>
  <c r="G566" i="12"/>
  <c r="I566" i="12"/>
  <c r="K566" i="12"/>
  <c r="M566" i="12"/>
  <c r="O566" i="12"/>
  <c r="Q566" i="12"/>
  <c r="V566" i="12"/>
  <c r="G569" i="12"/>
  <c r="I569" i="12"/>
  <c r="K569" i="12"/>
  <c r="M569" i="12"/>
  <c r="O569" i="12"/>
  <c r="Q569" i="12"/>
  <c r="V569" i="12"/>
  <c r="G571" i="12"/>
  <c r="M571" i="12" s="1"/>
  <c r="I571" i="12"/>
  <c r="K571" i="12"/>
  <c r="O571" i="12"/>
  <c r="Q571" i="12"/>
  <c r="V571" i="12"/>
  <c r="G573" i="12"/>
  <c r="I573" i="12"/>
  <c r="K573" i="12"/>
  <c r="M573" i="12"/>
  <c r="O573" i="12"/>
  <c r="Q573" i="12"/>
  <c r="V573" i="12"/>
  <c r="G584" i="12"/>
  <c r="I584" i="12"/>
  <c r="K584" i="12"/>
  <c r="M584" i="12"/>
  <c r="O584" i="12"/>
  <c r="Q584" i="12"/>
  <c r="V584" i="12"/>
  <c r="G589" i="12"/>
  <c r="I589" i="12"/>
  <c r="K589" i="12"/>
  <c r="M589" i="12"/>
  <c r="O589" i="12"/>
  <c r="Q589" i="12"/>
  <c r="V589" i="12"/>
  <c r="G596" i="12"/>
  <c r="M596" i="12" s="1"/>
  <c r="I596" i="12"/>
  <c r="K596" i="12"/>
  <c r="O596" i="12"/>
  <c r="Q596" i="12"/>
  <c r="V596" i="12"/>
  <c r="G600" i="12"/>
  <c r="I600" i="12"/>
  <c r="K600" i="12"/>
  <c r="M600" i="12"/>
  <c r="O600" i="12"/>
  <c r="Q600" i="12"/>
  <c r="V600" i="12"/>
  <c r="G604" i="12"/>
  <c r="G603" i="12" s="1"/>
  <c r="I604" i="12"/>
  <c r="I603" i="12" s="1"/>
  <c r="K604" i="12"/>
  <c r="M604" i="12"/>
  <c r="O604" i="12"/>
  <c r="O603" i="12" s="1"/>
  <c r="Q604" i="12"/>
  <c r="Q603" i="12" s="1"/>
  <c r="V604" i="12"/>
  <c r="G624" i="12"/>
  <c r="M624" i="12" s="1"/>
  <c r="I624" i="12"/>
  <c r="K624" i="12"/>
  <c r="O624" i="12"/>
  <c r="Q624" i="12"/>
  <c r="V624" i="12"/>
  <c r="G630" i="12"/>
  <c r="I630" i="12"/>
  <c r="K630" i="12"/>
  <c r="M630" i="12"/>
  <c r="O630" i="12"/>
  <c r="Q630" i="12"/>
  <c r="V630" i="12"/>
  <c r="G638" i="12"/>
  <c r="I638" i="12"/>
  <c r="K638" i="12"/>
  <c r="K603" i="12" s="1"/>
  <c r="M638" i="12"/>
  <c r="O638" i="12"/>
  <c r="Q638" i="12"/>
  <c r="V638" i="12"/>
  <c r="V603" i="12" s="1"/>
  <c r="G642" i="12"/>
  <c r="I642" i="12"/>
  <c r="K642" i="12"/>
  <c r="M642" i="12"/>
  <c r="O642" i="12"/>
  <c r="Q642" i="12"/>
  <c r="V642" i="12"/>
  <c r="G650" i="12"/>
  <c r="M650" i="12" s="1"/>
  <c r="I650" i="12"/>
  <c r="K650" i="12"/>
  <c r="O650" i="12"/>
  <c r="Q650" i="12"/>
  <c r="V650" i="12"/>
  <c r="G653" i="12"/>
  <c r="I653" i="12"/>
  <c r="K653" i="12"/>
  <c r="M653" i="12"/>
  <c r="O653" i="12"/>
  <c r="Q653" i="12"/>
  <c r="V653" i="12"/>
  <c r="G654" i="12"/>
  <c r="I654" i="12"/>
  <c r="K654" i="12"/>
  <c r="M654" i="12"/>
  <c r="O654" i="12"/>
  <c r="Q654" i="12"/>
  <c r="V654" i="12"/>
  <c r="G655" i="12"/>
  <c r="I655" i="12"/>
  <c r="K655" i="12"/>
  <c r="M655" i="12"/>
  <c r="O655" i="12"/>
  <c r="Q655" i="12"/>
  <c r="V655" i="12"/>
  <c r="G657" i="12"/>
  <c r="M657" i="12" s="1"/>
  <c r="I657" i="12"/>
  <c r="K657" i="12"/>
  <c r="O657" i="12"/>
  <c r="Q657" i="12"/>
  <c r="V657" i="12"/>
  <c r="G660" i="12"/>
  <c r="I660" i="12"/>
  <c r="K660" i="12"/>
  <c r="M660" i="12"/>
  <c r="O660" i="12"/>
  <c r="Q660" i="12"/>
  <c r="V660" i="12"/>
  <c r="G663" i="12"/>
  <c r="I663" i="12"/>
  <c r="K663" i="12"/>
  <c r="M663" i="12"/>
  <c r="O663" i="12"/>
  <c r="Q663" i="12"/>
  <c r="V663" i="12"/>
  <c r="G666" i="12"/>
  <c r="I666" i="12"/>
  <c r="K666" i="12"/>
  <c r="M666" i="12"/>
  <c r="O666" i="12"/>
  <c r="Q666" i="12"/>
  <c r="V666" i="12"/>
  <c r="G670" i="12"/>
  <c r="I670" i="12"/>
  <c r="I669" i="12" s="1"/>
  <c r="K670" i="12"/>
  <c r="K669" i="12" s="1"/>
  <c r="M670" i="12"/>
  <c r="O670" i="12"/>
  <c r="Q670" i="12"/>
  <c r="Q669" i="12" s="1"/>
  <c r="V670" i="12"/>
  <c r="V669" i="12" s="1"/>
  <c r="G674" i="12"/>
  <c r="I674" i="12"/>
  <c r="K674" i="12"/>
  <c r="M674" i="12"/>
  <c r="O674" i="12"/>
  <c r="Q674" i="12"/>
  <c r="V674" i="12"/>
  <c r="G677" i="12"/>
  <c r="I677" i="12"/>
  <c r="K677" i="12"/>
  <c r="M677" i="12"/>
  <c r="O677" i="12"/>
  <c r="Q677" i="12"/>
  <c r="V677" i="12"/>
  <c r="G699" i="12"/>
  <c r="G669" i="12" s="1"/>
  <c r="I699" i="12"/>
  <c r="K699" i="12"/>
  <c r="O699" i="12"/>
  <c r="O669" i="12" s="1"/>
  <c r="Q699" i="12"/>
  <c r="V699" i="12"/>
  <c r="G738" i="12"/>
  <c r="I738" i="12"/>
  <c r="K738" i="12"/>
  <c r="M738" i="12"/>
  <c r="O738" i="12"/>
  <c r="Q738" i="12"/>
  <c r="V738" i="12"/>
  <c r="G791" i="12"/>
  <c r="I791" i="12"/>
  <c r="K791" i="12"/>
  <c r="M791" i="12"/>
  <c r="O791" i="12"/>
  <c r="Q791" i="12"/>
  <c r="V791" i="12"/>
  <c r="G824" i="12"/>
  <c r="I824" i="12"/>
  <c r="K824" i="12"/>
  <c r="M824" i="12"/>
  <c r="O824" i="12"/>
  <c r="Q824" i="12"/>
  <c r="V824" i="12"/>
  <c r="G840" i="12"/>
  <c r="M840" i="12" s="1"/>
  <c r="I840" i="12"/>
  <c r="K840" i="12"/>
  <c r="O840" i="12"/>
  <c r="Q840" i="12"/>
  <c r="V840" i="12"/>
  <c r="G856" i="12"/>
  <c r="I856" i="12"/>
  <c r="K856" i="12"/>
  <c r="M856" i="12"/>
  <c r="O856" i="12"/>
  <c r="Q856" i="12"/>
  <c r="V856" i="12"/>
  <c r="G864" i="12"/>
  <c r="I864" i="12"/>
  <c r="K864" i="12"/>
  <c r="M864" i="12"/>
  <c r="O864" i="12"/>
  <c r="Q864" i="12"/>
  <c r="V864" i="12"/>
  <c r="G868" i="12"/>
  <c r="I868" i="12"/>
  <c r="K868" i="12"/>
  <c r="M868" i="12"/>
  <c r="O868" i="12"/>
  <c r="Q868" i="12"/>
  <c r="V868" i="12"/>
  <c r="G884" i="12"/>
  <c r="I884" i="12"/>
  <c r="I883" i="12" s="1"/>
  <c r="K884" i="12"/>
  <c r="K883" i="12" s="1"/>
  <c r="M884" i="12"/>
  <c r="O884" i="12"/>
  <c r="Q884" i="12"/>
  <c r="Q883" i="12" s="1"/>
  <c r="V884" i="12"/>
  <c r="V883" i="12" s="1"/>
  <c r="G888" i="12"/>
  <c r="I888" i="12"/>
  <c r="K888" i="12"/>
  <c r="M888" i="12"/>
  <c r="O888" i="12"/>
  <c r="Q888" i="12"/>
  <c r="V888" i="12"/>
  <c r="G891" i="12"/>
  <c r="I891" i="12"/>
  <c r="K891" i="12"/>
  <c r="M891" i="12"/>
  <c r="O891" i="12"/>
  <c r="Q891" i="12"/>
  <c r="V891" i="12"/>
  <c r="G924" i="12"/>
  <c r="G883" i="12" s="1"/>
  <c r="I924" i="12"/>
  <c r="K924" i="12"/>
  <c r="O924" i="12"/>
  <c r="O883" i="12" s="1"/>
  <c r="Q924" i="12"/>
  <c r="V924" i="12"/>
  <c r="G928" i="12"/>
  <c r="I928" i="12"/>
  <c r="K928" i="12"/>
  <c r="M928" i="12"/>
  <c r="O928" i="12"/>
  <c r="Q928" i="12"/>
  <c r="V928" i="12"/>
  <c r="G931" i="12"/>
  <c r="I931" i="12"/>
  <c r="K931" i="12"/>
  <c r="M931" i="12"/>
  <c r="O931" i="12"/>
  <c r="Q931" i="12"/>
  <c r="V931" i="12"/>
  <c r="G945" i="12"/>
  <c r="I945" i="12"/>
  <c r="K945" i="12"/>
  <c r="M945" i="12"/>
  <c r="O945" i="12"/>
  <c r="Q945" i="12"/>
  <c r="V945" i="12"/>
  <c r="G960" i="12"/>
  <c r="M960" i="12" s="1"/>
  <c r="I960" i="12"/>
  <c r="K960" i="12"/>
  <c r="O960" i="12"/>
  <c r="Q960" i="12"/>
  <c r="V960" i="12"/>
  <c r="G964" i="12"/>
  <c r="I964" i="12"/>
  <c r="K964" i="12"/>
  <c r="M964" i="12"/>
  <c r="O964" i="12"/>
  <c r="Q964" i="12"/>
  <c r="V964" i="12"/>
  <c r="G967" i="12"/>
  <c r="I967" i="12"/>
  <c r="K967" i="12"/>
  <c r="M967" i="12"/>
  <c r="O967" i="12"/>
  <c r="Q967" i="12"/>
  <c r="V967" i="12"/>
  <c r="G969" i="12"/>
  <c r="I969" i="12"/>
  <c r="K969" i="12"/>
  <c r="M969" i="12"/>
  <c r="O969" i="12"/>
  <c r="Q969" i="12"/>
  <c r="V969" i="12"/>
  <c r="G972" i="12"/>
  <c r="M972" i="12" s="1"/>
  <c r="I972" i="12"/>
  <c r="K972" i="12"/>
  <c r="O972" i="12"/>
  <c r="Q972" i="12"/>
  <c r="V972" i="12"/>
  <c r="G979" i="12"/>
  <c r="M979" i="12" s="1"/>
  <c r="I979" i="12"/>
  <c r="K979" i="12"/>
  <c r="K978" i="12" s="1"/>
  <c r="O979" i="12"/>
  <c r="Q979" i="12"/>
  <c r="V979" i="12"/>
  <c r="V978" i="12" s="1"/>
  <c r="G995" i="12"/>
  <c r="I995" i="12"/>
  <c r="K995" i="12"/>
  <c r="M995" i="12"/>
  <c r="O995" i="12"/>
  <c r="Q995" i="12"/>
  <c r="V995" i="12"/>
  <c r="G1018" i="12"/>
  <c r="G978" i="12" s="1"/>
  <c r="I1018" i="12"/>
  <c r="K1018" i="12"/>
  <c r="O1018" i="12"/>
  <c r="O978" i="12" s="1"/>
  <c r="Q1018" i="12"/>
  <c r="V1018" i="12"/>
  <c r="G1021" i="12"/>
  <c r="M1021" i="12" s="1"/>
  <c r="I1021" i="12"/>
  <c r="I978" i="12" s="1"/>
  <c r="K1021" i="12"/>
  <c r="O1021" i="12"/>
  <c r="Q1021" i="12"/>
  <c r="Q978" i="12" s="1"/>
  <c r="V1021" i="12"/>
  <c r="G1038" i="12"/>
  <c r="M1038" i="12" s="1"/>
  <c r="I1038" i="12"/>
  <c r="K1038" i="12"/>
  <c r="O1038" i="12"/>
  <c r="Q1038" i="12"/>
  <c r="V1038" i="12"/>
  <c r="G1042" i="12"/>
  <c r="G1041" i="12" s="1"/>
  <c r="I1042" i="12"/>
  <c r="I1041" i="12" s="1"/>
  <c r="K1042" i="12"/>
  <c r="O1042" i="12"/>
  <c r="O1041" i="12" s="1"/>
  <c r="Q1042" i="12"/>
  <c r="Q1041" i="12" s="1"/>
  <c r="V1042" i="12"/>
  <c r="G1047" i="12"/>
  <c r="M1047" i="12" s="1"/>
  <c r="I1047" i="12"/>
  <c r="K1047" i="12"/>
  <c r="O1047" i="12"/>
  <c r="Q1047" i="12"/>
  <c r="V1047" i="12"/>
  <c r="G1049" i="12"/>
  <c r="I1049" i="12"/>
  <c r="K1049" i="12"/>
  <c r="K1041" i="12" s="1"/>
  <c r="M1049" i="12"/>
  <c r="O1049" i="12"/>
  <c r="Q1049" i="12"/>
  <c r="V1049" i="12"/>
  <c r="V1041" i="12" s="1"/>
  <c r="G1051" i="12"/>
  <c r="I1051" i="12"/>
  <c r="K1051" i="12"/>
  <c r="M1051" i="12"/>
  <c r="O1051" i="12"/>
  <c r="Q1051" i="12"/>
  <c r="V1051" i="12"/>
  <c r="G1056" i="12"/>
  <c r="M1056" i="12" s="1"/>
  <c r="I1056" i="12"/>
  <c r="K1056" i="12"/>
  <c r="O1056" i="12"/>
  <c r="Q1056" i="12"/>
  <c r="V1056" i="12"/>
  <c r="G1066" i="12"/>
  <c r="M1066" i="12" s="1"/>
  <c r="I1066" i="12"/>
  <c r="K1066" i="12"/>
  <c r="O1066" i="12"/>
  <c r="Q1066" i="12"/>
  <c r="V1066" i="12"/>
  <c r="G1080" i="12"/>
  <c r="I1080" i="12"/>
  <c r="K1080" i="12"/>
  <c r="M1080" i="12"/>
  <c r="O1080" i="12"/>
  <c r="Q1080" i="12"/>
  <c r="V1080" i="12"/>
  <c r="G1096" i="12"/>
  <c r="I1096" i="12"/>
  <c r="K1096" i="12"/>
  <c r="M1096" i="12"/>
  <c r="O1096" i="12"/>
  <c r="Q1096" i="12"/>
  <c r="V1096" i="12"/>
  <c r="G1099" i="12"/>
  <c r="M1099" i="12" s="1"/>
  <c r="I1099" i="12"/>
  <c r="K1099" i="12"/>
  <c r="O1099" i="12"/>
  <c r="Q1099" i="12"/>
  <c r="V1099" i="12"/>
  <c r="G1107" i="12"/>
  <c r="M1107" i="12" s="1"/>
  <c r="I1107" i="12"/>
  <c r="K1107" i="12"/>
  <c r="O1107" i="12"/>
  <c r="Q1107" i="12"/>
  <c r="V1107" i="12"/>
  <c r="G1111" i="12"/>
  <c r="I1111" i="12"/>
  <c r="K1111" i="12"/>
  <c r="M1111" i="12"/>
  <c r="O1111" i="12"/>
  <c r="Q1111" i="12"/>
  <c r="V1111" i="12"/>
  <c r="G1117" i="12"/>
  <c r="I1117" i="12"/>
  <c r="K1117" i="12"/>
  <c r="M1117" i="12"/>
  <c r="O1117" i="12"/>
  <c r="Q1117" i="12"/>
  <c r="V1117" i="12"/>
  <c r="G1118" i="12"/>
  <c r="M1118" i="12" s="1"/>
  <c r="I1118" i="12"/>
  <c r="K1118" i="12"/>
  <c r="O1118" i="12"/>
  <c r="Q1118" i="12"/>
  <c r="V1118" i="12"/>
  <c r="G1121" i="12"/>
  <c r="M1121" i="12" s="1"/>
  <c r="I1121" i="12"/>
  <c r="K1121" i="12"/>
  <c r="O1121" i="12"/>
  <c r="Q1121" i="12"/>
  <c r="V1121" i="12"/>
  <c r="G1125" i="12"/>
  <c r="I1125" i="12"/>
  <c r="K1125" i="12"/>
  <c r="M1125" i="12"/>
  <c r="O1125" i="12"/>
  <c r="Q1125" i="12"/>
  <c r="V1125" i="12"/>
  <c r="G1126" i="12"/>
  <c r="I1126" i="12"/>
  <c r="K1126" i="12"/>
  <c r="M1126" i="12"/>
  <c r="O1126" i="12"/>
  <c r="Q1126" i="12"/>
  <c r="V1126" i="12"/>
  <c r="G1128" i="12"/>
  <c r="M1128" i="12" s="1"/>
  <c r="I1128" i="12"/>
  <c r="K1128" i="12"/>
  <c r="O1128" i="12"/>
  <c r="Q1128" i="12"/>
  <c r="V1128" i="12"/>
  <c r="G1131" i="12"/>
  <c r="I1131" i="12"/>
  <c r="O1131" i="12"/>
  <c r="Q1131" i="12"/>
  <c r="G1132" i="12"/>
  <c r="I1132" i="12"/>
  <c r="K1132" i="12"/>
  <c r="K1131" i="12" s="1"/>
  <c r="M1132" i="12"/>
  <c r="M1131" i="12" s="1"/>
  <c r="O1132" i="12"/>
  <c r="Q1132" i="12"/>
  <c r="V1132" i="12"/>
  <c r="V1131" i="12" s="1"/>
  <c r="G1135" i="12"/>
  <c r="G1134" i="12" s="1"/>
  <c r="I1135" i="12"/>
  <c r="I1134" i="12" s="1"/>
  <c r="K1135" i="12"/>
  <c r="O1135" i="12"/>
  <c r="O1134" i="12" s="1"/>
  <c r="Q1135" i="12"/>
  <c r="Q1134" i="12" s="1"/>
  <c r="V1135" i="12"/>
  <c r="G1141" i="12"/>
  <c r="M1141" i="12" s="1"/>
  <c r="I1141" i="12"/>
  <c r="K1141" i="12"/>
  <c r="O1141" i="12"/>
  <c r="Q1141" i="12"/>
  <c r="V1141" i="12"/>
  <c r="G1144" i="12"/>
  <c r="I1144" i="12"/>
  <c r="K1144" i="12"/>
  <c r="K1134" i="12" s="1"/>
  <c r="M1144" i="12"/>
  <c r="O1144" i="12"/>
  <c r="Q1144" i="12"/>
  <c r="V1144" i="12"/>
  <c r="V1134" i="12" s="1"/>
  <c r="G1148" i="12"/>
  <c r="I1148" i="12"/>
  <c r="K1148" i="12"/>
  <c r="M1148" i="12"/>
  <c r="O1148" i="12"/>
  <c r="Q1148" i="12"/>
  <c r="V1148" i="12"/>
  <c r="G1150" i="12"/>
  <c r="M1150" i="12" s="1"/>
  <c r="I1150" i="12"/>
  <c r="K1150" i="12"/>
  <c r="O1150" i="12"/>
  <c r="Q1150" i="12"/>
  <c r="V1150" i="12"/>
  <c r="G1151" i="12"/>
  <c r="M1151" i="12" s="1"/>
  <c r="I1151" i="12"/>
  <c r="K1151" i="12"/>
  <c r="O1151" i="12"/>
  <c r="Q1151" i="12"/>
  <c r="V1151" i="12"/>
  <c r="G1152" i="12"/>
  <c r="I1152" i="12"/>
  <c r="K1152" i="12"/>
  <c r="M1152" i="12"/>
  <c r="O1152" i="12"/>
  <c r="Q1152" i="12"/>
  <c r="V1152" i="12"/>
  <c r="G1154" i="12"/>
  <c r="I1154" i="12"/>
  <c r="K1154" i="12"/>
  <c r="M1154" i="12"/>
  <c r="O1154" i="12"/>
  <c r="Q1154" i="12"/>
  <c r="V1154" i="12"/>
  <c r="G1156" i="12"/>
  <c r="M1156" i="12" s="1"/>
  <c r="I1156" i="12"/>
  <c r="K1156" i="12"/>
  <c r="O1156" i="12"/>
  <c r="Q1156" i="12"/>
  <c r="V1156" i="12"/>
  <c r="G1159" i="12"/>
  <c r="I1159" i="12"/>
  <c r="K1159" i="12"/>
  <c r="K1158" i="12" s="1"/>
  <c r="M1159" i="12"/>
  <c r="O1159" i="12"/>
  <c r="Q1159" i="12"/>
  <c r="V1159" i="12"/>
  <c r="V1158" i="12" s="1"/>
  <c r="G1161" i="12"/>
  <c r="I1161" i="12"/>
  <c r="K1161" i="12"/>
  <c r="M1161" i="12"/>
  <c r="O1161" i="12"/>
  <c r="Q1161" i="12"/>
  <c r="V1161" i="12"/>
  <c r="G1167" i="12"/>
  <c r="G1158" i="12" s="1"/>
  <c r="I1167" i="12"/>
  <c r="K1167" i="12"/>
  <c r="O1167" i="12"/>
  <c r="O1158" i="12" s="1"/>
  <c r="Q1167" i="12"/>
  <c r="V1167" i="12"/>
  <c r="G1168" i="12"/>
  <c r="M1168" i="12" s="1"/>
  <c r="I1168" i="12"/>
  <c r="I1158" i="12" s="1"/>
  <c r="K1168" i="12"/>
  <c r="O1168" i="12"/>
  <c r="Q1168" i="12"/>
  <c r="Q1158" i="12" s="1"/>
  <c r="V1168" i="12"/>
  <c r="G1169" i="12"/>
  <c r="I1169" i="12"/>
  <c r="K1169" i="12"/>
  <c r="M1169" i="12"/>
  <c r="O1169" i="12"/>
  <c r="Q1169" i="12"/>
  <c r="V1169" i="12"/>
  <c r="G1174" i="12"/>
  <c r="G1173" i="12" s="1"/>
  <c r="I1174" i="12"/>
  <c r="I1173" i="12" s="1"/>
  <c r="K1174" i="12"/>
  <c r="O1174" i="12"/>
  <c r="O1173" i="12" s="1"/>
  <c r="Q1174" i="12"/>
  <c r="Q1173" i="12" s="1"/>
  <c r="V1174" i="12"/>
  <c r="G1177" i="12"/>
  <c r="M1177" i="12" s="1"/>
  <c r="I1177" i="12"/>
  <c r="K1177" i="12"/>
  <c r="O1177" i="12"/>
  <c r="Q1177" i="12"/>
  <c r="V1177" i="12"/>
  <c r="G1203" i="12"/>
  <c r="I1203" i="12"/>
  <c r="K1203" i="12"/>
  <c r="K1173" i="12" s="1"/>
  <c r="M1203" i="12"/>
  <c r="O1203" i="12"/>
  <c r="Q1203" i="12"/>
  <c r="V1203" i="12"/>
  <c r="V1173" i="12" s="1"/>
  <c r="G1235" i="12"/>
  <c r="I1235" i="12"/>
  <c r="K1235" i="12"/>
  <c r="M1235" i="12"/>
  <c r="O1235" i="12"/>
  <c r="Q1235" i="12"/>
  <c r="V1235" i="12"/>
  <c r="G1257" i="12"/>
  <c r="M1257" i="12" s="1"/>
  <c r="I1257" i="12"/>
  <c r="K1257" i="12"/>
  <c r="O1257" i="12"/>
  <c r="Q1257" i="12"/>
  <c r="V1257" i="12"/>
  <c r="G1280" i="12"/>
  <c r="M1280" i="12" s="1"/>
  <c r="I1280" i="12"/>
  <c r="K1280" i="12"/>
  <c r="O1280" i="12"/>
  <c r="Q1280" i="12"/>
  <c r="V1280" i="12"/>
  <c r="G1290" i="12"/>
  <c r="I1290" i="12"/>
  <c r="K1290" i="12"/>
  <c r="M1290" i="12"/>
  <c r="O1290" i="12"/>
  <c r="Q1290" i="12"/>
  <c r="V1290" i="12"/>
  <c r="G1293" i="12"/>
  <c r="I1293" i="12"/>
  <c r="K1293" i="12"/>
  <c r="M1293" i="12"/>
  <c r="O1293" i="12"/>
  <c r="Q1293" i="12"/>
  <c r="V1293" i="12"/>
  <c r="G1298" i="12"/>
  <c r="M1298" i="12" s="1"/>
  <c r="I1298" i="12"/>
  <c r="K1298" i="12"/>
  <c r="O1298" i="12"/>
  <c r="Q1298" i="12"/>
  <c r="V1298" i="12"/>
  <c r="G1301" i="12"/>
  <c r="M1301" i="12" s="1"/>
  <c r="I1301" i="12"/>
  <c r="K1301" i="12"/>
  <c r="O1301" i="12"/>
  <c r="Q1301" i="12"/>
  <c r="V1301" i="12"/>
  <c r="G1304" i="12"/>
  <c r="I1304" i="12"/>
  <c r="K1304" i="12"/>
  <c r="M1304" i="12"/>
  <c r="O1304" i="12"/>
  <c r="Q1304" i="12"/>
  <c r="V1304" i="12"/>
  <c r="G1323" i="12"/>
  <c r="I1323" i="12"/>
  <c r="K1323" i="12"/>
  <c r="M1323" i="12"/>
  <c r="O1323" i="12"/>
  <c r="Q1323" i="12"/>
  <c r="V1323" i="12"/>
  <c r="G1325" i="12"/>
  <c r="M1325" i="12" s="1"/>
  <c r="I1325" i="12"/>
  <c r="K1325" i="12"/>
  <c r="O1325" i="12"/>
  <c r="Q1325" i="12"/>
  <c r="V1325" i="12"/>
  <c r="G1328" i="12"/>
  <c r="M1328" i="12" s="1"/>
  <c r="I1328" i="12"/>
  <c r="K1328" i="12"/>
  <c r="O1328" i="12"/>
  <c r="Q1328" i="12"/>
  <c r="V1328" i="12"/>
  <c r="G1330" i="12"/>
  <c r="I1330" i="12"/>
  <c r="K1330" i="12"/>
  <c r="M1330" i="12"/>
  <c r="O1330" i="12"/>
  <c r="Q1330" i="12"/>
  <c r="V1330" i="12"/>
  <c r="G1332" i="12"/>
  <c r="I1332" i="12"/>
  <c r="K1332" i="12"/>
  <c r="M1332" i="12"/>
  <c r="O1332" i="12"/>
  <c r="Q1332" i="12"/>
  <c r="V1332" i="12"/>
  <c r="G1349" i="12"/>
  <c r="M1349" i="12" s="1"/>
  <c r="I1349" i="12"/>
  <c r="K1349" i="12"/>
  <c r="O1349" i="12"/>
  <c r="Q1349" i="12"/>
  <c r="V1349" i="12"/>
  <c r="G1353" i="12"/>
  <c r="M1353" i="12" s="1"/>
  <c r="I1353" i="12"/>
  <c r="K1353" i="12"/>
  <c r="O1353" i="12"/>
  <c r="Q1353" i="12"/>
  <c r="V1353" i="12"/>
  <c r="G1356" i="12"/>
  <c r="I1356" i="12"/>
  <c r="K1356" i="12"/>
  <c r="M1356" i="12"/>
  <c r="O1356" i="12"/>
  <c r="Q1356" i="12"/>
  <c r="V1356" i="12"/>
  <c r="G1366" i="12"/>
  <c r="I1366" i="12"/>
  <c r="K1366" i="12"/>
  <c r="M1366" i="12"/>
  <c r="O1366" i="12"/>
  <c r="Q1366" i="12"/>
  <c r="V1366" i="12"/>
  <c r="G1374" i="12"/>
  <c r="M1374" i="12" s="1"/>
  <c r="I1374" i="12"/>
  <c r="K1374" i="12"/>
  <c r="O1374" i="12"/>
  <c r="Q1374" i="12"/>
  <c r="V1374" i="12"/>
  <c r="G1382" i="12"/>
  <c r="M1382" i="12" s="1"/>
  <c r="I1382" i="12"/>
  <c r="K1382" i="12"/>
  <c r="O1382" i="12"/>
  <c r="Q1382" i="12"/>
  <c r="V1382" i="12"/>
  <c r="G1385" i="12"/>
  <c r="I1385" i="12"/>
  <c r="K1385" i="12"/>
  <c r="M1385" i="12"/>
  <c r="O1385" i="12"/>
  <c r="Q1385" i="12"/>
  <c r="V1385" i="12"/>
  <c r="G1394" i="12"/>
  <c r="I1394" i="12"/>
  <c r="K1394" i="12"/>
  <c r="M1394" i="12"/>
  <c r="O1394" i="12"/>
  <c r="Q1394" i="12"/>
  <c r="V1394" i="12"/>
  <c r="G1397" i="12"/>
  <c r="M1397" i="12" s="1"/>
  <c r="I1397" i="12"/>
  <c r="K1397" i="12"/>
  <c r="O1397" i="12"/>
  <c r="Q1397" i="12"/>
  <c r="V1397" i="12"/>
  <c r="G1399" i="12"/>
  <c r="I1399" i="12"/>
  <c r="K1399" i="12"/>
  <c r="K1398" i="12" s="1"/>
  <c r="M1399" i="12"/>
  <c r="O1399" i="12"/>
  <c r="Q1399" i="12"/>
  <c r="V1399" i="12"/>
  <c r="V1398" i="12" s="1"/>
  <c r="G1410" i="12"/>
  <c r="I1410" i="12"/>
  <c r="K1410" i="12"/>
  <c r="M1410" i="12"/>
  <c r="O1410" i="12"/>
  <c r="Q1410" i="12"/>
  <c r="V1410" i="12"/>
  <c r="G1416" i="12"/>
  <c r="G1398" i="12" s="1"/>
  <c r="I1416" i="12"/>
  <c r="K1416" i="12"/>
  <c r="O1416" i="12"/>
  <c r="O1398" i="12" s="1"/>
  <c r="Q1416" i="12"/>
  <c r="V1416" i="12"/>
  <c r="G1419" i="12"/>
  <c r="M1419" i="12" s="1"/>
  <c r="I1419" i="12"/>
  <c r="I1398" i="12" s="1"/>
  <c r="K1419" i="12"/>
  <c r="O1419" i="12"/>
  <c r="Q1419" i="12"/>
  <c r="Q1398" i="12" s="1"/>
  <c r="V1419" i="12"/>
  <c r="G1427" i="12"/>
  <c r="I1427" i="12"/>
  <c r="K1427" i="12"/>
  <c r="M1427" i="12"/>
  <c r="O1427" i="12"/>
  <c r="Q1427" i="12"/>
  <c r="V1427" i="12"/>
  <c r="G1464" i="12"/>
  <c r="I1464" i="12"/>
  <c r="K1464" i="12"/>
  <c r="M1464" i="12"/>
  <c r="O1464" i="12"/>
  <c r="Q1464" i="12"/>
  <c r="V1464" i="12"/>
  <c r="G1495" i="12"/>
  <c r="O1495" i="12"/>
  <c r="G1496" i="12"/>
  <c r="M1496" i="12" s="1"/>
  <c r="M1495" i="12" s="1"/>
  <c r="I1496" i="12"/>
  <c r="I1495" i="12" s="1"/>
  <c r="K1496" i="12"/>
  <c r="K1495" i="12" s="1"/>
  <c r="O1496" i="12"/>
  <c r="Q1496" i="12"/>
  <c r="Q1495" i="12" s="1"/>
  <c r="V1496" i="12"/>
  <c r="V1495" i="12" s="1"/>
  <c r="G1506" i="12"/>
  <c r="I1506" i="12"/>
  <c r="K1506" i="12"/>
  <c r="O1506" i="12"/>
  <c r="Q1506" i="12"/>
  <c r="V1506" i="12"/>
  <c r="G1507" i="12"/>
  <c r="I1507" i="12"/>
  <c r="K1507" i="12"/>
  <c r="M1507" i="12"/>
  <c r="M1506" i="12" s="1"/>
  <c r="O1507" i="12"/>
  <c r="Q1507" i="12"/>
  <c r="V1507" i="12"/>
  <c r="G1544" i="12"/>
  <c r="M1544" i="12" s="1"/>
  <c r="I1544" i="12"/>
  <c r="I1543" i="12" s="1"/>
  <c r="K1544" i="12"/>
  <c r="O1544" i="12"/>
  <c r="Q1544" i="12"/>
  <c r="Q1543" i="12" s="1"/>
  <c r="V1544" i="12"/>
  <c r="G1553" i="12"/>
  <c r="M1553" i="12" s="1"/>
  <c r="I1553" i="12"/>
  <c r="K1553" i="12"/>
  <c r="K1543" i="12" s="1"/>
  <c r="O1553" i="12"/>
  <c r="Q1553" i="12"/>
  <c r="V1553" i="12"/>
  <c r="V1543" i="12" s="1"/>
  <c r="G1557" i="12"/>
  <c r="I1557" i="12"/>
  <c r="K1557" i="12"/>
  <c r="M1557" i="12"/>
  <c r="O1557" i="12"/>
  <c r="Q1557" i="12"/>
  <c r="V1557" i="12"/>
  <c r="G1592" i="12"/>
  <c r="G1543" i="12" s="1"/>
  <c r="I1592" i="12"/>
  <c r="K1592" i="12"/>
  <c r="O1592" i="12"/>
  <c r="O1543" i="12" s="1"/>
  <c r="Q1592" i="12"/>
  <c r="V1592" i="12"/>
  <c r="G1597" i="12"/>
  <c r="M1597" i="12" s="1"/>
  <c r="I1597" i="12"/>
  <c r="K1597" i="12"/>
  <c r="O1597" i="12"/>
  <c r="Q1597" i="12"/>
  <c r="V1597" i="12"/>
  <c r="G1617" i="12"/>
  <c r="M1617" i="12" s="1"/>
  <c r="I1617" i="12"/>
  <c r="K1617" i="12"/>
  <c r="O1617" i="12"/>
  <c r="Q1617" i="12"/>
  <c r="V1617" i="12"/>
  <c r="G1648" i="12"/>
  <c r="I1648" i="12"/>
  <c r="K1648" i="12"/>
  <c r="M1648" i="12"/>
  <c r="O1648" i="12"/>
  <c r="Q1648" i="12"/>
  <c r="V1648" i="12"/>
  <c r="G1666" i="12"/>
  <c r="M1666" i="12" s="1"/>
  <c r="I1666" i="12"/>
  <c r="K1666" i="12"/>
  <c r="O1666" i="12"/>
  <c r="Q1666" i="12"/>
  <c r="V1666" i="12"/>
  <c r="G1668" i="12"/>
  <c r="M1668" i="12" s="1"/>
  <c r="I1668" i="12"/>
  <c r="K1668" i="12"/>
  <c r="O1668" i="12"/>
  <c r="Q1668" i="12"/>
  <c r="V1668" i="12"/>
  <c r="G1689" i="12"/>
  <c r="M1689" i="12" s="1"/>
  <c r="I1689" i="12"/>
  <c r="K1689" i="12"/>
  <c r="O1689" i="12"/>
  <c r="Q1689" i="12"/>
  <c r="V1689" i="12"/>
  <c r="G1697" i="12"/>
  <c r="I1697" i="12"/>
  <c r="K1697" i="12"/>
  <c r="M1697" i="12"/>
  <c r="O1697" i="12"/>
  <c r="Q1697" i="12"/>
  <c r="V1697" i="12"/>
  <c r="G1709" i="12"/>
  <c r="M1709" i="12" s="1"/>
  <c r="I1709" i="12"/>
  <c r="K1709" i="12"/>
  <c r="O1709" i="12"/>
  <c r="Q1709" i="12"/>
  <c r="V1709" i="12"/>
  <c r="G1717" i="12"/>
  <c r="M1717" i="12" s="1"/>
  <c r="I1717" i="12"/>
  <c r="K1717" i="12"/>
  <c r="O1717" i="12"/>
  <c r="Q1717" i="12"/>
  <c r="V1717" i="12"/>
  <c r="G1720" i="12"/>
  <c r="M1720" i="12" s="1"/>
  <c r="I1720" i="12"/>
  <c r="K1720" i="12"/>
  <c r="O1720" i="12"/>
  <c r="Q1720" i="12"/>
  <c r="V1720" i="12"/>
  <c r="G1724" i="12"/>
  <c r="I1724" i="12"/>
  <c r="K1724" i="12"/>
  <c r="M1724" i="12"/>
  <c r="O1724" i="12"/>
  <c r="Q1724" i="12"/>
  <c r="V1724" i="12"/>
  <c r="G1729" i="12"/>
  <c r="K1729" i="12"/>
  <c r="O1729" i="12"/>
  <c r="V1729" i="12"/>
  <c r="G1730" i="12"/>
  <c r="M1730" i="12" s="1"/>
  <c r="M1729" i="12" s="1"/>
  <c r="I1730" i="12"/>
  <c r="I1729" i="12" s="1"/>
  <c r="K1730" i="12"/>
  <c r="O1730" i="12"/>
  <c r="Q1730" i="12"/>
  <c r="Q1729" i="12" s="1"/>
  <c r="V1730" i="12"/>
  <c r="V1736" i="12"/>
  <c r="G1737" i="12"/>
  <c r="I1737" i="12"/>
  <c r="K1737" i="12"/>
  <c r="M1737" i="12"/>
  <c r="O1737" i="12"/>
  <c r="Q1737" i="12"/>
  <c r="V1737" i="12"/>
  <c r="G1738" i="12"/>
  <c r="I1738" i="12"/>
  <c r="K1738" i="12"/>
  <c r="O1738" i="12"/>
  <c r="Q1738" i="12"/>
  <c r="V1738" i="12"/>
  <c r="G1740" i="12"/>
  <c r="M1740" i="12" s="1"/>
  <c r="I1740" i="12"/>
  <c r="K1740" i="12"/>
  <c r="O1740" i="12"/>
  <c r="Q1740" i="12"/>
  <c r="V1740" i="12"/>
  <c r="G1742" i="12"/>
  <c r="M1742" i="12" s="1"/>
  <c r="I1742" i="12"/>
  <c r="K1742" i="12"/>
  <c r="K1736" i="12" s="1"/>
  <c r="O1742" i="12"/>
  <c r="Q1742" i="12"/>
  <c r="V1742" i="12"/>
  <c r="G1743" i="12"/>
  <c r="I1743" i="12"/>
  <c r="K1743" i="12"/>
  <c r="M1743" i="12"/>
  <c r="O1743" i="12"/>
  <c r="Q1743" i="12"/>
  <c r="V1743" i="12"/>
  <c r="G1744" i="12"/>
  <c r="M1744" i="12" s="1"/>
  <c r="I1744" i="12"/>
  <c r="K1744" i="12"/>
  <c r="O1744" i="12"/>
  <c r="Q1744" i="12"/>
  <c r="V1744" i="12"/>
  <c r="G1746" i="12"/>
  <c r="M1746" i="12" s="1"/>
  <c r="I1746" i="12"/>
  <c r="K1746" i="12"/>
  <c r="O1746" i="12"/>
  <c r="Q1746" i="12"/>
  <c r="V1746" i="12"/>
  <c r="G1747" i="12"/>
  <c r="M1747" i="12" s="1"/>
  <c r="I1747" i="12"/>
  <c r="K1747" i="12"/>
  <c r="O1747" i="12"/>
  <c r="Q1747" i="12"/>
  <c r="V1747" i="12"/>
  <c r="G1748" i="12"/>
  <c r="I1748" i="12"/>
  <c r="K1748" i="12"/>
  <c r="M1748" i="12"/>
  <c r="O1748" i="12"/>
  <c r="Q1748" i="12"/>
  <c r="V1748" i="12"/>
  <c r="G1749" i="12"/>
  <c r="M1749" i="12" s="1"/>
  <c r="I1749" i="12"/>
  <c r="K1749" i="12"/>
  <c r="O1749" i="12"/>
  <c r="Q1749" i="12"/>
  <c r="V1749" i="12"/>
  <c r="G1750" i="12"/>
  <c r="M1750" i="12" s="1"/>
  <c r="I1750" i="12"/>
  <c r="K1750" i="12"/>
  <c r="O1750" i="12"/>
  <c r="Q1750" i="12"/>
  <c r="V1750" i="12"/>
  <c r="G1751" i="12"/>
  <c r="M1751" i="12" s="1"/>
  <c r="I1751" i="12"/>
  <c r="K1751" i="12"/>
  <c r="O1751" i="12"/>
  <c r="Q1751" i="12"/>
  <c r="V1751" i="12"/>
  <c r="G1753" i="12"/>
  <c r="I1753" i="12"/>
  <c r="K1753" i="12"/>
  <c r="O1753" i="12"/>
  <c r="Q1753" i="12"/>
  <c r="V1753" i="12"/>
  <c r="G1755" i="12"/>
  <c r="M1755" i="12" s="1"/>
  <c r="I1755" i="12"/>
  <c r="K1755" i="12"/>
  <c r="O1755" i="12"/>
  <c r="Q1755" i="12"/>
  <c r="V1755" i="12"/>
  <c r="G1758" i="12"/>
  <c r="M1758" i="12" s="1"/>
  <c r="I1758" i="12"/>
  <c r="K1758" i="12"/>
  <c r="O1758" i="12"/>
  <c r="Q1758" i="12"/>
  <c r="V1758" i="12"/>
  <c r="G1762" i="12"/>
  <c r="I1762" i="12"/>
  <c r="K1762" i="12"/>
  <c r="M1762" i="12"/>
  <c r="O1762" i="12"/>
  <c r="Q1762" i="12"/>
  <c r="V1762" i="12"/>
  <c r="G1765" i="12"/>
  <c r="M1765" i="12" s="1"/>
  <c r="I1765" i="12"/>
  <c r="K1765" i="12"/>
  <c r="O1765" i="12"/>
  <c r="Q1765" i="12"/>
  <c r="V1765" i="12"/>
  <c r="G1769" i="12"/>
  <c r="M1769" i="12" s="1"/>
  <c r="I1769" i="12"/>
  <c r="K1769" i="12"/>
  <c r="O1769" i="12"/>
  <c r="Q1769" i="12"/>
  <c r="V1769" i="12"/>
  <c r="G1772" i="12"/>
  <c r="M1772" i="12" s="1"/>
  <c r="I1772" i="12"/>
  <c r="K1772" i="12"/>
  <c r="O1772" i="12"/>
  <c r="Q1772" i="12"/>
  <c r="V1772" i="12"/>
  <c r="G1775" i="12"/>
  <c r="I1775" i="12"/>
  <c r="K1775" i="12"/>
  <c r="M1775" i="12"/>
  <c r="O1775" i="12"/>
  <c r="Q1775" i="12"/>
  <c r="V1775" i="12"/>
  <c r="G1777" i="12"/>
  <c r="M1777" i="12" s="1"/>
  <c r="I1777" i="12"/>
  <c r="K1777" i="12"/>
  <c r="O1777" i="12"/>
  <c r="Q1777" i="12"/>
  <c r="V1777" i="12"/>
  <c r="G1779" i="12"/>
  <c r="M1779" i="12" s="1"/>
  <c r="I1779" i="12"/>
  <c r="K1779" i="12"/>
  <c r="O1779" i="12"/>
  <c r="Q1779" i="12"/>
  <c r="V1779" i="12"/>
  <c r="G1782" i="12"/>
  <c r="M1782" i="12" s="1"/>
  <c r="I1782" i="12"/>
  <c r="K1782" i="12"/>
  <c r="O1782" i="12"/>
  <c r="Q1782" i="12"/>
  <c r="V1782" i="12"/>
  <c r="G1785" i="12"/>
  <c r="I1785" i="12"/>
  <c r="K1785" i="12"/>
  <c r="M1785" i="12"/>
  <c r="O1785" i="12"/>
  <c r="Q1785" i="12"/>
  <c r="V1785" i="12"/>
  <c r="G1787" i="12"/>
  <c r="M1787" i="12" s="1"/>
  <c r="I1787" i="12"/>
  <c r="K1787" i="12"/>
  <c r="O1787" i="12"/>
  <c r="Q1787" i="12"/>
  <c r="V1787" i="12"/>
  <c r="G1789" i="12"/>
  <c r="M1789" i="12" s="1"/>
  <c r="I1789" i="12"/>
  <c r="K1789" i="12"/>
  <c r="O1789" i="12"/>
  <c r="Q1789" i="12"/>
  <c r="V1789" i="12"/>
  <c r="G1791" i="12"/>
  <c r="M1791" i="12" s="1"/>
  <c r="I1791" i="12"/>
  <c r="K1791" i="12"/>
  <c r="O1791" i="12"/>
  <c r="Q1791" i="12"/>
  <c r="V1791" i="12"/>
  <c r="G1796" i="12"/>
  <c r="I1796" i="12"/>
  <c r="K1796" i="12"/>
  <c r="M1796" i="12"/>
  <c r="O1796" i="12"/>
  <c r="Q1796" i="12"/>
  <c r="V1796" i="12"/>
  <c r="G1798" i="12"/>
  <c r="M1798" i="12" s="1"/>
  <c r="I1798" i="12"/>
  <c r="K1798" i="12"/>
  <c r="O1798" i="12"/>
  <c r="Q1798" i="12"/>
  <c r="V1798" i="12"/>
  <c r="G1799" i="12"/>
  <c r="M1799" i="12" s="1"/>
  <c r="I1799" i="12"/>
  <c r="K1799" i="12"/>
  <c r="O1799" i="12"/>
  <c r="Q1799" i="12"/>
  <c r="V1799" i="12"/>
  <c r="G1802" i="12"/>
  <c r="M1802" i="12" s="1"/>
  <c r="I1802" i="12"/>
  <c r="K1802" i="12"/>
  <c r="O1802" i="12"/>
  <c r="Q1802" i="12"/>
  <c r="V1802" i="12"/>
  <c r="G1805" i="12"/>
  <c r="I1805" i="12"/>
  <c r="K1805" i="12"/>
  <c r="M1805" i="12"/>
  <c r="O1805" i="12"/>
  <c r="Q1805" i="12"/>
  <c r="V1805" i="12"/>
  <c r="G1807" i="12"/>
  <c r="M1807" i="12" s="1"/>
  <c r="I1807" i="12"/>
  <c r="K1807" i="12"/>
  <c r="O1807" i="12"/>
  <c r="Q1807" i="12"/>
  <c r="V1807" i="12"/>
  <c r="G1809" i="12"/>
  <c r="M1809" i="12" s="1"/>
  <c r="I1809" i="12"/>
  <c r="K1809" i="12"/>
  <c r="O1809" i="12"/>
  <c r="Q1809" i="12"/>
  <c r="V1809" i="12"/>
  <c r="G1811" i="12"/>
  <c r="M1811" i="12" s="1"/>
  <c r="I1811" i="12"/>
  <c r="K1811" i="12"/>
  <c r="O1811" i="12"/>
  <c r="Q1811" i="12"/>
  <c r="V1811" i="12"/>
  <c r="G1814" i="12"/>
  <c r="I1814" i="12"/>
  <c r="K1814" i="12"/>
  <c r="M1814" i="12"/>
  <c r="O1814" i="12"/>
  <c r="Q1814" i="12"/>
  <c r="V1814" i="12"/>
  <c r="G1816" i="12"/>
  <c r="M1816" i="12" s="1"/>
  <c r="I1816" i="12"/>
  <c r="K1816" i="12"/>
  <c r="O1816" i="12"/>
  <c r="Q1816" i="12"/>
  <c r="V1816" i="12"/>
  <c r="G1820" i="12"/>
  <c r="M1820" i="12" s="1"/>
  <c r="I1820" i="12"/>
  <c r="K1820" i="12"/>
  <c r="O1820" i="12"/>
  <c r="Q1820" i="12"/>
  <c r="V1820" i="12"/>
  <c r="G1822" i="12"/>
  <c r="M1822" i="12" s="1"/>
  <c r="I1822" i="12"/>
  <c r="K1822" i="12"/>
  <c r="O1822" i="12"/>
  <c r="Q1822" i="12"/>
  <c r="V1822" i="12"/>
  <c r="G1824" i="12"/>
  <c r="I1824" i="12"/>
  <c r="K1824" i="12"/>
  <c r="M1824" i="12"/>
  <c r="O1824" i="12"/>
  <c r="Q1824" i="12"/>
  <c r="V1824" i="12"/>
  <c r="G1832" i="12"/>
  <c r="M1832" i="12" s="1"/>
  <c r="I1832" i="12"/>
  <c r="K1832" i="12"/>
  <c r="O1832" i="12"/>
  <c r="Q1832" i="12"/>
  <c r="V1832" i="12"/>
  <c r="G1836" i="12"/>
  <c r="M1836" i="12" s="1"/>
  <c r="I1836" i="12"/>
  <c r="K1836" i="12"/>
  <c r="O1836" i="12"/>
  <c r="Q1836" i="12"/>
  <c r="V1836" i="12"/>
  <c r="G1846" i="12"/>
  <c r="M1846" i="12" s="1"/>
  <c r="I1846" i="12"/>
  <c r="K1846" i="12"/>
  <c r="O1846" i="12"/>
  <c r="Q1846" i="12"/>
  <c r="V1846" i="12"/>
  <c r="G1848" i="12"/>
  <c r="I1848" i="12"/>
  <c r="K1848" i="12"/>
  <c r="M1848" i="12"/>
  <c r="O1848" i="12"/>
  <c r="Q1848" i="12"/>
  <c r="V1848" i="12"/>
  <c r="G1856" i="12"/>
  <c r="M1856" i="12" s="1"/>
  <c r="I1856" i="12"/>
  <c r="K1856" i="12"/>
  <c r="O1856" i="12"/>
  <c r="Q1856" i="12"/>
  <c r="V1856" i="12"/>
  <c r="G1859" i="12"/>
  <c r="M1859" i="12" s="1"/>
  <c r="I1859" i="12"/>
  <c r="K1859" i="12"/>
  <c r="O1859" i="12"/>
  <c r="Q1859" i="12"/>
  <c r="V1859" i="12"/>
  <c r="G1864" i="12"/>
  <c r="M1864" i="12" s="1"/>
  <c r="I1864" i="12"/>
  <c r="K1864" i="12"/>
  <c r="O1864" i="12"/>
  <c r="Q1864" i="12"/>
  <c r="V1864" i="12"/>
  <c r="G1867" i="12"/>
  <c r="I1867" i="12"/>
  <c r="K1867" i="12"/>
  <c r="M1867" i="12"/>
  <c r="O1867" i="12"/>
  <c r="Q1867" i="12"/>
  <c r="V1867" i="12"/>
  <c r="G1873" i="12"/>
  <c r="M1873" i="12" s="1"/>
  <c r="M1872" i="12" s="1"/>
  <c r="I1873" i="12"/>
  <c r="I1872" i="12" s="1"/>
  <c r="K1873" i="12"/>
  <c r="O1873" i="12"/>
  <c r="O1872" i="12" s="1"/>
  <c r="Q1873" i="12"/>
  <c r="Q1872" i="12" s="1"/>
  <c r="V1873" i="12"/>
  <c r="G1890" i="12"/>
  <c r="M1890" i="12" s="1"/>
  <c r="I1890" i="12"/>
  <c r="K1890" i="12"/>
  <c r="K1872" i="12" s="1"/>
  <c r="O1890" i="12"/>
  <c r="Q1890" i="12"/>
  <c r="V1890" i="12"/>
  <c r="G1907" i="12"/>
  <c r="I1907" i="12"/>
  <c r="K1907" i="12"/>
  <c r="M1907" i="12"/>
  <c r="O1907" i="12"/>
  <c r="Q1907" i="12"/>
  <c r="V1907" i="12"/>
  <c r="G1911" i="12"/>
  <c r="I1911" i="12"/>
  <c r="K1911" i="12"/>
  <c r="M1911" i="12"/>
  <c r="O1911" i="12"/>
  <c r="Q1911" i="12"/>
  <c r="V1911" i="12"/>
  <c r="G1916" i="12"/>
  <c r="M1916" i="12" s="1"/>
  <c r="I1916" i="12"/>
  <c r="K1916" i="12"/>
  <c r="O1916" i="12"/>
  <c r="Q1916" i="12"/>
  <c r="V1916" i="12"/>
  <c r="G1922" i="12"/>
  <c r="I1922" i="12"/>
  <c r="K1922" i="12"/>
  <c r="M1922" i="12"/>
  <c r="O1922" i="12"/>
  <c r="Q1922" i="12"/>
  <c r="Q1921" i="12" s="1"/>
  <c r="V1922" i="12"/>
  <c r="G1924" i="12"/>
  <c r="G1921" i="12" s="1"/>
  <c r="I1924" i="12"/>
  <c r="K1924" i="12"/>
  <c r="K1921" i="12" s="1"/>
  <c r="O1924" i="12"/>
  <c r="O1921" i="12" s="1"/>
  <c r="Q1924" i="12"/>
  <c r="V1924" i="12"/>
  <c r="G1926" i="12"/>
  <c r="I1926" i="12"/>
  <c r="I1921" i="12" s="1"/>
  <c r="K1926" i="12"/>
  <c r="M1926" i="12"/>
  <c r="O1926" i="12"/>
  <c r="Q1926" i="12"/>
  <c r="V1926" i="12"/>
  <c r="G1927" i="12"/>
  <c r="M1927" i="12" s="1"/>
  <c r="I1927" i="12"/>
  <c r="K1927" i="12"/>
  <c r="O1927" i="12"/>
  <c r="Q1927" i="12"/>
  <c r="V1927" i="12"/>
  <c r="G1929" i="12"/>
  <c r="I1929" i="12"/>
  <c r="K1929" i="12"/>
  <c r="M1929" i="12"/>
  <c r="O1929" i="12"/>
  <c r="Q1929" i="12"/>
  <c r="V1929" i="12"/>
  <c r="G1930" i="12"/>
  <c r="I1930" i="12"/>
  <c r="K1930" i="12"/>
  <c r="M1930" i="12"/>
  <c r="O1930" i="12"/>
  <c r="Q1930" i="12"/>
  <c r="V1930" i="12"/>
  <c r="G1932" i="12"/>
  <c r="M1932" i="12" s="1"/>
  <c r="I1932" i="12"/>
  <c r="K1932" i="12"/>
  <c r="O1932" i="12"/>
  <c r="Q1932" i="12"/>
  <c r="V1932" i="12"/>
  <c r="G1933" i="12"/>
  <c r="M1933" i="12" s="1"/>
  <c r="I1933" i="12"/>
  <c r="K1933" i="12"/>
  <c r="O1933" i="12"/>
  <c r="Q1933" i="12"/>
  <c r="V1933" i="12"/>
  <c r="G1934" i="12"/>
  <c r="I1934" i="12"/>
  <c r="K1934" i="12"/>
  <c r="M1934" i="12"/>
  <c r="O1934" i="12"/>
  <c r="Q1934" i="12"/>
  <c r="V1934" i="12"/>
  <c r="G1936" i="12"/>
  <c r="M1936" i="12" s="1"/>
  <c r="I1936" i="12"/>
  <c r="K1936" i="12"/>
  <c r="O1936" i="12"/>
  <c r="Q1936" i="12"/>
  <c r="V1936" i="12"/>
  <c r="V1921" i="12" s="1"/>
  <c r="G1938" i="12"/>
  <c r="I1938" i="12"/>
  <c r="K1938" i="12"/>
  <c r="M1938" i="12"/>
  <c r="O1938" i="12"/>
  <c r="Q1938" i="12"/>
  <c r="V1938" i="12"/>
  <c r="G1939" i="12"/>
  <c r="M1939" i="12" s="1"/>
  <c r="I1939" i="12"/>
  <c r="K1939" i="12"/>
  <c r="O1939" i="12"/>
  <c r="Q1939" i="12"/>
  <c r="V1939" i="12"/>
  <c r="G1942" i="12"/>
  <c r="I1942" i="12"/>
  <c r="K1942" i="12"/>
  <c r="M1942" i="12"/>
  <c r="O1942" i="12"/>
  <c r="Q1942" i="12"/>
  <c r="V1942" i="12"/>
  <c r="G1944" i="12"/>
  <c r="I1944" i="12"/>
  <c r="K1944" i="12"/>
  <c r="M1944" i="12"/>
  <c r="O1944" i="12"/>
  <c r="Q1944" i="12"/>
  <c r="V1944" i="12"/>
  <c r="G1946" i="12"/>
  <c r="M1946" i="12" s="1"/>
  <c r="I1946" i="12"/>
  <c r="K1946" i="12"/>
  <c r="O1946" i="12"/>
  <c r="Q1946" i="12"/>
  <c r="V1946" i="12"/>
  <c r="G1948" i="12"/>
  <c r="M1948" i="12" s="1"/>
  <c r="I1948" i="12"/>
  <c r="K1948" i="12"/>
  <c r="O1948" i="12"/>
  <c r="Q1948" i="12"/>
  <c r="V1948" i="12"/>
  <c r="G1949" i="12"/>
  <c r="I1949" i="12"/>
  <c r="K1949" i="12"/>
  <c r="M1949" i="12"/>
  <c r="O1949" i="12"/>
  <c r="Q1949" i="12"/>
  <c r="V1949" i="12"/>
  <c r="G1951" i="12"/>
  <c r="M1951" i="12" s="1"/>
  <c r="I1951" i="12"/>
  <c r="K1951" i="12"/>
  <c r="O1951" i="12"/>
  <c r="Q1951" i="12"/>
  <c r="V1951" i="12"/>
  <c r="G1963" i="12"/>
  <c r="I1963" i="12"/>
  <c r="K1963" i="12"/>
  <c r="M1963" i="12"/>
  <c r="O1963" i="12"/>
  <c r="Q1963" i="12"/>
  <c r="V1963" i="12"/>
  <c r="G1964" i="12"/>
  <c r="M1964" i="12" s="1"/>
  <c r="I1964" i="12"/>
  <c r="K1964" i="12"/>
  <c r="O1964" i="12"/>
  <c r="Q1964" i="12"/>
  <c r="V1964" i="12"/>
  <c r="G1965" i="12"/>
  <c r="I1965" i="12"/>
  <c r="K1965" i="12"/>
  <c r="M1965" i="12"/>
  <c r="O1965" i="12"/>
  <c r="Q1965" i="12"/>
  <c r="V1965" i="12"/>
  <c r="G1966" i="12"/>
  <c r="M1966" i="12" s="1"/>
  <c r="I1966" i="12"/>
  <c r="K1966" i="12"/>
  <c r="O1966" i="12"/>
  <c r="Q1966" i="12"/>
  <c r="V1966" i="12"/>
  <c r="G1973" i="12"/>
  <c r="I1973" i="12"/>
  <c r="K1973" i="12"/>
  <c r="M1973" i="12"/>
  <c r="O1973" i="12"/>
  <c r="Q1973" i="12"/>
  <c r="V1973" i="12"/>
  <c r="G1975" i="12"/>
  <c r="M1975" i="12" s="1"/>
  <c r="I1975" i="12"/>
  <c r="K1975" i="12"/>
  <c r="O1975" i="12"/>
  <c r="Q1975" i="12"/>
  <c r="V1975" i="12"/>
  <c r="G1977" i="12"/>
  <c r="I1977" i="12"/>
  <c r="K1977" i="12"/>
  <c r="M1977" i="12"/>
  <c r="O1977" i="12"/>
  <c r="Q1977" i="12"/>
  <c r="V1977" i="12"/>
  <c r="G1983" i="12"/>
  <c r="I1983" i="12"/>
  <c r="I1982" i="12" s="1"/>
  <c r="K1983" i="12"/>
  <c r="M1983" i="12"/>
  <c r="O1983" i="12"/>
  <c r="Q1983" i="12"/>
  <c r="Q1982" i="12" s="1"/>
  <c r="V1983" i="12"/>
  <c r="G1994" i="12"/>
  <c r="M1994" i="12" s="1"/>
  <c r="I1994" i="12"/>
  <c r="K1994" i="12"/>
  <c r="K1982" i="12" s="1"/>
  <c r="O1994" i="12"/>
  <c r="Q1994" i="12"/>
  <c r="V1994" i="12"/>
  <c r="V1982" i="12" s="1"/>
  <c r="G1997" i="12"/>
  <c r="I1997" i="12"/>
  <c r="K1997" i="12"/>
  <c r="M1997" i="12"/>
  <c r="O1997" i="12"/>
  <c r="Q1997" i="12"/>
  <c r="V1997" i="12"/>
  <c r="G2000" i="12"/>
  <c r="M2000" i="12" s="1"/>
  <c r="I2000" i="12"/>
  <c r="K2000" i="12"/>
  <c r="O2000" i="12"/>
  <c r="O1982" i="12" s="1"/>
  <c r="Q2000" i="12"/>
  <c r="V2000" i="12"/>
  <c r="G2003" i="12"/>
  <c r="I2003" i="12"/>
  <c r="K2003" i="12"/>
  <c r="M2003" i="12"/>
  <c r="O2003" i="12"/>
  <c r="Q2003" i="12"/>
  <c r="V2003" i="12"/>
  <c r="G2005" i="12"/>
  <c r="M2005" i="12" s="1"/>
  <c r="I2005" i="12"/>
  <c r="K2005" i="12"/>
  <c r="O2005" i="12"/>
  <c r="Q2005" i="12"/>
  <c r="V2005" i="12"/>
  <c r="G2007" i="12"/>
  <c r="I2007" i="12"/>
  <c r="K2007" i="12"/>
  <c r="M2007" i="12"/>
  <c r="O2007" i="12"/>
  <c r="Q2007" i="12"/>
  <c r="V2007" i="12"/>
  <c r="G2012" i="12"/>
  <c r="M2012" i="12" s="1"/>
  <c r="I2012" i="12"/>
  <c r="K2012" i="12"/>
  <c r="O2012" i="12"/>
  <c r="Q2012" i="12"/>
  <c r="V2012" i="12"/>
  <c r="G2014" i="12"/>
  <c r="I2014" i="12"/>
  <c r="K2014" i="12"/>
  <c r="M2014" i="12"/>
  <c r="O2014" i="12"/>
  <c r="Q2014" i="12"/>
  <c r="V2014" i="12"/>
  <c r="G2017" i="12"/>
  <c r="M2017" i="12" s="1"/>
  <c r="I2017" i="12"/>
  <c r="K2017" i="12"/>
  <c r="O2017" i="12"/>
  <c r="Q2017" i="12"/>
  <c r="V2017" i="12"/>
  <c r="G2019" i="12"/>
  <c r="I2019" i="12"/>
  <c r="K2019" i="12"/>
  <c r="M2019" i="12"/>
  <c r="O2019" i="12"/>
  <c r="Q2019" i="12"/>
  <c r="V2019" i="12"/>
  <c r="G2030" i="12"/>
  <c r="M2030" i="12" s="1"/>
  <c r="I2030" i="12"/>
  <c r="K2030" i="12"/>
  <c r="O2030" i="12"/>
  <c r="Q2030" i="12"/>
  <c r="V2030" i="12"/>
  <c r="G2036" i="12"/>
  <c r="M2036" i="12" s="1"/>
  <c r="I2036" i="12"/>
  <c r="K2036" i="12"/>
  <c r="K2035" i="12" s="1"/>
  <c r="O2036" i="12"/>
  <c r="O2035" i="12" s="1"/>
  <c r="Q2036" i="12"/>
  <c r="V2036" i="12"/>
  <c r="V2035" i="12" s="1"/>
  <c r="G2040" i="12"/>
  <c r="I2040" i="12"/>
  <c r="K2040" i="12"/>
  <c r="M2040" i="12"/>
  <c r="O2040" i="12"/>
  <c r="Q2040" i="12"/>
  <c r="V2040" i="12"/>
  <c r="G2042" i="12"/>
  <c r="M2042" i="12" s="1"/>
  <c r="I2042" i="12"/>
  <c r="K2042" i="12"/>
  <c r="O2042" i="12"/>
  <c r="Q2042" i="12"/>
  <c r="V2042" i="12"/>
  <c r="G2044" i="12"/>
  <c r="I2044" i="12"/>
  <c r="I2035" i="12" s="1"/>
  <c r="K2044" i="12"/>
  <c r="M2044" i="12"/>
  <c r="O2044" i="12"/>
  <c r="Q2044" i="12"/>
  <c r="Q2035" i="12" s="1"/>
  <c r="V2044" i="12"/>
  <c r="G2054" i="12"/>
  <c r="M2054" i="12" s="1"/>
  <c r="I2054" i="12"/>
  <c r="K2054" i="12"/>
  <c r="O2054" i="12"/>
  <c r="Q2054" i="12"/>
  <c r="V2054" i="12"/>
  <c r="G2057" i="12"/>
  <c r="I2057" i="12"/>
  <c r="K2057" i="12"/>
  <c r="M2057" i="12"/>
  <c r="O2057" i="12"/>
  <c r="Q2057" i="12"/>
  <c r="V2057" i="12"/>
  <c r="G2060" i="12"/>
  <c r="M2060" i="12" s="1"/>
  <c r="I2060" i="12"/>
  <c r="K2060" i="12"/>
  <c r="O2060" i="12"/>
  <c r="Q2060" i="12"/>
  <c r="V2060" i="12"/>
  <c r="G2062" i="12"/>
  <c r="I2062" i="12"/>
  <c r="K2062" i="12"/>
  <c r="M2062" i="12"/>
  <c r="O2062" i="12"/>
  <c r="Q2062" i="12"/>
  <c r="V2062" i="12"/>
  <c r="G2064" i="12"/>
  <c r="M2064" i="12" s="1"/>
  <c r="I2064" i="12"/>
  <c r="K2064" i="12"/>
  <c r="O2064" i="12"/>
  <c r="Q2064" i="12"/>
  <c r="V2064" i="12"/>
  <c r="G2068" i="12"/>
  <c r="I2068" i="12"/>
  <c r="K2068" i="12"/>
  <c r="M2068" i="12"/>
  <c r="O2068" i="12"/>
  <c r="Q2068" i="12"/>
  <c r="V2068" i="12"/>
  <c r="G2070" i="12"/>
  <c r="M2070" i="12" s="1"/>
  <c r="I2070" i="12"/>
  <c r="K2070" i="12"/>
  <c r="O2070" i="12"/>
  <c r="Q2070" i="12"/>
  <c r="V2070" i="12"/>
  <c r="G2071" i="12"/>
  <c r="I2071" i="12"/>
  <c r="K2071" i="12"/>
  <c r="M2071" i="12"/>
  <c r="O2071" i="12"/>
  <c r="Q2071" i="12"/>
  <c r="V2071" i="12"/>
  <c r="G2072" i="12"/>
  <c r="M2072" i="12" s="1"/>
  <c r="I2072" i="12"/>
  <c r="K2072" i="12"/>
  <c r="O2072" i="12"/>
  <c r="Q2072" i="12"/>
  <c r="V2072" i="12"/>
  <c r="G2087" i="12"/>
  <c r="I2087" i="12"/>
  <c r="K2087" i="12"/>
  <c r="M2087" i="12"/>
  <c r="O2087" i="12"/>
  <c r="Q2087" i="12"/>
  <c r="V2087" i="12"/>
  <c r="G2119" i="12"/>
  <c r="M2119" i="12" s="1"/>
  <c r="I2119" i="12"/>
  <c r="K2119" i="12"/>
  <c r="O2119" i="12"/>
  <c r="Q2119" i="12"/>
  <c r="V2119" i="12"/>
  <c r="G2121" i="12"/>
  <c r="I2121" i="12"/>
  <c r="K2121" i="12"/>
  <c r="M2121" i="12"/>
  <c r="O2121" i="12"/>
  <c r="Q2121" i="12"/>
  <c r="V2121" i="12"/>
  <c r="G2125" i="12"/>
  <c r="M2125" i="12" s="1"/>
  <c r="I2125" i="12"/>
  <c r="K2125" i="12"/>
  <c r="O2125" i="12"/>
  <c r="Q2125" i="12"/>
  <c r="V2125" i="12"/>
  <c r="G2127" i="12"/>
  <c r="I2127" i="12"/>
  <c r="K2127" i="12"/>
  <c r="M2127" i="12"/>
  <c r="O2127" i="12"/>
  <c r="Q2127" i="12"/>
  <c r="V2127" i="12"/>
  <c r="G2130" i="12"/>
  <c r="M2130" i="12" s="1"/>
  <c r="I2130" i="12"/>
  <c r="K2130" i="12"/>
  <c r="O2130" i="12"/>
  <c r="Q2130" i="12"/>
  <c r="V2130" i="12"/>
  <c r="G2132" i="12"/>
  <c r="I2132" i="12"/>
  <c r="K2132" i="12"/>
  <c r="M2132" i="12"/>
  <c r="O2132" i="12"/>
  <c r="Q2132" i="12"/>
  <c r="V2132" i="12"/>
  <c r="G2134" i="12"/>
  <c r="M2134" i="12" s="1"/>
  <c r="I2134" i="12"/>
  <c r="K2134" i="12"/>
  <c r="O2134" i="12"/>
  <c r="Q2134" i="12"/>
  <c r="V2134" i="12"/>
  <c r="G2136" i="12"/>
  <c r="I2136" i="12"/>
  <c r="K2136" i="12"/>
  <c r="M2136" i="12"/>
  <c r="O2136" i="12"/>
  <c r="Q2136" i="12"/>
  <c r="V2136" i="12"/>
  <c r="G2137" i="12"/>
  <c r="M2137" i="12" s="1"/>
  <c r="I2137" i="12"/>
  <c r="K2137" i="12"/>
  <c r="O2137" i="12"/>
  <c r="Q2137" i="12"/>
  <c r="V2137" i="12"/>
  <c r="G2138" i="12"/>
  <c r="I2138" i="12"/>
  <c r="K2138" i="12"/>
  <c r="M2138" i="12"/>
  <c r="O2138" i="12"/>
  <c r="Q2138" i="12"/>
  <c r="V2138" i="12"/>
  <c r="G2139" i="12"/>
  <c r="M2139" i="12" s="1"/>
  <c r="I2139" i="12"/>
  <c r="K2139" i="12"/>
  <c r="O2139" i="12"/>
  <c r="Q2139" i="12"/>
  <c r="V2139" i="12"/>
  <c r="G2140" i="12"/>
  <c r="I2140" i="12"/>
  <c r="K2140" i="12"/>
  <c r="M2140" i="12"/>
  <c r="O2140" i="12"/>
  <c r="Q2140" i="12"/>
  <c r="V2140" i="12"/>
  <c r="G2141" i="12"/>
  <c r="M2141" i="12" s="1"/>
  <c r="I2141" i="12"/>
  <c r="K2141" i="12"/>
  <c r="O2141" i="12"/>
  <c r="Q2141" i="12"/>
  <c r="V2141" i="12"/>
  <c r="G2142" i="12"/>
  <c r="I2142" i="12"/>
  <c r="K2142" i="12"/>
  <c r="M2142" i="12"/>
  <c r="O2142" i="12"/>
  <c r="Q2142" i="12"/>
  <c r="V2142" i="12"/>
  <c r="G2150" i="12"/>
  <c r="M2150" i="12" s="1"/>
  <c r="I2150" i="12"/>
  <c r="K2150" i="12"/>
  <c r="O2150" i="12"/>
  <c r="Q2150" i="12"/>
  <c r="V2150" i="12"/>
  <c r="G2160" i="12"/>
  <c r="I2160" i="12"/>
  <c r="K2160" i="12"/>
  <c r="M2160" i="12"/>
  <c r="O2160" i="12"/>
  <c r="Q2160" i="12"/>
  <c r="V2160" i="12"/>
  <c r="G2168" i="12"/>
  <c r="M2168" i="12" s="1"/>
  <c r="I2168" i="12"/>
  <c r="K2168" i="12"/>
  <c r="O2168" i="12"/>
  <c r="Q2168" i="12"/>
  <c r="V2168" i="12"/>
  <c r="G2171" i="12"/>
  <c r="I2171" i="12"/>
  <c r="K2171" i="12"/>
  <c r="M2171" i="12"/>
  <c r="O2171" i="12"/>
  <c r="Q2171" i="12"/>
  <c r="V2171" i="12"/>
  <c r="G2177" i="12"/>
  <c r="M2177" i="12" s="1"/>
  <c r="I2177" i="12"/>
  <c r="K2177" i="12"/>
  <c r="O2177" i="12"/>
  <c r="Q2177" i="12"/>
  <c r="V2177" i="12"/>
  <c r="G2179" i="12"/>
  <c r="I2179" i="12"/>
  <c r="K2179" i="12"/>
  <c r="M2179" i="12"/>
  <c r="O2179" i="12"/>
  <c r="Q2179" i="12"/>
  <c r="V2179" i="12"/>
  <c r="G2181" i="12"/>
  <c r="M2181" i="12" s="1"/>
  <c r="I2181" i="12"/>
  <c r="K2181" i="12"/>
  <c r="O2181" i="12"/>
  <c r="Q2181" i="12"/>
  <c r="V2181" i="12"/>
  <c r="G2183" i="12"/>
  <c r="I2183" i="12"/>
  <c r="K2183" i="12"/>
  <c r="M2183" i="12"/>
  <c r="O2183" i="12"/>
  <c r="Q2183" i="12"/>
  <c r="V2183" i="12"/>
  <c r="G2185" i="12"/>
  <c r="M2185" i="12" s="1"/>
  <c r="I2185" i="12"/>
  <c r="K2185" i="12"/>
  <c r="O2185" i="12"/>
  <c r="Q2185" i="12"/>
  <c r="V2185" i="12"/>
  <c r="G2186" i="12"/>
  <c r="I2186" i="12"/>
  <c r="K2186" i="12"/>
  <c r="M2186" i="12"/>
  <c r="O2186" i="12"/>
  <c r="Q2186" i="12"/>
  <c r="V2186" i="12"/>
  <c r="G2187" i="12"/>
  <c r="M2187" i="12" s="1"/>
  <c r="I2187" i="12"/>
  <c r="K2187" i="12"/>
  <c r="O2187" i="12"/>
  <c r="Q2187" i="12"/>
  <c r="V2187" i="12"/>
  <c r="G2188" i="12"/>
  <c r="I2188" i="12"/>
  <c r="K2188" i="12"/>
  <c r="M2188" i="12"/>
  <c r="O2188" i="12"/>
  <c r="Q2188" i="12"/>
  <c r="V2188" i="12"/>
  <c r="G2189" i="12"/>
  <c r="M2189" i="12" s="1"/>
  <c r="I2189" i="12"/>
  <c r="K2189" i="12"/>
  <c r="O2189" i="12"/>
  <c r="Q2189" i="12"/>
  <c r="V2189" i="12"/>
  <c r="G2190" i="12"/>
  <c r="I2190" i="12"/>
  <c r="K2190" i="12"/>
  <c r="M2190" i="12"/>
  <c r="O2190" i="12"/>
  <c r="Q2190" i="12"/>
  <c r="V2190" i="12"/>
  <c r="G2191" i="12"/>
  <c r="M2191" i="12" s="1"/>
  <c r="I2191" i="12"/>
  <c r="K2191" i="12"/>
  <c r="O2191" i="12"/>
  <c r="Q2191" i="12"/>
  <c r="V2191" i="12"/>
  <c r="G2192" i="12"/>
  <c r="I2192" i="12"/>
  <c r="K2192" i="12"/>
  <c r="M2192" i="12"/>
  <c r="O2192" i="12"/>
  <c r="Q2192" i="12"/>
  <c r="V2192" i="12"/>
  <c r="G2193" i="12"/>
  <c r="M2193" i="12" s="1"/>
  <c r="I2193" i="12"/>
  <c r="K2193" i="12"/>
  <c r="O2193" i="12"/>
  <c r="Q2193" i="12"/>
  <c r="V2193" i="12"/>
  <c r="G2194" i="12"/>
  <c r="I2194" i="12"/>
  <c r="K2194" i="12"/>
  <c r="M2194" i="12"/>
  <c r="O2194" i="12"/>
  <c r="Q2194" i="12"/>
  <c r="V2194" i="12"/>
  <c r="G2195" i="12"/>
  <c r="M2195" i="12" s="1"/>
  <c r="I2195" i="12"/>
  <c r="K2195" i="12"/>
  <c r="O2195" i="12"/>
  <c r="Q2195" i="12"/>
  <c r="V2195" i="12"/>
  <c r="G2196" i="12"/>
  <c r="I2196" i="12"/>
  <c r="K2196" i="12"/>
  <c r="M2196" i="12"/>
  <c r="O2196" i="12"/>
  <c r="Q2196" i="12"/>
  <c r="V2196" i="12"/>
  <c r="G2197" i="12"/>
  <c r="M2197" i="12" s="1"/>
  <c r="I2197" i="12"/>
  <c r="K2197" i="12"/>
  <c r="O2197" i="12"/>
  <c r="Q2197" i="12"/>
  <c r="V2197" i="12"/>
  <c r="G2198" i="12"/>
  <c r="I2198" i="12"/>
  <c r="K2198" i="12"/>
  <c r="M2198" i="12"/>
  <c r="O2198" i="12"/>
  <c r="Q2198" i="12"/>
  <c r="V2198" i="12"/>
  <c r="G2199" i="12"/>
  <c r="M2199" i="12" s="1"/>
  <c r="I2199" i="12"/>
  <c r="K2199" i="12"/>
  <c r="O2199" i="12"/>
  <c r="Q2199" i="12"/>
  <c r="V2199" i="12"/>
  <c r="G2200" i="12"/>
  <c r="I2200" i="12"/>
  <c r="K2200" i="12"/>
  <c r="M2200" i="12"/>
  <c r="O2200" i="12"/>
  <c r="Q2200" i="12"/>
  <c r="V2200" i="12"/>
  <c r="G2201" i="12"/>
  <c r="M2201" i="12" s="1"/>
  <c r="I2201" i="12"/>
  <c r="K2201" i="12"/>
  <c r="O2201" i="12"/>
  <c r="Q2201" i="12"/>
  <c r="V2201" i="12"/>
  <c r="G2202" i="12"/>
  <c r="I2202" i="12"/>
  <c r="K2202" i="12"/>
  <c r="M2202" i="12"/>
  <c r="O2202" i="12"/>
  <c r="Q2202" i="12"/>
  <c r="V2202" i="12"/>
  <c r="G2203" i="12"/>
  <c r="M2203" i="12" s="1"/>
  <c r="I2203" i="12"/>
  <c r="K2203" i="12"/>
  <c r="O2203" i="12"/>
  <c r="Q2203" i="12"/>
  <c r="V2203" i="12"/>
  <c r="G2204" i="12"/>
  <c r="I2204" i="12"/>
  <c r="K2204" i="12"/>
  <c r="M2204" i="12"/>
  <c r="O2204" i="12"/>
  <c r="Q2204" i="12"/>
  <c r="V2204" i="12"/>
  <c r="G2205" i="12"/>
  <c r="M2205" i="12" s="1"/>
  <c r="I2205" i="12"/>
  <c r="K2205" i="12"/>
  <c r="O2205" i="12"/>
  <c r="Q2205" i="12"/>
  <c r="V2205" i="12"/>
  <c r="G2206" i="12"/>
  <c r="I2206" i="12"/>
  <c r="K2206" i="12"/>
  <c r="M2206" i="12"/>
  <c r="O2206" i="12"/>
  <c r="Q2206" i="12"/>
  <c r="V2206" i="12"/>
  <c r="G2207" i="12"/>
  <c r="M2207" i="12" s="1"/>
  <c r="I2207" i="12"/>
  <c r="K2207" i="12"/>
  <c r="O2207" i="12"/>
  <c r="Q2207" i="12"/>
  <c r="V2207" i="12"/>
  <c r="G2208" i="12"/>
  <c r="I2208" i="12"/>
  <c r="K2208" i="12"/>
  <c r="M2208" i="12"/>
  <c r="O2208" i="12"/>
  <c r="Q2208" i="12"/>
  <c r="V2208" i="12"/>
  <c r="G2209" i="12"/>
  <c r="M2209" i="12" s="1"/>
  <c r="I2209" i="12"/>
  <c r="K2209" i="12"/>
  <c r="O2209" i="12"/>
  <c r="Q2209" i="12"/>
  <c r="V2209" i="12"/>
  <c r="G2210" i="12"/>
  <c r="I2210" i="12"/>
  <c r="K2210" i="12"/>
  <c r="M2210" i="12"/>
  <c r="O2210" i="12"/>
  <c r="Q2210" i="12"/>
  <c r="V2210" i="12"/>
  <c r="G2211" i="12"/>
  <c r="M2211" i="12" s="1"/>
  <c r="I2211" i="12"/>
  <c r="K2211" i="12"/>
  <c r="O2211" i="12"/>
  <c r="Q2211" i="12"/>
  <c r="V2211" i="12"/>
  <c r="G2212" i="12"/>
  <c r="I2212" i="12"/>
  <c r="K2212" i="12"/>
  <c r="M2212" i="12"/>
  <c r="O2212" i="12"/>
  <c r="Q2212" i="12"/>
  <c r="V2212" i="12"/>
  <c r="G2219" i="12"/>
  <c r="I2219" i="12"/>
  <c r="I2218" i="12" s="1"/>
  <c r="K2219" i="12"/>
  <c r="M2219" i="12"/>
  <c r="O2219" i="12"/>
  <c r="Q2219" i="12"/>
  <c r="Q2218" i="12" s="1"/>
  <c r="V2219" i="12"/>
  <c r="G2222" i="12"/>
  <c r="G2218" i="12" s="1"/>
  <c r="I2222" i="12"/>
  <c r="K2222" i="12"/>
  <c r="O2222" i="12"/>
  <c r="O2218" i="12" s="1"/>
  <c r="Q2222" i="12"/>
  <c r="V2222" i="12"/>
  <c r="G2226" i="12"/>
  <c r="I2226" i="12"/>
  <c r="K2226" i="12"/>
  <c r="M2226" i="12"/>
  <c r="O2226" i="12"/>
  <c r="Q2226" i="12"/>
  <c r="V2226" i="12"/>
  <c r="G2227" i="12"/>
  <c r="M2227" i="12" s="1"/>
  <c r="I2227" i="12"/>
  <c r="K2227" i="12"/>
  <c r="K2218" i="12" s="1"/>
  <c r="O2227" i="12"/>
  <c r="Q2227" i="12"/>
  <c r="V2227" i="12"/>
  <c r="V2218" i="12" s="1"/>
  <c r="G2230" i="12"/>
  <c r="I2230" i="12"/>
  <c r="K2230" i="12"/>
  <c r="M2230" i="12"/>
  <c r="O2230" i="12"/>
  <c r="Q2230" i="12"/>
  <c r="V2230" i="12"/>
  <c r="G2232" i="12"/>
  <c r="M2232" i="12" s="1"/>
  <c r="I2232" i="12"/>
  <c r="K2232" i="12"/>
  <c r="O2232" i="12"/>
  <c r="Q2232" i="12"/>
  <c r="V2232" i="12"/>
  <c r="G2233" i="12"/>
  <c r="I2233" i="12"/>
  <c r="K2233" i="12"/>
  <c r="M2233" i="12"/>
  <c r="O2233" i="12"/>
  <c r="Q2233" i="12"/>
  <c r="V2233" i="12"/>
  <c r="G2244" i="12"/>
  <c r="M2244" i="12" s="1"/>
  <c r="I2244" i="12"/>
  <c r="K2244" i="12"/>
  <c r="O2244" i="12"/>
  <c r="Q2244" i="12"/>
  <c r="V2244" i="12"/>
  <c r="G2247" i="12"/>
  <c r="I2247" i="12"/>
  <c r="K2247" i="12"/>
  <c r="M2247" i="12"/>
  <c r="O2247" i="12"/>
  <c r="Q2247" i="12"/>
  <c r="V2247" i="12"/>
  <c r="G2249" i="12"/>
  <c r="M2249" i="12" s="1"/>
  <c r="I2249" i="12"/>
  <c r="K2249" i="12"/>
  <c r="O2249" i="12"/>
  <c r="Q2249" i="12"/>
  <c r="V2249" i="12"/>
  <c r="G2251" i="12"/>
  <c r="I2251" i="12"/>
  <c r="K2251" i="12"/>
  <c r="M2251" i="12"/>
  <c r="O2251" i="12"/>
  <c r="Q2251" i="12"/>
  <c r="V2251" i="12"/>
  <c r="G2260" i="12"/>
  <c r="M2260" i="12" s="1"/>
  <c r="I2260" i="12"/>
  <c r="K2260" i="12"/>
  <c r="O2260" i="12"/>
  <c r="Q2260" i="12"/>
  <c r="V2260" i="12"/>
  <c r="G2262" i="12"/>
  <c r="I2262" i="12"/>
  <c r="K2262" i="12"/>
  <c r="M2262" i="12"/>
  <c r="O2262" i="12"/>
  <c r="Q2262" i="12"/>
  <c r="V2262" i="12"/>
  <c r="G2265" i="12"/>
  <c r="M2265" i="12" s="1"/>
  <c r="I2265" i="12"/>
  <c r="K2265" i="12"/>
  <c r="O2265" i="12"/>
  <c r="Q2265" i="12"/>
  <c r="V2265" i="12"/>
  <c r="G2272" i="12"/>
  <c r="I2272" i="12"/>
  <c r="K2272" i="12"/>
  <c r="M2272" i="12"/>
  <c r="O2272" i="12"/>
  <c r="Q2272" i="12"/>
  <c r="V2272" i="12"/>
  <c r="G2274" i="12"/>
  <c r="M2274" i="12" s="1"/>
  <c r="I2274" i="12"/>
  <c r="K2274" i="12"/>
  <c r="O2274" i="12"/>
  <c r="Q2274" i="12"/>
  <c r="V2274" i="12"/>
  <c r="G2276" i="12"/>
  <c r="I2276" i="12"/>
  <c r="K2276" i="12"/>
  <c r="M2276" i="12"/>
  <c r="O2276" i="12"/>
  <c r="Q2276" i="12"/>
  <c r="V2276" i="12"/>
  <c r="G2279" i="12"/>
  <c r="M2279" i="12" s="1"/>
  <c r="I2279" i="12"/>
  <c r="K2279" i="12"/>
  <c r="O2279" i="12"/>
  <c r="Q2279" i="12"/>
  <c r="V2279" i="12"/>
  <c r="G2280" i="12"/>
  <c r="I2280" i="12"/>
  <c r="K2280" i="12"/>
  <c r="M2280" i="12"/>
  <c r="O2280" i="12"/>
  <c r="Q2280" i="12"/>
  <c r="V2280" i="12"/>
  <c r="G2281" i="12"/>
  <c r="M2281" i="12" s="1"/>
  <c r="I2281" i="12"/>
  <c r="K2281" i="12"/>
  <c r="O2281" i="12"/>
  <c r="Q2281" i="12"/>
  <c r="V2281" i="12"/>
  <c r="G2282" i="12"/>
  <c r="I2282" i="12"/>
  <c r="K2282" i="12"/>
  <c r="M2282" i="12"/>
  <c r="O2282" i="12"/>
  <c r="Q2282" i="12"/>
  <c r="V2282" i="12"/>
  <c r="G2283" i="12"/>
  <c r="M2283" i="12" s="1"/>
  <c r="I2283" i="12"/>
  <c r="K2283" i="12"/>
  <c r="O2283" i="12"/>
  <c r="Q2283" i="12"/>
  <c r="V2283" i="12"/>
  <c r="G2284" i="12"/>
  <c r="I2284" i="12"/>
  <c r="K2284" i="12"/>
  <c r="M2284" i="12"/>
  <c r="O2284" i="12"/>
  <c r="Q2284" i="12"/>
  <c r="V2284" i="12"/>
  <c r="G2285" i="12"/>
  <c r="M2285" i="12" s="1"/>
  <c r="I2285" i="12"/>
  <c r="K2285" i="12"/>
  <c r="O2285" i="12"/>
  <c r="Q2285" i="12"/>
  <c r="V2285" i="12"/>
  <c r="G2286" i="12"/>
  <c r="I2286" i="12"/>
  <c r="K2286" i="12"/>
  <c r="M2286" i="12"/>
  <c r="O2286" i="12"/>
  <c r="Q2286" i="12"/>
  <c r="V2286" i="12"/>
  <c r="G2287" i="12"/>
  <c r="M2287" i="12" s="1"/>
  <c r="I2287" i="12"/>
  <c r="K2287" i="12"/>
  <c r="O2287" i="12"/>
  <c r="Q2287" i="12"/>
  <c r="V2287" i="12"/>
  <c r="G2288" i="12"/>
  <c r="I2288" i="12"/>
  <c r="K2288" i="12"/>
  <c r="M2288" i="12"/>
  <c r="O2288" i="12"/>
  <c r="Q2288" i="12"/>
  <c r="V2288" i="12"/>
  <c r="G2289" i="12"/>
  <c r="M2289" i="12" s="1"/>
  <c r="I2289" i="12"/>
  <c r="K2289" i="12"/>
  <c r="O2289" i="12"/>
  <c r="Q2289" i="12"/>
  <c r="V2289" i="12"/>
  <c r="G2290" i="12"/>
  <c r="I2290" i="12"/>
  <c r="K2290" i="12"/>
  <c r="M2290" i="12"/>
  <c r="O2290" i="12"/>
  <c r="Q2290" i="12"/>
  <c r="V2290" i="12"/>
  <c r="G2291" i="12"/>
  <c r="M2291" i="12" s="1"/>
  <c r="I2291" i="12"/>
  <c r="K2291" i="12"/>
  <c r="O2291" i="12"/>
  <c r="Q2291" i="12"/>
  <c r="V2291" i="12"/>
  <c r="G2292" i="12"/>
  <c r="I2292" i="12"/>
  <c r="K2292" i="12"/>
  <c r="M2292" i="12"/>
  <c r="O2292" i="12"/>
  <c r="Q2292" i="12"/>
  <c r="V2292" i="12"/>
  <c r="G2293" i="12"/>
  <c r="M2293" i="12" s="1"/>
  <c r="I2293" i="12"/>
  <c r="K2293" i="12"/>
  <c r="O2293" i="12"/>
  <c r="Q2293" i="12"/>
  <c r="V2293" i="12"/>
  <c r="G2294" i="12"/>
  <c r="I2294" i="12"/>
  <c r="K2294" i="12"/>
  <c r="M2294" i="12"/>
  <c r="O2294" i="12"/>
  <c r="Q2294" i="12"/>
  <c r="V2294" i="12"/>
  <c r="G2295" i="12"/>
  <c r="M2295" i="12" s="1"/>
  <c r="I2295" i="12"/>
  <c r="K2295" i="12"/>
  <c r="O2295" i="12"/>
  <c r="Q2295" i="12"/>
  <c r="V2295" i="12"/>
  <c r="G2296" i="12"/>
  <c r="I2296" i="12"/>
  <c r="K2296" i="12"/>
  <c r="M2296" i="12"/>
  <c r="O2296" i="12"/>
  <c r="Q2296" i="12"/>
  <c r="V2296" i="12"/>
  <c r="G2297" i="12"/>
  <c r="M2297" i="12" s="1"/>
  <c r="I2297" i="12"/>
  <c r="K2297" i="12"/>
  <c r="O2297" i="12"/>
  <c r="Q2297" i="12"/>
  <c r="V2297" i="12"/>
  <c r="G2298" i="12"/>
  <c r="I2298" i="12"/>
  <c r="K2298" i="12"/>
  <c r="M2298" i="12"/>
  <c r="O2298" i="12"/>
  <c r="Q2298" i="12"/>
  <c r="V2298" i="12"/>
  <c r="G2303" i="12"/>
  <c r="G2304" i="12"/>
  <c r="I2304" i="12"/>
  <c r="I2303" i="12" s="1"/>
  <c r="K2304" i="12"/>
  <c r="M2304" i="12"/>
  <c r="O2304" i="12"/>
  <c r="Q2304" i="12"/>
  <c r="Q2303" i="12" s="1"/>
  <c r="V2304" i="12"/>
  <c r="G2307" i="12"/>
  <c r="M2307" i="12" s="1"/>
  <c r="I2307" i="12"/>
  <c r="K2307" i="12"/>
  <c r="K2303" i="12" s="1"/>
  <c r="O2307" i="12"/>
  <c r="Q2307" i="12"/>
  <c r="V2307" i="12"/>
  <c r="V2303" i="12" s="1"/>
  <c r="G2316" i="12"/>
  <c r="I2316" i="12"/>
  <c r="K2316" i="12"/>
  <c r="M2316" i="12"/>
  <c r="O2316" i="12"/>
  <c r="Q2316" i="12"/>
  <c r="V2316" i="12"/>
  <c r="G2321" i="12"/>
  <c r="M2321" i="12" s="1"/>
  <c r="I2321" i="12"/>
  <c r="K2321" i="12"/>
  <c r="O2321" i="12"/>
  <c r="O2303" i="12" s="1"/>
  <c r="Q2321" i="12"/>
  <c r="V2321" i="12"/>
  <c r="G2327" i="12"/>
  <c r="I2327" i="12"/>
  <c r="K2327" i="12"/>
  <c r="M2327" i="12"/>
  <c r="O2327" i="12"/>
  <c r="Q2327" i="12"/>
  <c r="V2327" i="12"/>
  <c r="G2348" i="12"/>
  <c r="M2348" i="12" s="1"/>
  <c r="I2348" i="12"/>
  <c r="K2348" i="12"/>
  <c r="O2348" i="12"/>
  <c r="Q2348" i="12"/>
  <c r="V2348" i="12"/>
  <c r="G2370" i="12"/>
  <c r="I2370" i="12"/>
  <c r="K2370" i="12"/>
  <c r="M2370" i="12"/>
  <c r="O2370" i="12"/>
  <c r="Q2370" i="12"/>
  <c r="V2370" i="12"/>
  <c r="G2373" i="12"/>
  <c r="M2373" i="12" s="1"/>
  <c r="I2373" i="12"/>
  <c r="K2373" i="12"/>
  <c r="O2373" i="12"/>
  <c r="Q2373" i="12"/>
  <c r="V2373" i="12"/>
  <c r="G2375" i="12"/>
  <c r="I2375" i="12"/>
  <c r="K2375" i="12"/>
  <c r="M2375" i="12"/>
  <c r="O2375" i="12"/>
  <c r="Q2375" i="12"/>
  <c r="V2375" i="12"/>
  <c r="G2378" i="12"/>
  <c r="M2378" i="12" s="1"/>
  <c r="I2378" i="12"/>
  <c r="K2378" i="12"/>
  <c r="O2378" i="12"/>
  <c r="Q2378" i="12"/>
  <c r="V2378" i="12"/>
  <c r="G2382" i="12"/>
  <c r="I2382" i="12"/>
  <c r="K2382" i="12"/>
  <c r="M2382" i="12"/>
  <c r="O2382" i="12"/>
  <c r="Q2382" i="12"/>
  <c r="V2382" i="12"/>
  <c r="G2388" i="12"/>
  <c r="I2388" i="12"/>
  <c r="I2387" i="12" s="1"/>
  <c r="K2388" i="12"/>
  <c r="M2388" i="12"/>
  <c r="O2388" i="12"/>
  <c r="Q2388" i="12"/>
  <c r="Q2387" i="12" s="1"/>
  <c r="V2388" i="12"/>
  <c r="G2396" i="12"/>
  <c r="M2396" i="12" s="1"/>
  <c r="I2396" i="12"/>
  <c r="K2396" i="12"/>
  <c r="K2387" i="12" s="1"/>
  <c r="O2396" i="12"/>
  <c r="Q2396" i="12"/>
  <c r="V2396" i="12"/>
  <c r="V2387" i="12" s="1"/>
  <c r="G2401" i="12"/>
  <c r="I2401" i="12"/>
  <c r="K2401" i="12"/>
  <c r="M2401" i="12"/>
  <c r="O2401" i="12"/>
  <c r="Q2401" i="12"/>
  <c r="V2401" i="12"/>
  <c r="G2408" i="12"/>
  <c r="G2387" i="12" s="1"/>
  <c r="I2408" i="12"/>
  <c r="K2408" i="12"/>
  <c r="O2408" i="12"/>
  <c r="O2387" i="12" s="1"/>
  <c r="Q2408" i="12"/>
  <c r="V2408" i="12"/>
  <c r="G2412" i="12"/>
  <c r="I2412" i="12"/>
  <c r="K2412" i="12"/>
  <c r="M2412" i="12"/>
  <c r="O2412" i="12"/>
  <c r="Q2412" i="12"/>
  <c r="V2412" i="12"/>
  <c r="K2417" i="12"/>
  <c r="V2417" i="12"/>
  <c r="G2418" i="12"/>
  <c r="I2418" i="12"/>
  <c r="I2417" i="12" s="1"/>
  <c r="K2418" i="12"/>
  <c r="M2418" i="12"/>
  <c r="O2418" i="12"/>
  <c r="Q2418" i="12"/>
  <c r="Q2417" i="12" s="1"/>
  <c r="V2418" i="12"/>
  <c r="G2443" i="12"/>
  <c r="G2417" i="12" s="1"/>
  <c r="I2443" i="12"/>
  <c r="K2443" i="12"/>
  <c r="O2443" i="12"/>
  <c r="O2417" i="12" s="1"/>
  <c r="Q2443" i="12"/>
  <c r="V2443" i="12"/>
  <c r="G2446" i="12"/>
  <c r="I2446" i="12"/>
  <c r="K2446" i="12"/>
  <c r="M2446" i="12"/>
  <c r="O2446" i="12"/>
  <c r="Q2446" i="12"/>
  <c r="V2446" i="12"/>
  <c r="G2452" i="12"/>
  <c r="I2452" i="12"/>
  <c r="I2451" i="12" s="1"/>
  <c r="K2452" i="12"/>
  <c r="M2452" i="12"/>
  <c r="O2452" i="12"/>
  <c r="Q2452" i="12"/>
  <c r="Q2451" i="12" s="1"/>
  <c r="V2452" i="12"/>
  <c r="G2457" i="12"/>
  <c r="G2451" i="12" s="1"/>
  <c r="I2457" i="12"/>
  <c r="K2457" i="12"/>
  <c r="O2457" i="12"/>
  <c r="O2451" i="12" s="1"/>
  <c r="Q2457" i="12"/>
  <c r="V2457" i="12"/>
  <c r="G2466" i="12"/>
  <c r="I2466" i="12"/>
  <c r="K2466" i="12"/>
  <c r="M2466" i="12"/>
  <c r="O2466" i="12"/>
  <c r="Q2466" i="12"/>
  <c r="V2466" i="12"/>
  <c r="G2506" i="12"/>
  <c r="M2506" i="12" s="1"/>
  <c r="I2506" i="12"/>
  <c r="K2506" i="12"/>
  <c r="K2451" i="12" s="1"/>
  <c r="O2506" i="12"/>
  <c r="Q2506" i="12"/>
  <c r="V2506" i="12"/>
  <c r="V2451" i="12" s="1"/>
  <c r="G2507" i="12"/>
  <c r="I2507" i="12"/>
  <c r="K2507" i="12"/>
  <c r="M2507" i="12"/>
  <c r="O2507" i="12"/>
  <c r="Q2507" i="12"/>
  <c r="V2507" i="12"/>
  <c r="G2510" i="12"/>
  <c r="M2510" i="12" s="1"/>
  <c r="I2510" i="12"/>
  <c r="K2510" i="12"/>
  <c r="O2510" i="12"/>
  <c r="Q2510" i="12"/>
  <c r="V2510" i="12"/>
  <c r="G2515" i="12"/>
  <c r="I2515" i="12"/>
  <c r="K2515" i="12"/>
  <c r="M2515" i="12"/>
  <c r="O2515" i="12"/>
  <c r="Q2515" i="12"/>
  <c r="V2515" i="12"/>
  <c r="G2521" i="12"/>
  <c r="I2521" i="12"/>
  <c r="I2520" i="12" s="1"/>
  <c r="K2521" i="12"/>
  <c r="M2521" i="12"/>
  <c r="O2521" i="12"/>
  <c r="Q2521" i="12"/>
  <c r="Q2520" i="12" s="1"/>
  <c r="V2521" i="12"/>
  <c r="G2527" i="12"/>
  <c r="G2520" i="12" s="1"/>
  <c r="I2527" i="12"/>
  <c r="K2527" i="12"/>
  <c r="O2527" i="12"/>
  <c r="O2520" i="12" s="1"/>
  <c r="Q2527" i="12"/>
  <c r="V2527" i="12"/>
  <c r="G2534" i="12"/>
  <c r="I2534" i="12"/>
  <c r="K2534" i="12"/>
  <c r="M2534" i="12"/>
  <c r="O2534" i="12"/>
  <c r="Q2534" i="12"/>
  <c r="V2534" i="12"/>
  <c r="G2578" i="12"/>
  <c r="M2578" i="12" s="1"/>
  <c r="I2578" i="12"/>
  <c r="K2578" i="12"/>
  <c r="K2520" i="12" s="1"/>
  <c r="O2578" i="12"/>
  <c r="Q2578" i="12"/>
  <c r="V2578" i="12"/>
  <c r="V2520" i="12" s="1"/>
  <c r="G2584" i="12"/>
  <c r="I2584" i="12"/>
  <c r="K2584" i="12"/>
  <c r="M2584" i="12"/>
  <c r="O2584" i="12"/>
  <c r="Q2584" i="12"/>
  <c r="V2584" i="12"/>
  <c r="G2591" i="12"/>
  <c r="M2591" i="12" s="1"/>
  <c r="I2591" i="12"/>
  <c r="K2591" i="12"/>
  <c r="O2591" i="12"/>
  <c r="Q2591" i="12"/>
  <c r="V2591" i="12"/>
  <c r="G2597" i="12"/>
  <c r="M2597" i="12" s="1"/>
  <c r="I2597" i="12"/>
  <c r="K2597" i="12"/>
  <c r="K2596" i="12" s="1"/>
  <c r="O2597" i="12"/>
  <c r="O2596" i="12" s="1"/>
  <c r="Q2597" i="12"/>
  <c r="V2597" i="12"/>
  <c r="V2596" i="12" s="1"/>
  <c r="G2600" i="12"/>
  <c r="I2600" i="12"/>
  <c r="K2600" i="12"/>
  <c r="M2600" i="12"/>
  <c r="O2600" i="12"/>
  <c r="Q2600" i="12"/>
  <c r="V2600" i="12"/>
  <c r="G2640" i="12"/>
  <c r="M2640" i="12" s="1"/>
  <c r="I2640" i="12"/>
  <c r="K2640" i="12"/>
  <c r="O2640" i="12"/>
  <c r="Q2640" i="12"/>
  <c r="V2640" i="12"/>
  <c r="G2648" i="12"/>
  <c r="I2648" i="12"/>
  <c r="I2596" i="12" s="1"/>
  <c r="K2648" i="12"/>
  <c r="M2648" i="12"/>
  <c r="O2648" i="12"/>
  <c r="Q2648" i="12"/>
  <c r="Q2596" i="12" s="1"/>
  <c r="V2648" i="12"/>
  <c r="G2650" i="12"/>
  <c r="M2650" i="12" s="1"/>
  <c r="I2650" i="12"/>
  <c r="K2650" i="12"/>
  <c r="O2650" i="12"/>
  <c r="Q2650" i="12"/>
  <c r="V2650" i="12"/>
  <c r="G2652" i="12"/>
  <c r="I2652" i="12"/>
  <c r="K2652" i="12"/>
  <c r="M2652" i="12"/>
  <c r="O2652" i="12"/>
  <c r="Q2652" i="12"/>
  <c r="V2652" i="12"/>
  <c r="G2655" i="12"/>
  <c r="M2655" i="12" s="1"/>
  <c r="I2655" i="12"/>
  <c r="K2655" i="12"/>
  <c r="O2655" i="12"/>
  <c r="Q2655" i="12"/>
  <c r="V2655" i="12"/>
  <c r="G2660" i="12"/>
  <c r="M2660" i="12" s="1"/>
  <c r="I2660" i="12"/>
  <c r="K2660" i="12"/>
  <c r="K2659" i="12" s="1"/>
  <c r="O2660" i="12"/>
  <c r="O2659" i="12" s="1"/>
  <c r="Q2660" i="12"/>
  <c r="V2660" i="12"/>
  <c r="V2659" i="12" s="1"/>
  <c r="G2664" i="12"/>
  <c r="I2664" i="12"/>
  <c r="K2664" i="12"/>
  <c r="M2664" i="12"/>
  <c r="O2664" i="12"/>
  <c r="Q2664" i="12"/>
  <c r="V2664" i="12"/>
  <c r="G2667" i="12"/>
  <c r="M2667" i="12" s="1"/>
  <c r="I2667" i="12"/>
  <c r="K2667" i="12"/>
  <c r="O2667" i="12"/>
  <c r="Q2667" i="12"/>
  <c r="V2667" i="12"/>
  <c r="G2670" i="12"/>
  <c r="I2670" i="12"/>
  <c r="I2659" i="12" s="1"/>
  <c r="K2670" i="12"/>
  <c r="M2670" i="12"/>
  <c r="O2670" i="12"/>
  <c r="Q2670" i="12"/>
  <c r="Q2659" i="12" s="1"/>
  <c r="V2670" i="12"/>
  <c r="K2688" i="12"/>
  <c r="V2688" i="12"/>
  <c r="G2689" i="12"/>
  <c r="I2689" i="12"/>
  <c r="I2688" i="12" s="1"/>
  <c r="K2689" i="12"/>
  <c r="M2689" i="12"/>
  <c r="O2689" i="12"/>
  <c r="Q2689" i="12"/>
  <c r="Q2688" i="12" s="1"/>
  <c r="V2689" i="12"/>
  <c r="G2691" i="12"/>
  <c r="G2688" i="12" s="1"/>
  <c r="I2691" i="12"/>
  <c r="K2691" i="12"/>
  <c r="O2691" i="12"/>
  <c r="O2688" i="12" s="1"/>
  <c r="Q2691" i="12"/>
  <c r="V2691" i="12"/>
  <c r="G2703" i="12"/>
  <c r="I2703" i="12"/>
  <c r="K2703" i="12"/>
  <c r="M2703" i="12"/>
  <c r="O2703" i="12"/>
  <c r="Q2703" i="12"/>
  <c r="V2703" i="12"/>
  <c r="G2705" i="12"/>
  <c r="K2705" i="12"/>
  <c r="V2705" i="12"/>
  <c r="G2706" i="12"/>
  <c r="I2706" i="12"/>
  <c r="I2705" i="12" s="1"/>
  <c r="K2706" i="12"/>
  <c r="M2706" i="12"/>
  <c r="O2706" i="12"/>
  <c r="Q2706" i="12"/>
  <c r="Q2705" i="12" s="1"/>
  <c r="V2706" i="12"/>
  <c r="G2710" i="12"/>
  <c r="M2710" i="12" s="1"/>
  <c r="I2710" i="12"/>
  <c r="K2710" i="12"/>
  <c r="O2710" i="12"/>
  <c r="O2705" i="12" s="1"/>
  <c r="Q2710" i="12"/>
  <c r="V2710" i="12"/>
  <c r="G2714" i="12"/>
  <c r="M2714" i="12" s="1"/>
  <c r="M2713" i="12" s="1"/>
  <c r="I2714" i="12"/>
  <c r="K2714" i="12"/>
  <c r="K2713" i="12" s="1"/>
  <c r="O2714" i="12"/>
  <c r="O2713" i="12" s="1"/>
  <c r="Q2714" i="12"/>
  <c r="V2714" i="12"/>
  <c r="V2713" i="12" s="1"/>
  <c r="G2715" i="12"/>
  <c r="I2715" i="12"/>
  <c r="I2713" i="12" s="1"/>
  <c r="K2715" i="12"/>
  <c r="M2715" i="12"/>
  <c r="O2715" i="12"/>
  <c r="Q2715" i="12"/>
  <c r="Q2713" i="12" s="1"/>
  <c r="V2715" i="12"/>
  <c r="G2717" i="12"/>
  <c r="I2717" i="12"/>
  <c r="I2716" i="12" s="1"/>
  <c r="K2717" i="12"/>
  <c r="M2717" i="12"/>
  <c r="O2717" i="12"/>
  <c r="Q2717" i="12"/>
  <c r="Q2716" i="12" s="1"/>
  <c r="V2717" i="12"/>
  <c r="G2718" i="12"/>
  <c r="M2718" i="12" s="1"/>
  <c r="I2718" i="12"/>
  <c r="K2718" i="12"/>
  <c r="K2716" i="12" s="1"/>
  <c r="O2718" i="12"/>
  <c r="O2716" i="12" s="1"/>
  <c r="Q2718" i="12"/>
  <c r="V2718" i="12"/>
  <c r="V2716" i="12" s="1"/>
  <c r="G2719" i="12"/>
  <c r="I2719" i="12"/>
  <c r="K2719" i="12"/>
  <c r="M2719" i="12"/>
  <c r="O2719" i="12"/>
  <c r="Q2719" i="12"/>
  <c r="V2719" i="12"/>
  <c r="G2721" i="12"/>
  <c r="M2721" i="12" s="1"/>
  <c r="I2721" i="12"/>
  <c r="K2721" i="12"/>
  <c r="O2721" i="12"/>
  <c r="Q2721" i="12"/>
  <c r="V2721" i="12"/>
  <c r="G2722" i="12"/>
  <c r="I2722" i="12"/>
  <c r="K2722" i="12"/>
  <c r="M2722" i="12"/>
  <c r="O2722" i="12"/>
  <c r="Q2722" i="12"/>
  <c r="V2722" i="12"/>
  <c r="G2723" i="12"/>
  <c r="M2723" i="12" s="1"/>
  <c r="I2723" i="12"/>
  <c r="K2723" i="12"/>
  <c r="O2723" i="12"/>
  <c r="Q2723" i="12"/>
  <c r="V2723" i="12"/>
  <c r="G2725" i="12"/>
  <c r="I2725" i="12"/>
  <c r="K2725" i="12"/>
  <c r="M2725" i="12"/>
  <c r="O2725" i="12"/>
  <c r="Q2725" i="12"/>
  <c r="V2725" i="12"/>
  <c r="G2726" i="12"/>
  <c r="G2716" i="12" s="1"/>
  <c r="I2726" i="12"/>
  <c r="K2726" i="12"/>
  <c r="O2726" i="12"/>
  <c r="Q2726" i="12"/>
  <c r="V2726" i="12"/>
  <c r="G2728" i="12"/>
  <c r="M2728" i="12" s="1"/>
  <c r="M2727" i="12" s="1"/>
  <c r="I2728" i="12"/>
  <c r="K2728" i="12"/>
  <c r="K2727" i="12" s="1"/>
  <c r="O2728" i="12"/>
  <c r="O2727" i="12" s="1"/>
  <c r="Q2728" i="12"/>
  <c r="V2728" i="12"/>
  <c r="V2727" i="12" s="1"/>
  <c r="G2734" i="12"/>
  <c r="I2734" i="12"/>
  <c r="K2734" i="12"/>
  <c r="M2734" i="12"/>
  <c r="O2734" i="12"/>
  <c r="Q2734" i="12"/>
  <c r="V2734" i="12"/>
  <c r="G2740" i="12"/>
  <c r="M2740" i="12" s="1"/>
  <c r="I2740" i="12"/>
  <c r="K2740" i="12"/>
  <c r="O2740" i="12"/>
  <c r="Q2740" i="12"/>
  <c r="V2740" i="12"/>
  <c r="G2747" i="12"/>
  <c r="I2747" i="12"/>
  <c r="I2727" i="12" s="1"/>
  <c r="K2747" i="12"/>
  <c r="M2747" i="12"/>
  <c r="O2747" i="12"/>
  <c r="Q2747" i="12"/>
  <c r="Q2727" i="12" s="1"/>
  <c r="V2747" i="12"/>
  <c r="G2753" i="12"/>
  <c r="M2753" i="12" s="1"/>
  <c r="I2753" i="12"/>
  <c r="K2753" i="12"/>
  <c r="O2753" i="12"/>
  <c r="Q2753" i="12"/>
  <c r="V2753" i="12"/>
  <c r="G2759" i="12"/>
  <c r="I2759" i="12"/>
  <c r="K2759" i="12"/>
  <c r="M2759" i="12"/>
  <c r="O2759" i="12"/>
  <c r="Q2759" i="12"/>
  <c r="V2759" i="12"/>
  <c r="AE2766" i="12"/>
  <c r="AF2766" i="12"/>
  <c r="I20" i="1"/>
  <c r="I19" i="1"/>
  <c r="I18" i="1"/>
  <c r="I17" i="1"/>
  <c r="I16" i="1"/>
  <c r="I169" i="1"/>
  <c r="J167" i="1" s="1"/>
  <c r="F54" i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I54" i="1" s="1"/>
  <c r="J153" i="1" l="1"/>
  <c r="J145" i="1"/>
  <c r="J61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3" i="1"/>
  <c r="J151" i="1"/>
  <c r="J62" i="1"/>
  <c r="J141" i="1"/>
  <c r="J149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7" i="1"/>
  <c r="H42" i="1"/>
  <c r="I42" i="1" s="1"/>
  <c r="G28" i="1"/>
  <c r="G23" i="1"/>
  <c r="G8" i="24"/>
  <c r="M15" i="24"/>
  <c r="M8" i="24" s="1"/>
  <c r="M36" i="23"/>
  <c r="M35" i="23" s="1"/>
  <c r="M12" i="23"/>
  <c r="M8" i="23" s="1"/>
  <c r="M25" i="22"/>
  <c r="M55" i="22"/>
  <c r="M8" i="22"/>
  <c r="M91" i="22"/>
  <c r="M14" i="22"/>
  <c r="G25" i="22"/>
  <c r="M20" i="22"/>
  <c r="M19" i="22" s="1"/>
  <c r="M12" i="22"/>
  <c r="M11" i="22" s="1"/>
  <c r="G91" i="22"/>
  <c r="G55" i="22"/>
  <c r="M64" i="21"/>
  <c r="M54" i="21"/>
  <c r="M40" i="21"/>
  <c r="M8" i="21"/>
  <c r="AE70" i="21"/>
  <c r="G33" i="21"/>
  <c r="G29" i="21"/>
  <c r="G54" i="21"/>
  <c r="G8" i="21"/>
  <c r="M85" i="20"/>
  <c r="M21" i="20"/>
  <c r="M114" i="20"/>
  <c r="M8" i="20"/>
  <c r="M68" i="20"/>
  <c r="M67" i="20" s="1"/>
  <c r="M52" i="20"/>
  <c r="M51" i="20" s="1"/>
  <c r="M44" i="20"/>
  <c r="M40" i="20" s="1"/>
  <c r="M24" i="20"/>
  <c r="M16" i="20"/>
  <c r="M12" i="20" s="1"/>
  <c r="M58" i="19"/>
  <c r="M22" i="19"/>
  <c r="M41" i="19"/>
  <c r="G41" i="19"/>
  <c r="M32" i="19"/>
  <c r="M31" i="19" s="1"/>
  <c r="M28" i="19"/>
  <c r="M27" i="19" s="1"/>
  <c r="M24" i="19"/>
  <c r="M12" i="19"/>
  <c r="M8" i="19" s="1"/>
  <c r="G58" i="19"/>
  <c r="G54" i="19"/>
  <c r="G38" i="19"/>
  <c r="M8" i="18"/>
  <c r="M12" i="18"/>
  <c r="M11" i="18" s="1"/>
  <c r="M28" i="17"/>
  <c r="M12" i="17"/>
  <c r="M8" i="17" s="1"/>
  <c r="M39" i="16"/>
  <c r="M31" i="16"/>
  <c r="M14" i="16"/>
  <c r="M10" i="16"/>
  <c r="M52" i="16"/>
  <c r="G52" i="16"/>
  <c r="G10" i="16"/>
  <c r="AE58" i="16"/>
  <c r="M56" i="16"/>
  <c r="M55" i="16" s="1"/>
  <c r="M37" i="16"/>
  <c r="M36" i="16" s="1"/>
  <c r="G34" i="16"/>
  <c r="M18" i="16"/>
  <c r="M17" i="16" s="1"/>
  <c r="G39" i="16"/>
  <c r="M263" i="15"/>
  <c r="M275" i="15"/>
  <c r="M274" i="15" s="1"/>
  <c r="G263" i="15"/>
  <c r="G251" i="15"/>
  <c r="M252" i="15"/>
  <c r="M251" i="15" s="1"/>
  <c r="M89" i="15"/>
  <c r="Q251" i="15"/>
  <c r="I251" i="15"/>
  <c r="O251" i="15"/>
  <c r="M226" i="15"/>
  <c r="K263" i="15"/>
  <c r="K251" i="15"/>
  <c r="M166" i="15"/>
  <c r="V251" i="15"/>
  <c r="M142" i="15"/>
  <c r="M44" i="15"/>
  <c r="M8" i="15"/>
  <c r="M228" i="15"/>
  <c r="M200" i="15"/>
  <c r="M198" i="15" s="1"/>
  <c r="M196" i="15"/>
  <c r="M192" i="15" s="1"/>
  <c r="M180" i="15"/>
  <c r="M179" i="15" s="1"/>
  <c r="M116" i="15"/>
  <c r="M115" i="15" s="1"/>
  <c r="M112" i="15"/>
  <c r="M109" i="15" s="1"/>
  <c r="M100" i="15"/>
  <c r="M96" i="15" s="1"/>
  <c r="M76" i="15"/>
  <c r="M75" i="15" s="1"/>
  <c r="M48" i="15"/>
  <c r="M12" i="15"/>
  <c r="M57" i="14"/>
  <c r="M77" i="14"/>
  <c r="M97" i="14"/>
  <c r="M95" i="14" s="1"/>
  <c r="M81" i="14"/>
  <c r="M68" i="14"/>
  <c r="M67" i="14" s="1"/>
  <c r="G57" i="14"/>
  <c r="M52" i="14"/>
  <c r="M50" i="14" s="1"/>
  <c r="M44" i="14"/>
  <c r="M43" i="14" s="1"/>
  <c r="M40" i="14"/>
  <c r="M38" i="14" s="1"/>
  <c r="M32" i="14"/>
  <c r="M29" i="14" s="1"/>
  <c r="M12" i="14"/>
  <c r="M8" i="14" s="1"/>
  <c r="M288" i="13"/>
  <c r="M8" i="13"/>
  <c r="M256" i="13"/>
  <c r="M274" i="13"/>
  <c r="M78" i="13"/>
  <c r="G361" i="13"/>
  <c r="M360" i="13"/>
  <c r="M359" i="13" s="1"/>
  <c r="M344" i="13"/>
  <c r="G78" i="13"/>
  <c r="G56" i="13"/>
  <c r="M354" i="13"/>
  <c r="M302" i="13"/>
  <c r="M2659" i="12"/>
  <c r="M2596" i="12"/>
  <c r="M2705" i="12"/>
  <c r="M2303" i="12"/>
  <c r="M1982" i="12"/>
  <c r="M2035" i="12"/>
  <c r="G1982" i="12"/>
  <c r="G2727" i="12"/>
  <c r="M2726" i="12"/>
  <c r="M2716" i="12" s="1"/>
  <c r="G2713" i="12"/>
  <c r="M2691" i="12"/>
  <c r="M2688" i="12" s="1"/>
  <c r="G2659" i="12"/>
  <c r="G2596" i="12"/>
  <c r="M2527" i="12"/>
  <c r="M2520" i="12" s="1"/>
  <c r="M2457" i="12"/>
  <c r="M2451" i="12" s="1"/>
  <c r="M2443" i="12"/>
  <c r="M2417" i="12" s="1"/>
  <c r="M2408" i="12"/>
  <c r="M2387" i="12" s="1"/>
  <c r="M2222" i="12"/>
  <c r="M2218" i="12" s="1"/>
  <c r="G2035" i="12"/>
  <c r="M1924" i="12"/>
  <c r="V1872" i="12"/>
  <c r="K1752" i="12"/>
  <c r="Q1752" i="12"/>
  <c r="I1736" i="12"/>
  <c r="O1736" i="12"/>
  <c r="G1872" i="12"/>
  <c r="V1752" i="12"/>
  <c r="Q1736" i="12"/>
  <c r="M496" i="12"/>
  <c r="M253" i="12"/>
  <c r="M8" i="12"/>
  <c r="G1752" i="12"/>
  <c r="M1753" i="12"/>
  <c r="M1752" i="12" s="1"/>
  <c r="M196" i="12"/>
  <c r="M1921" i="12"/>
  <c r="I1752" i="12"/>
  <c r="O1752" i="12"/>
  <c r="G1736" i="12"/>
  <c r="M1738" i="12"/>
  <c r="M1736" i="12" s="1"/>
  <c r="M603" i="12"/>
  <c r="M1592" i="12"/>
  <c r="M1543" i="12" s="1"/>
  <c r="M1416" i="12"/>
  <c r="M1398" i="12" s="1"/>
  <c r="M1174" i="12"/>
  <c r="M1173" i="12" s="1"/>
  <c r="M1167" i="12"/>
  <c r="M1158" i="12" s="1"/>
  <c r="M1135" i="12"/>
  <c r="M1134" i="12" s="1"/>
  <c r="M1042" i="12"/>
  <c r="M1041" i="12" s="1"/>
  <c r="M1018" i="12"/>
  <c r="M978" i="12" s="1"/>
  <c r="M924" i="12"/>
  <c r="M883" i="12" s="1"/>
  <c r="M699" i="12"/>
  <c r="M669" i="12" s="1"/>
  <c r="M511" i="12"/>
  <c r="M306" i="12"/>
  <c r="G8" i="12"/>
  <c r="G196" i="12"/>
  <c r="J142" i="1"/>
  <c r="J148" i="1"/>
  <c r="J152" i="1"/>
  <c r="J158" i="1"/>
  <c r="J166" i="1"/>
  <c r="J140" i="1"/>
  <c r="J144" i="1"/>
  <c r="J146" i="1"/>
  <c r="J150" i="1"/>
  <c r="J154" i="1"/>
  <c r="J156" i="1"/>
  <c r="J160" i="1"/>
  <c r="J162" i="1"/>
  <c r="J164" i="1"/>
  <c r="J168" i="1"/>
  <c r="J155" i="1"/>
  <c r="J157" i="1"/>
  <c r="J159" i="1"/>
  <c r="J161" i="1"/>
  <c r="J163" i="1"/>
  <c r="J165" i="1"/>
  <c r="J53" i="1"/>
  <c r="J49" i="1"/>
  <c r="J45" i="1"/>
  <c r="J41" i="1"/>
  <c r="J50" i="1"/>
  <c r="J46" i="1"/>
  <c r="J42" i="1"/>
  <c r="J52" i="1"/>
  <c r="J48" i="1"/>
  <c r="J51" i="1"/>
  <c r="J47" i="1"/>
  <c r="J43" i="1"/>
  <c r="J39" i="1"/>
  <c r="J54" i="1" s="1"/>
  <c r="J44" i="1"/>
  <c r="J40" i="1"/>
  <c r="H54" i="1"/>
  <c r="I21" i="1"/>
  <c r="J28" i="1"/>
  <c r="J26" i="1"/>
  <c r="G38" i="1"/>
  <c r="F38" i="1"/>
  <c r="J23" i="1"/>
  <c r="J24" i="1"/>
  <c r="J25" i="1"/>
  <c r="J27" i="1"/>
  <c r="E24" i="1"/>
  <c r="E26" i="1"/>
  <c r="J169" i="1" l="1"/>
  <c r="A23" i="1"/>
  <c r="A24" i="1" s="1"/>
  <c r="G24" i="1" s="1"/>
  <c r="A27" i="1" s="1"/>
  <c r="A29" i="1" s="1"/>
  <c r="G29" i="1" s="1"/>
  <c r="G27" i="1" s="1"/>
  <c r="M34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DC93DC20-7277-42D8-BB5F-160C82B951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EE779A-6964-4507-BDF4-41925A530A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2FF18B57-C610-4D67-88F2-A9288F82FF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9C0886-33DD-438A-9BD4-269877B19A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71586F3B-09DA-4244-957C-BDAF5A6579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D33601-D4B2-47D3-88D3-8B4E68CB61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71D73A1F-F4A0-4F15-99F9-37B338B2FB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455C8B-426D-42ED-B15A-5533CAC842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360A062B-8663-4FE7-8D05-591525A713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03D1A4-59CA-4D79-B477-81301C4C1B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5F684DB4-C0ED-46FF-A203-9E291ED200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91B90A-F157-495D-837A-E5A88DEBBF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270577E5-4FBA-42CA-B804-5A5B09C092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C16D1E-09D0-49E8-803F-77EEAD990C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D7374C48-C535-4248-B630-687DBCBFE4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BE1FAE-197E-4FD9-8BEE-BB8A3A62B3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1CAB6B86-0EC7-4559-B4D0-76E02C8A0E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E7A56A-385B-49A1-8130-C5C00AF2EA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BC7DCD5E-B04F-47BA-972C-4E01090352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25771C-B475-4011-814C-786C923B84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EA8DEDF2-0DC4-46E1-80B8-7E295D8F5B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9E3B51-A95E-4C33-911A-D4C5AF6D76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5A80FC1B-B7C2-471D-97D6-6CE3E4E2A1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5999E8-346C-4794-89DB-EC37F7F122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570C29CD-9A4C-4CFB-A8F3-7DD1CEF649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163FE7-7F07-4448-908C-3F9BCBC179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<sst xmlns="http://schemas.openxmlformats.org/spreadsheetml/2006/main" count="16232" uniqueCount="4120">
  <si>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</si>
  <si>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</si>
  <si>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</si>
  <si>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</si>
  <si>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</si>
  <si>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</si>
  <si>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</si>
  <si>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</si>
  <si>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</si>
  <si>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</si>
  <si>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</si>
  <si>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</si>
  <si>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</si>
  <si>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</si>
  <si>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</si>
  <si>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</si>
  <si>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</si>
  <si>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</si>
  <si>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</si>
  <si>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</si>
  <si>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</si>
  <si>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</si>
  <si>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</si>
  <si>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</si>
  <si>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</si>
  <si>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</si>
  <si>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</si>
  <si>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</si>
  <si>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</si>
  <si>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</si>
  <si>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</si>
  <si>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</si>
  <si>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</si>
  <si>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</si>
  <si>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</si>
  <si>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</si>
  <si>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</si>
  <si>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</si>
  <si>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</si>
  <si>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</si>
  <si>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</si>
  <si>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</si>
  <si>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</si>
  <si>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www.rozpocet-stavby.cz</t>
  </si>
  <si>
    <t>053_2016</t>
  </si>
  <si>
    <t>Domov pro osoby se zdr.postiž. a dostav.den. stacionáře pro spoluobčany s ment. a kom. post. - 2.et</t>
  </si>
  <si>
    <t>Ruka pro život o.p.s.</t>
  </si>
  <si>
    <t>Rajmonova 1199/4</t>
  </si>
  <si>
    <t>Praha-Kobylisy</t>
  </si>
  <si>
    <t>18200</t>
  </si>
  <si>
    <t>27017699</t>
  </si>
  <si>
    <t>Stavba</t>
  </si>
  <si>
    <t>1</t>
  </si>
  <si>
    <t>2. etapa</t>
  </si>
  <si>
    <t>01</t>
  </si>
  <si>
    <t>ASŘ, SKŘ, PBŘ</t>
  </si>
  <si>
    <t>02</t>
  </si>
  <si>
    <t>Sanace vlhkého zdiva</t>
  </si>
  <si>
    <t>03</t>
  </si>
  <si>
    <t>Slaboproud</t>
  </si>
  <si>
    <t>04</t>
  </si>
  <si>
    <t>Elektroinstalace</t>
  </si>
  <si>
    <t>05</t>
  </si>
  <si>
    <t>Gastrotechnologie</t>
  </si>
  <si>
    <t>06</t>
  </si>
  <si>
    <t>MaR</t>
  </si>
  <si>
    <t>07</t>
  </si>
  <si>
    <t>Plynoinstalace</t>
  </si>
  <si>
    <t>08</t>
  </si>
  <si>
    <t>Přípojka vody + domovní přípojka vody</t>
  </si>
  <si>
    <t>09</t>
  </si>
  <si>
    <t>Ústřední vytápění</t>
  </si>
  <si>
    <t>10</t>
  </si>
  <si>
    <t>Vzduchotechnika</t>
  </si>
  <si>
    <t>11</t>
  </si>
  <si>
    <t>Zdravotní technika</t>
  </si>
  <si>
    <t>12</t>
  </si>
  <si>
    <t>Hromosvod</t>
  </si>
  <si>
    <t>13</t>
  </si>
  <si>
    <t>Vedlejší a ostatní náklady</t>
  </si>
  <si>
    <t>Celkem za stavbu</t>
  </si>
  <si>
    <t>CZK</t>
  </si>
  <si>
    <t>Rekapitulace dílů</t>
  </si>
  <si>
    <t>Typ dílu</t>
  </si>
  <si>
    <t>_1</t>
  </si>
  <si>
    <t>HRUBÁ PŘÍPRAVNA ZELENINY</t>
  </si>
  <si>
    <t>Příprava kabelových tras, montáž + dodávka</t>
  </si>
  <si>
    <t>_10</t>
  </si>
  <si>
    <t>Doprava a montáž</t>
  </si>
  <si>
    <t>_2</t>
  </si>
  <si>
    <t>Domácí telefon-montáž</t>
  </si>
  <si>
    <t>SKLAD POTRAVIN</t>
  </si>
  <si>
    <t>_3</t>
  </si>
  <si>
    <t>Domácí telefon-dodávka</t>
  </si>
  <si>
    <t>Expedice</t>
  </si>
  <si>
    <t>_4</t>
  </si>
  <si>
    <t>Přípravny - maso, zelenina</t>
  </si>
  <si>
    <t>Rozvod telefonu, dat - montáž</t>
  </si>
  <si>
    <t>_5</t>
  </si>
  <si>
    <t>Mytí provozního nádobí</t>
  </si>
  <si>
    <t>Rozvod telefonu, dat - dodávka</t>
  </si>
  <si>
    <t>_6</t>
  </si>
  <si>
    <t>El. zabezpečovací signalizace - montáž</t>
  </si>
  <si>
    <t>Přípravna těsta</t>
  </si>
  <si>
    <t>_7</t>
  </si>
  <si>
    <t>El. zabezpečovací signalizace - dodávka</t>
  </si>
  <si>
    <t>Příprava svačin</t>
  </si>
  <si>
    <t>_8</t>
  </si>
  <si>
    <t>Signalizace pacient – sestra - montáž</t>
  </si>
  <si>
    <t>Varna</t>
  </si>
  <si>
    <t>_9</t>
  </si>
  <si>
    <t>nezakresleno</t>
  </si>
  <si>
    <t>Signalizace pacient – sestra - dodávka</t>
  </si>
  <si>
    <t>Materiál</t>
  </si>
  <si>
    <t>MONTÁŽ ELEKTROINSTALACE - 1.PP (v.č. A1/1.0 a TOS č.1 a č.2)</t>
  </si>
  <si>
    <t>Zařízení č. 1 - Větrání kuchyně</t>
  </si>
  <si>
    <t>MATERIÁL ELEKTROINSTALACE - 1.PP (v.č. A1/1.0 a TOS č.1 a č.2)</t>
  </si>
  <si>
    <t>Práce</t>
  </si>
  <si>
    <t>Zařízení č. 2 - Relaxační místnost - odvlhčení vzduchu</t>
  </si>
  <si>
    <t>Rozvaděč RS0.1 dle TOS projektanta:</t>
  </si>
  <si>
    <t>Zařízení č. 3 - Větrání sušárny, pece</t>
  </si>
  <si>
    <t>Doplnění rozvaděče RS0 dle TOS projektanta:</t>
  </si>
  <si>
    <t>Zařízení č. 4 - Větrání sociálního zázemí</t>
  </si>
  <si>
    <t>Výměna pojistkové skříně SP1</t>
  </si>
  <si>
    <t>Zařízení č. 5 - Větrání sociálního zázemí - stávající</t>
  </si>
  <si>
    <t>Doplňkový materiál</t>
  </si>
  <si>
    <t>ZEDNICKÁ VÝPOMOC - 1.PP</t>
  </si>
  <si>
    <t>HZS - hodinová zúčtovací sazba - 1.PP</t>
  </si>
  <si>
    <t>MONTÁŽ ELEKTROINSTALACE - 3.NP (v.č.A1/3 a TOS 3.NP č.1 a č.2)</t>
  </si>
  <si>
    <t>MATERÁL ELEKTROMONTÁŽE - 3.NP (v.č.A1/3 a TOS)</t>
  </si>
  <si>
    <t>Měření a regulace</t>
  </si>
  <si>
    <t>Zemní práce</t>
  </si>
  <si>
    <t>ROZVODNICE DOPLNĚNÍ STÁV. ROZVADĚČE RS3 DLE TOS projektanta:</t>
  </si>
  <si>
    <t>HZS - Přípravné a přidružené práce</t>
  </si>
  <si>
    <t>Přípravné a přidružené práce</t>
  </si>
  <si>
    <t>ZEDNICKÁ VÝPOMOC - 3.NP</t>
  </si>
  <si>
    <t>HZS - hodinová zůčtovací sazba - 3.NP</t>
  </si>
  <si>
    <t>MONTÁŽ ELEKTROINSTALACE - 4.NP (v.č.A1/4 a TOS)</t>
  </si>
  <si>
    <t>14</t>
  </si>
  <si>
    <t>MATERIÁL ELEKTROINSTALACE - 4.NP (v.č. A1/4 a TOS)</t>
  </si>
  <si>
    <t>15</t>
  </si>
  <si>
    <t>ROZVADĚČ RS4 DLE TOS projektanta</t>
  </si>
  <si>
    <t>16</t>
  </si>
  <si>
    <t>ZEDNICKÁ VÝPOMOC - 4.NP</t>
  </si>
  <si>
    <t>17</t>
  </si>
  <si>
    <t>HZS - hodinová zůčtovací sazba - 4.NP</t>
  </si>
  <si>
    <t>18</t>
  </si>
  <si>
    <t>Svítidla - rekapitulace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</si>
  <si>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</si>
  <si>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</si>
  <si>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</si>
  <si>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</si>
  <si>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</si>
  <si>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</si>
  <si>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45</t>
  </si>
  <si>
    <t>Podkladní a vedlejší konstrukc</t>
  </si>
  <si>
    <t>Podkladní a vedlejší konstrukce</t>
  </si>
  <si>
    <t>5</t>
  </si>
  <si>
    <t>Komunikace</t>
  </si>
  <si>
    <t>57</t>
  </si>
  <si>
    <t>Kryty štěrk. a živič.komunikac</t>
  </si>
  <si>
    <t>59</t>
  </si>
  <si>
    <t>Dlažby a předlažby komunikací</t>
  </si>
  <si>
    <t>6</t>
  </si>
  <si>
    <t>Úpravy povrchu, podlahy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</si>
  <si>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</si>
  <si>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</si>
  <si>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</si>
  <si>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</si>
  <si>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</si>
  <si>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</si>
  <si>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</si>
  <si>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</si>
  <si>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</si>
  <si>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</si>
  <si>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</si>
  <si>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</si>
  <si>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</si>
  <si>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</si>
  <si>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</si>
  <si>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</si>
  <si>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</si>
  <si>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</si>
  <si>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</si>
  <si>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</si>
  <si>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</si>
  <si>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</si>
  <si>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</si>
  <si>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</si>
  <si>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</si>
  <si>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999</t>
  </si>
  <si>
    <t>Demontáže</t>
  </si>
  <si>
    <t>EO</t>
  </si>
  <si>
    <t>Elektroosmóza</t>
  </si>
  <si>
    <t>CH</t>
  </si>
  <si>
    <t>Chemická injektáž</t>
  </si>
  <si>
    <t>7..</t>
  </si>
  <si>
    <t>Vodoměrná šachta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</si>
  <si>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</si>
  <si>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</si>
  <si>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</si>
  <si>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</si>
  <si>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</si>
  <si>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</si>
  <si>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</si>
  <si>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</si>
  <si>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</si>
  <si>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</si>
  <si>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</si>
  <si>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</si>
  <si>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</si>
  <si>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</si>
  <si>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</si>
  <si>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</si>
  <si>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</si>
  <si>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</si>
  <si>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</si>
  <si>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</si>
  <si>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</si>
  <si>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</si>
  <si>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</si>
  <si>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</si>
  <si>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</si>
  <si>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</si>
  <si>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</si>
  <si>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</si>
  <si>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</si>
  <si>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</si>
  <si>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</si>
  <si>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</si>
  <si>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</si>
  <si>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</si>
  <si>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</si>
  <si>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</si>
  <si>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</si>
  <si>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</si>
  <si>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</si>
  <si>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</si>
  <si>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</si>
  <si>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</si>
  <si>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</si>
  <si>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</si>
  <si>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</si>
  <si>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</si>
  <si>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</si>
  <si>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</si>
  <si>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</si>
  <si>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</si>
  <si>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</si>
  <si>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</si>
  <si>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</si>
  <si>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</si>
  <si>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</si>
  <si>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</si>
  <si>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</si>
  <si>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</si>
  <si>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</si>
  <si>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</si>
  <si>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</si>
  <si>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</si>
  <si>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</si>
  <si>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</si>
  <si>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</si>
  <si>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</si>
  <si>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</si>
  <si>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</si>
  <si>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</si>
  <si>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</si>
  <si>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</si>
  <si>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</si>
  <si>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</si>
  <si>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</si>
  <si>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</si>
  <si>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</si>
  <si>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</si>
  <si>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</si>
  <si>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</si>
  <si>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</si>
  <si>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</si>
  <si>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</si>
  <si>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</si>
  <si>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</si>
  <si>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</si>
  <si>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</si>
  <si>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</si>
  <si>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</si>
  <si>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</si>
  <si>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</si>
  <si>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</si>
  <si>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</si>
  <si>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dlažeb, panelů komunikací pro pěší s jakýmkoliv ložem a výplní spár_x000D_
 z betonových nebo kameninových dlaždic nebo tvarovek</t>
  </si>
  <si>
    <t>m2</t>
  </si>
  <si>
    <t>822-1</t>
  </si>
  <si>
    <t>RTS 19/ I</t>
  </si>
  <si>
    <t>RTS 16/ I</t>
  </si>
  <si>
    <t>POL1_</t>
  </si>
  <si>
    <t>s přemístěním hmot na skládku na vzdálenost do 3 m nebo s naložením na dopravní prostředek</t>
  </si>
  <si>
    <t>SPI</t>
  </si>
  <si>
    <t>stávající chodník ( dlažba ) : 1,2*(9,4+10,4)</t>
  </si>
  <si>
    <t>VV</t>
  </si>
  <si>
    <t>1,8*7,3</t>
  </si>
  <si>
    <t>3,7*2,35</t>
  </si>
  <si>
    <t>6,75*0,5</t>
  </si>
  <si>
    <t>113107425R00</t>
  </si>
  <si>
    <t>Odstranění podkladů nebo krytů z kameniva těženého, v ploše jednotlivě nad 50 m2, tloušťka vrstvy 250 mm</t>
  </si>
  <si>
    <t>stávající pojízdná plocha a parkoviště - MZK : 10,8*10</t>
  </si>
  <si>
    <t>113109420R00</t>
  </si>
  <si>
    <t>Odstranění podkladů nebo krytů z betonu prostého, v ploše jednotlivě nad 50 m2, tloušťka vrstvy 200 mm</t>
  </si>
  <si>
    <t xml:space="preserve">venkovní plochy : </t>
  </si>
  <si>
    <t>1,2*3,8</t>
  </si>
  <si>
    <t>6,3*1,75</t>
  </si>
  <si>
    <t>5,3*7,7</t>
  </si>
  <si>
    <t>2,9*2,8</t>
  </si>
  <si>
    <t>10*1,2</t>
  </si>
  <si>
    <t>2,9*3,5</t>
  </si>
  <si>
    <t>1,75*18</t>
  </si>
  <si>
    <t>1,2*10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</si>
  <si>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</si>
  <si>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</si>
  <si>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</si>
  <si>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</si>
  <si>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</si>
  <si>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pochůzí chodník : 0,6*4*0,55</t>
  </si>
  <si>
    <t>3,6*1,6*0,55</t>
  </si>
  <si>
    <t>1,6*9,8*0,55</t>
  </si>
  <si>
    <t>1,6*8*0,55</t>
  </si>
  <si>
    <t>pojízdný chodník : 2,8*10,9*0,7</t>
  </si>
  <si>
    <t>2,2*12*0,7</t>
  </si>
  <si>
    <t>1,6*19,5*0,7</t>
  </si>
  <si>
    <t>1,7*7,5*0,7</t>
  </si>
  <si>
    <t>1,7*7*0,7</t>
  </si>
  <si>
    <t>1,7*13,75*0,7</t>
  </si>
  <si>
    <t>pojízdná plocha + parkování : 6*13,7*0,7</t>
  </si>
  <si>
    <t>6,5*13*0,7</t>
  </si>
  <si>
    <t>1,1*7,5*0,7</t>
  </si>
  <si>
    <t>1,9*26*0,7</t>
  </si>
  <si>
    <t>6*6,4*0,7</t>
  </si>
  <si>
    <t>10,9*7,9*0,7</t>
  </si>
  <si>
    <t>- bourané vnější kce - dlažba, beton, MZK : 287*0,2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</si>
  <si>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</si>
  <si>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</si>
  <si>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</si>
  <si>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jáma pro drenáž : 2,1*2*15</t>
  </si>
  <si>
    <t>trativod 3 m3 : 2*2*4</t>
  </si>
  <si>
    <t>trativod 1m3 .......... 2 ks : 1*1*2,5*2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</si>
  <si>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</si>
  <si>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</si>
  <si>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</si>
  <si>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 plotu do ulice - rozšíření : 0,2*1,2*17</t>
  </si>
  <si>
    <t>nový základ plotu do ulice : 0,5*1,2*4,5</t>
  </si>
  <si>
    <t>výkop pro kabel k bráně : 0,3*1,2*25</t>
  </si>
  <si>
    <t>výkop pro VZT : 0,3*1,2*7,5</t>
  </si>
  <si>
    <t>rýha pro drenáž : 0,6*1,2*15</t>
  </si>
  <si>
    <t>rýhy pro kanalizaci - angl. dvorky : 0,3*2,5*6</t>
  </si>
  <si>
    <t>rýhy pro kanalizaci - žlab do ulice : 0,3*2*5</t>
  </si>
  <si>
    <t>139601102R00</t>
  </si>
  <si>
    <t>Ruční výkop jam, rýh a šachet v hornině 3</t>
  </si>
  <si>
    <t>s přehozením na vzdálenost do 5 m nebo s naložením na ruční dopravní prostředek</t>
  </si>
  <si>
    <t xml:space="preserve">1. PP : </t>
  </si>
  <si>
    <t>001 : 1,2*1,5*0,35</t>
  </si>
  <si>
    <t>002 : 3,25*2*0,35</t>
  </si>
  <si>
    <t>004 - 005 : 6,3*5,75*0,15</t>
  </si>
  <si>
    <t>0,45*0,8*0,15</t>
  </si>
  <si>
    <t>1,04*0,7*0,15</t>
  </si>
  <si>
    <t>006 : 1,8*5,8*0,35</t>
  </si>
  <si>
    <t>0,35*4*0,35</t>
  </si>
  <si>
    <t>1,1*0,7*0,35</t>
  </si>
  <si>
    <t>007 - 010 : 4,7*6*0,25</t>
  </si>
  <si>
    <t>0,64*1,46*0,25</t>
  </si>
  <si>
    <t>011 : 1,4*1,87*0,35</t>
  </si>
  <si>
    <t>1,5*1,87*0,35</t>
  </si>
  <si>
    <t>012 - 014 : 7,6*6,1*0,35</t>
  </si>
  <si>
    <t>1,2*0,64*2*0,35</t>
  </si>
  <si>
    <t>015 - 016 : 6,25*1,34*0,35</t>
  </si>
  <si>
    <t>1,2*0,48*0,35</t>
  </si>
  <si>
    <t>1*0,4*0,35</t>
  </si>
  <si>
    <t>vnitřní odkop : (9+7,75+5,4)*0,95*0,9</t>
  </si>
  <si>
    <t>11*0,4*0,4</t>
  </si>
  <si>
    <t xml:space="preserve">vnější výkop : </t>
  </si>
  <si>
    <t>východ : (2+1,15+2)*1,4*2,63</t>
  </si>
  <si>
    <t>(7+6,5)*1,1*1</t>
  </si>
  <si>
    <t>jih : 18,4*1,8*2</t>
  </si>
  <si>
    <t>patka sloupku : 0,9*0,9*0,9</t>
  </si>
  <si>
    <t>patka schodiště 015 : 0,4*0,4*0,8</t>
  </si>
  <si>
    <t>základ schodiště 001 : 0,4*0,95*0,9</t>
  </si>
  <si>
    <t>plotové patky : 0,65*0,35*0,6*27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</si>
  <si>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</si>
  <si>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</si>
  <si>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</si>
  <si>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 xml:space="preserve">zhutěné navážky v 1. PP : 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</si>
  <si>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</si>
  <si>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</si>
  <si>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</si>
  <si>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Odkaz na mn. položky pořadí 7 : 167,76860</t>
  </si>
  <si>
    <t xml:space="preserve"> - vnější výkop : </t>
  </si>
  <si>
    <t>východ : -(2+1,15+2)*1,4*0,8</t>
  </si>
  <si>
    <t>-(7+6,5)*0,8*1</t>
  </si>
  <si>
    <t>jih : -18,4*0,8*2</t>
  </si>
  <si>
    <t>Odkaz na mn. položky pořadí 4 : 417,05550</t>
  </si>
  <si>
    <t>jáma pro drenáž : 2,1*2*15*0,1</t>
  </si>
  <si>
    <t>trativod 3 m3 : 2*2*0,75</t>
  </si>
  <si>
    <t>trativod 1m3 .......... 2 ks : 1*1*1*2</t>
  </si>
  <si>
    <t>výkop pro kabel k bráně : 0,3*0,3*25</t>
  </si>
  <si>
    <t>výkop pro VZT : 0,3*0,5*7,5</t>
  </si>
  <si>
    <t>rýhy pro kanalizaci - angl. dvorky : 0,3*0,3*6</t>
  </si>
  <si>
    <t>rýhy pro kanalizaci - žlab do ulice : 0,3*0,3*5</t>
  </si>
  <si>
    <t>162701109R00</t>
  </si>
  <si>
    <t>Vodorovné přemístění výkopku příplatek k ceně za každých dalších i započatých 1 000 m přes 10 000 m_x000D_
 z horniny 1 až 4</t>
  </si>
  <si>
    <t>Odkaz na mn. položky pořadí 9 : 569,36110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</si>
  <si>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</si>
  <si>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</si>
  <si>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</si>
  <si>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8 : 64,03080</t>
  </si>
  <si>
    <t>162201210R00</t>
  </si>
  <si>
    <t>Vodorovné přemístění výkopku nošením příplatek k ceně za každých dalších 10 m_x000D_
 z horniny 1 až 4, kolečkem</t>
  </si>
  <si>
    <t>Odkaz na mn. položky pořadí 11 : 64,03080</t>
  </si>
  <si>
    <t>Koeficient: 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</si>
  <si>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</si>
  <si>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</si>
  <si>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</si>
  <si>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</si>
  <si>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</si>
  <si>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výkop pro kabel k bráně : 0,3*0,9*25</t>
  </si>
  <si>
    <t>výkop pro VZT : 0,3*0,7*7,5</t>
  </si>
  <si>
    <t>rýhy pro kanalizaci - angl. dvorky : 0,3*2,2*6</t>
  </si>
  <si>
    <t>rýhy pro kanalizaci - žlab do ulice : 0,3*1,7*5</t>
  </si>
  <si>
    <t>174101102R00</t>
  </si>
  <si>
    <t>Zásyp sypaninou se zhutněním v uzavřených prostorách s urovnáním povrchu zásypu s ručním zhutněním</t>
  </si>
  <si>
    <t>001 : 1,25*1,15*0,12</t>
  </si>
  <si>
    <t>002 : 15,6*0,12</t>
  </si>
  <si>
    <t>1,5*0,63*0,12</t>
  </si>
  <si>
    <t>004-006 : 1,1*0,72*0,1</t>
  </si>
  <si>
    <t>6,3*5,8*0,1</t>
  </si>
  <si>
    <t>0,45*0,8*0,1</t>
  </si>
  <si>
    <t>007, 008, 010, 011, 013, 016 : 5,9*9,6*0,85</t>
  </si>
  <si>
    <t>0,65*2*0,1</t>
  </si>
  <si>
    <t>navíc dutina : 5,3*4,6*0,45</t>
  </si>
  <si>
    <t>014 - 015 : 5,8*2,2*0,1</t>
  </si>
  <si>
    <t>017 - 018 : 6,6*1,3*0,1</t>
  </si>
  <si>
    <t>1,2*0,6*0,1</t>
  </si>
  <si>
    <t>019 - 020 : 7,59*6,02*0,1</t>
  </si>
  <si>
    <t>zásyp vniřního odkopu : (9+7,75+5,4)*0,95*0,9</t>
  </si>
  <si>
    <t>jih : 18,4*1,4*2</t>
  </si>
  <si>
    <t>583315004R</t>
  </si>
  <si>
    <t>kamenivo přírodní těžené frakce 8,0 až 16,0 mm; třída B; Jihomoravský kraj</t>
  </si>
  <si>
    <t>t</t>
  </si>
  <si>
    <t>SPCM</t>
  </si>
  <si>
    <t>Specifikace</t>
  </si>
  <si>
    <t>POL3_</t>
  </si>
  <si>
    <t>001 : 1,25*1,15*0,12*1,8</t>
  </si>
  <si>
    <t>002 : 15,6*0,12*1,8</t>
  </si>
  <si>
    <t>1,5*0,63*0,12*1,8</t>
  </si>
  <si>
    <t>004-006 : 1,1*0,72*0,1*1,8</t>
  </si>
  <si>
    <t>6,3*5,8*0,1*1,8</t>
  </si>
  <si>
    <t>0,45*0,8*0,1*1,8</t>
  </si>
  <si>
    <t>007, 008, 010, 011, 013, 016 : 5,9*9,6*0,85*1,8</t>
  </si>
  <si>
    <t>0,65*2*0,1*1,8</t>
  </si>
  <si>
    <t>navíc dutina : 5,3*4,6*0,45*1,8</t>
  </si>
  <si>
    <t>014 - 015 : 5,8*2,2*0,1*1,8</t>
  </si>
  <si>
    <t>0,17 - 018 : 6,6*1,3*0,1*1,8</t>
  </si>
  <si>
    <t>1,2*0,6*0,1*1,8</t>
  </si>
  <si>
    <t>019 - 020 : 7,59*6,02*0,1*1,8</t>
  </si>
  <si>
    <t>zásyp vniřního odkopu : (9+7,75+5,4)*0,95*0,9*1,8</t>
  </si>
  <si>
    <t>11*0,4*0,4*1,8</t>
  </si>
  <si>
    <t>pod základ schodů : 2*2*1*1,8</t>
  </si>
  <si>
    <t>Koeficient: 0,1</t>
  </si>
  <si>
    <t>583319002R</t>
  </si>
  <si>
    <t>kamenivo přírodní těžené frakce 32,0 až 63,0 mm; Jihomoravský kraj</t>
  </si>
  <si>
    <t>drenáž : 0,6*1,2*15</t>
  </si>
  <si>
    <t>211971110R00</t>
  </si>
  <si>
    <t>Opláštění žeber z geotextilie o sklonu do 1 : 2,5</t>
  </si>
  <si>
    <t>opláštění drenáže : 0,4*16</t>
  </si>
  <si>
    <t>trativod 3m3 : 2*2*2</t>
  </si>
  <si>
    <t>2*0,75*4</t>
  </si>
  <si>
    <t>trativod 1m3 ....... 2x : 1*1*6*2</t>
  </si>
  <si>
    <t>212753114R00</t>
  </si>
  <si>
    <t>Plastové drenážní trubky montáž ohebné plastové drenážní trubky do rýhy, DN 100, bez lože</t>
  </si>
  <si>
    <t>m</t>
  </si>
  <si>
    <t>827-1</t>
  </si>
  <si>
    <t>drenáž : 16</t>
  </si>
  <si>
    <t>216903111R00</t>
  </si>
  <si>
    <t>Otryskání ploch pískem FP, stěn a rubů kleneb</t>
  </si>
  <si>
    <t xml:space="preserve">plochy s asfaltovým nátěrem : </t>
  </si>
  <si>
    <t>005 : 5,745*3,2</t>
  </si>
  <si>
    <t>6,4*3,2</t>
  </si>
  <si>
    <t>009 : 4,5*5,3</t>
  </si>
  <si>
    <t>006 : 1,8*2,5</t>
  </si>
  <si>
    <t>010 : 6*4,02</t>
  </si>
  <si>
    <t>sokl : 16,5*0,5</t>
  </si>
  <si>
    <t>(7,6+1,2+9)*2,4</t>
  </si>
  <si>
    <t>17,7*1,4</t>
  </si>
  <si>
    <t>273351215RT1</t>
  </si>
  <si>
    <t>Bednění stěn základových desek zřízení</t>
  </si>
  <si>
    <t>801-1</t>
  </si>
  <si>
    <t>svislé nebo šikmé (odkloněné) , půdorysně přímé nebo zalomené, stěn základových desek ve volných nebo zapažených jámách, rýhách, šachtách, včetně případných vzpěr,</t>
  </si>
  <si>
    <t>4. NP - bednění hřebíkové desky : (3,135+3,135+0,85+0,6+0,6)*0,4</t>
  </si>
  <si>
    <t>273351216R00</t>
  </si>
  <si>
    <t>Bednění stěn základových desek odstranění</t>
  </si>
  <si>
    <t>Včetně očištění, vytřídění a uložení bedního materiálu.</t>
  </si>
  <si>
    <t>Odkaz na mn. položky pořadí 20 : 3,32800</t>
  </si>
  <si>
    <t>27427215xxxx</t>
  </si>
  <si>
    <t>Zdivo základové z bednicích tvárnic , tl. 40 cm, výplň tvárnic betonem C 25/30</t>
  </si>
  <si>
    <t>Vlastní</t>
  </si>
  <si>
    <t>Indiv</t>
  </si>
  <si>
    <t>s výplní betonem, bez výztuže,</t>
  </si>
  <si>
    <t>(1,8+1,4+1,4)*1,8</t>
  </si>
  <si>
    <t>274313611R00</t>
  </si>
  <si>
    <t>Beton základových pasů prostý prostý z betonu C 16/20</t>
  </si>
  <si>
    <t>základ plotu do ulice : 0,5*1,2*21</t>
  </si>
  <si>
    <t>275313611R00</t>
  </si>
  <si>
    <t>Beton základových patek prostý prostý z betonu C 16/20</t>
  </si>
  <si>
    <t>279361721R00</t>
  </si>
  <si>
    <t>Výztuž základových zdí z betonářské oceli BSt 500 S</t>
  </si>
  <si>
    <t>8,3*0,4*40/1000</t>
  </si>
  <si>
    <t>289970111R00</t>
  </si>
  <si>
    <t>Geotextílie separační, filtrační, zpevňující polypropylén, 300 g/m2</t>
  </si>
  <si>
    <t>800-2</t>
  </si>
  <si>
    <t>001 : 1,25*1,15</t>
  </si>
  <si>
    <t>002 : 15,6</t>
  </si>
  <si>
    <t>1,5*0,63</t>
  </si>
  <si>
    <t>004-006 : 1,1*0,72</t>
  </si>
  <si>
    <t>6,3*5,8</t>
  </si>
  <si>
    <t>0,45*0,8</t>
  </si>
  <si>
    <t>007, 008, 010, 011, 013, 016 : 5,9*9,6</t>
  </si>
  <si>
    <t>0,65*2</t>
  </si>
  <si>
    <t>014 - 015 : 5,8*2,2</t>
  </si>
  <si>
    <t>017 - 018 : 6,6*1,3</t>
  </si>
  <si>
    <t>1,2*0,6</t>
  </si>
  <si>
    <t>019 - 020 : 7,59*6,02</t>
  </si>
  <si>
    <t>28611223.AR</t>
  </si>
  <si>
    <t>trubka plastová drenážní PVC; ohebná; perforovaná po celém obvodu; DN 100,0 mm</t>
  </si>
  <si>
    <t>Odkaz na mn. položky pořadí 18 : 16,00000</t>
  </si>
  <si>
    <t>Koeficient: 0,05</t>
  </si>
  <si>
    <t xml:space="preserve">Koeficient: </t>
  </si>
  <si>
    <t>69366202R</t>
  </si>
  <si>
    <t>geotextilie PES; funkce separační, ochranná, filtrační; plošná hmotnost 300 g/m2; tl. při 2 kPa 2,30 mm; tl. při 200 kPa 1,10 mm</t>
  </si>
  <si>
    <t>Odkaz na mn. položky pořadí 17 : 32,40000</t>
  </si>
  <si>
    <t>Koeficient: 0,4</t>
  </si>
  <si>
    <t>310239211RT2</t>
  </si>
  <si>
    <t>Zazdívka otvorů o ploše přes 1 m2 do 4 m2 ve zdivu nadzákladovém cihlami pálenými pro jakoukoliv maltu vápenocementovou</t>
  </si>
  <si>
    <t>801-4</t>
  </si>
  <si>
    <t>z pomocného pracovního lešení o výšce podlahy do 1900 mm a pro zatížení do 1,5 kPa,</t>
  </si>
  <si>
    <t>001 / 002 : 1*3,1*0,15</t>
  </si>
  <si>
    <t>1,25*2,6*0,15</t>
  </si>
  <si>
    <t>0,9*2*0,15</t>
  </si>
  <si>
    <t>017 : 1,3*2,85</t>
  </si>
  <si>
    <t>-0,7*2</t>
  </si>
  <si>
    <t>002 / 020 : 1,2*2,03*0,1</t>
  </si>
  <si>
    <t>-1*2*0,1</t>
  </si>
  <si>
    <t>017 / 018 : 2*3,1*0,15</t>
  </si>
  <si>
    <t>1,15*2,03*0,15</t>
  </si>
  <si>
    <t>-0,8*2*0,15</t>
  </si>
  <si>
    <t>002 / 016 : 1,45*2,1*0,1</t>
  </si>
  <si>
    <t>-0,9*2*0,1</t>
  </si>
  <si>
    <t>002 / 009 : 1,1*2,1*0,15</t>
  </si>
  <si>
    <t>-0,9*2*0,15</t>
  </si>
  <si>
    <t>002 / 004 : 1,1*2,1*0,15</t>
  </si>
  <si>
    <t>015 : 0,45*0,35*3</t>
  </si>
  <si>
    <t>014 : 0,8*0,35*3</t>
  </si>
  <si>
    <t>014 : 0,8*0,8*0,6</t>
  </si>
  <si>
    <t>HUP : 0,6*0,3*0,15</t>
  </si>
  <si>
    <t>305 / 309 : 0,76*3,2*0,2</t>
  </si>
  <si>
    <t>305 / 308 : 1,1*3,2*0,15</t>
  </si>
  <si>
    <t>-0,9*2</t>
  </si>
  <si>
    <t>303 / 305 : 1,1*3,2</t>
  </si>
  <si>
    <t>303 / 304 : 1,3*3,2</t>
  </si>
  <si>
    <t>314 : 0,6*0,3*3,2</t>
  </si>
  <si>
    <t>0,615*0,15*3,2</t>
  </si>
  <si>
    <t>306 / 316 : 1,2*0,2*3,2</t>
  </si>
  <si>
    <t>0,3*0,17*3,2</t>
  </si>
  <si>
    <t>324 : 0,9*2,08</t>
  </si>
  <si>
    <t>1*2,08</t>
  </si>
  <si>
    <t>301 / 303 : 1,1*2,17</t>
  </si>
  <si>
    <t>303 / 314 : 1,1*3,5</t>
  </si>
  <si>
    <t>303 / 324 : 1,1*2,08</t>
  </si>
  <si>
    <t>309 : 0,4*0,4*0,5</t>
  </si>
  <si>
    <t>4. NP : 0,25*0,25*0,5</t>
  </si>
  <si>
    <t>407 / 408 : 1,5*3*0,20</t>
  </si>
  <si>
    <t>-0,8*0,8*0,2</t>
  </si>
  <si>
    <t>405 / 406 : 0,95*3</t>
  </si>
  <si>
    <t>311238113R00</t>
  </si>
  <si>
    <t xml:space="preserve">Zdivo nosné z cihel a tvarovek pálených tloušťky 240 mm, výpočtová pevnost Rd 1,5 MPa, charakteristická pevnost v tlaku fk = 4,04 MPa, součinitel prostupu tepla U=1,1 W/m2.K,  </t>
  </si>
  <si>
    <t>2,5*2,5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</si>
  <si>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</si>
  <si>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</si>
  <si>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301, 303, 304 : (1,65+3,55)*3,5</t>
  </si>
  <si>
    <t>311321822R00</t>
  </si>
  <si>
    <t>Beton nadzákladových zdí železový pohledový třídy PB 2 v přírodní barvě drtí a přísad z betonu C 16/20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</si>
  <si>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</si>
  <si>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</si>
  <si>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>0,2*0,4*17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</si>
  <si>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</si>
  <si>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</si>
  <si>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</si>
  <si>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podezdívka plotu do ulice : 0,4*17</t>
  </si>
  <si>
    <t>311351106R00</t>
  </si>
  <si>
    <t>Bednění nadzákladových zdí oboustranné za každou stranu odstranění</t>
  </si>
  <si>
    <t>Odkaz na mn. položky pořadí 33 : 6,80000</t>
  </si>
  <si>
    <t>316381116R00</t>
  </si>
  <si>
    <t>Komínové krycí desky z betonu s přesahem do 70 mm sešikmeným v podhledu proti zatékání tloušťky přes 80 do 100 mm</t>
  </si>
  <si>
    <t>B 12,5 až B 20 s případnou konstrukční obvodovou výztuží včetně bednění, s potěrem nebo s povrchem vyhlazeným ve spádu k okrajům,</t>
  </si>
  <si>
    <t>1,6*0,7</t>
  </si>
  <si>
    <t>2*0,7</t>
  </si>
  <si>
    <t>1,4*0,7</t>
  </si>
  <si>
    <t>2,45*0,7</t>
  </si>
  <si>
    <t>1,3*0,7</t>
  </si>
  <si>
    <t>1,8*0,7</t>
  </si>
  <si>
    <t>317168112R00</t>
  </si>
  <si>
    <t>Překlady keramické montáž a dodávka nenosné, délky 1250 mm, šířky 115 mm, výšky 71 mm</t>
  </si>
  <si>
    <t>kus</t>
  </si>
  <si>
    <t>Včetně dodávky překladů.</t>
  </si>
  <si>
    <t>002 / 017 : 1</t>
  </si>
  <si>
    <t>002 / 020 : 1</t>
  </si>
  <si>
    <t>007 / 008 : 1</t>
  </si>
  <si>
    <t>007 / 015 : 1</t>
  </si>
  <si>
    <t>014 / 015 : 1</t>
  </si>
  <si>
    <t>317168122R00</t>
  </si>
  <si>
    <t>Překlady keramické montáž a dodávka nenosné, délky 1250 mm, šířky 145 mm, výšky 71 mm</t>
  </si>
  <si>
    <t>018 / 019 : 1</t>
  </si>
  <si>
    <t>001 / 002 : 1</t>
  </si>
  <si>
    <t>005 / 006 : 1</t>
  </si>
  <si>
    <t>007 / 011 : 1</t>
  </si>
  <si>
    <t>010 / 011 : 1</t>
  </si>
  <si>
    <t>010 / 013 : 1</t>
  </si>
  <si>
    <t>007 / 013 : 1</t>
  </si>
  <si>
    <t>303 / 304 : 1</t>
  </si>
  <si>
    <t>305 / 308 : 1</t>
  </si>
  <si>
    <t>303 / 305 : 1</t>
  </si>
  <si>
    <t>317168131R00</t>
  </si>
  <si>
    <t>Překlady keramické montáž a dodávka nosné, délky 1250 mm, šířky 70 mm, výšky 238 mm</t>
  </si>
  <si>
    <t>407 / 408 : 2</t>
  </si>
  <si>
    <t>317234410RT2</t>
  </si>
  <si>
    <t>Vyzdívka mezi nosníky cementovou</t>
  </si>
  <si>
    <t>jakýmikoliv cihlami pálenými na jakoukoliv maltu,</t>
  </si>
  <si>
    <t>1. PP : 1,3*0,12*0,3</t>
  </si>
  <si>
    <t>1,8*0,12*0,63</t>
  </si>
  <si>
    <t>1,4*0,12*0,72</t>
  </si>
  <si>
    <t>301 / 303 : 3,5*0,16*0,3</t>
  </si>
  <si>
    <t>317941121R00</t>
  </si>
  <si>
    <t>Osazení ocelových válcovaných nosníků na zdivu bez dodávky materiálu, výšky do 120 mm</t>
  </si>
  <si>
    <t>profilu I, nebo IE, nebo U, nebo UE, nebo L</t>
  </si>
  <si>
    <t>překlady 1. PP : 2*1,3*11,2/1000</t>
  </si>
  <si>
    <t>3*1,8*11,2/1000</t>
  </si>
  <si>
    <t>4*1,4*11,2/1000</t>
  </si>
  <si>
    <t>317941123R00</t>
  </si>
  <si>
    <t>Osazení ocelových válcovaných nosníků na zdivu bez dodávky materiálu, výšky od 140 do 220 mm</t>
  </si>
  <si>
    <t>překlady 301 - 303 : 3,5*2*17,9/1000*1,1</t>
  </si>
  <si>
    <t>317944311RT3</t>
  </si>
  <si>
    <t>Dodání a osazení válcovaných nosníků do připravených otvorů profil I 120</t>
  </si>
  <si>
    <t>bez zazdění hlav, nařezání nosníků na potřebný rozměr,</t>
  </si>
  <si>
    <t>1. PP - strop 007 : 3*2,45*11,2*1,1/1000</t>
  </si>
  <si>
    <t>1. PP - strop 008 : 3*1,685*11,2*1,1/1000</t>
  </si>
  <si>
    <t>strop nad 302 / 401 : 3*1,76*11,2*1,1/1000</t>
  </si>
  <si>
    <t>317944313RT2</t>
  </si>
  <si>
    <t>Dodání a osazení válcovaných nosníků do připravených otvorů profil I 140</t>
  </si>
  <si>
    <t>4. NP - strop 413 : 5*2,85*14,3*1,1/1000</t>
  </si>
  <si>
    <t>317944313RT4</t>
  </si>
  <si>
    <t>Dodání a osazení válcovaných nosníků do připravených otvorů profil I 180</t>
  </si>
  <si>
    <t>N3 : 1*6,65*21,9*1,1/1000</t>
  </si>
  <si>
    <t>317944313RU2</t>
  </si>
  <si>
    <t>Dodání a osazení válcovaných nosníků do připravených otvorů profil U 140</t>
  </si>
  <si>
    <t>N2 : 4*2,45*16*1,1/1000</t>
  </si>
  <si>
    <t>317944313RU6</t>
  </si>
  <si>
    <t>Dodání a osazení válcovaných nosníků do připravených otvorů profil U 220</t>
  </si>
  <si>
    <t>N1 : 6*6,65*29,4*1,1/1000</t>
  </si>
  <si>
    <t>4*6,75*29,4*1,1/1000</t>
  </si>
  <si>
    <t>4*6,7*29,4*1,1/1000</t>
  </si>
  <si>
    <t>319202321R00</t>
  </si>
  <si>
    <t>Vyrovnání nerovného povrchu přizděním_x000D_
 o tloušťce přes 30 do 80 mm</t>
  </si>
  <si>
    <t>vnitřního i vnějšího zdiva, bez odsekání vadných cihel, bez pomocného lešení,</t>
  </si>
  <si>
    <t>ostění po bouraných rozšiřovaných otvorech : 0,7*2*0,615*2</t>
  </si>
  <si>
    <t>0,75*2*0,3*2</t>
  </si>
  <si>
    <t>2*0,1*2*3</t>
  </si>
  <si>
    <t>2*0,15*2*2</t>
  </si>
  <si>
    <t>2,57*0,3*2</t>
  </si>
  <si>
    <t>3,25*0,54*2</t>
  </si>
  <si>
    <t>0,75*2,71*2</t>
  </si>
  <si>
    <t>328151111R00</t>
  </si>
  <si>
    <t>Montáž sklepních světlíků z plastu světlík a rošt</t>
  </si>
  <si>
    <t>osazení hmoždinek, nanesení těsnicího tmelu, vložení roštu, osazení světlíku a přišroubování, montáž zápachové uzávěrky,</t>
  </si>
  <si>
    <t>342261211RS1</t>
  </si>
  <si>
    <t>Příčky z desek sádrokartonových dvojité opláštění, jednoduchá konstrukce CW 50  tloušťka příčky 100 mm, tloušťka sádrokartonových desek 12,5 mm, standard, tloušťka izolace 40 mm</t>
  </si>
  <si>
    <t>zřízení nosné konstrukce příčky, vložení tepelné izolace tl. do 5 cm, dodávka a montáž desek, přebroušení a tmelení spár a úprava rohů</t>
  </si>
  <si>
    <t>315, 319 : 2,4*3,2</t>
  </si>
  <si>
    <t>-0,7*2*2</t>
  </si>
  <si>
    <t>321 : 1,1*3,2</t>
  </si>
  <si>
    <t>306 : 0,6*3,2</t>
  </si>
  <si>
    <t>324 : 0,6*3,2</t>
  </si>
  <si>
    <t>342261211RS3</t>
  </si>
  <si>
    <t>Příčky z desek sádrokartonových dvojité opláštění, jednoduchá konstrukce CW 50  tloušťka příčky 100 mm, tloušťka sádrokartonových desek 12,5 mm, impregnované, tloušťka izolace 40 mm</t>
  </si>
  <si>
    <t>318 : 2,4*3,2</t>
  </si>
  <si>
    <t>320 : (2+1,25)*3,2</t>
  </si>
  <si>
    <t>411 : (3,5+1,6)*2,55</t>
  </si>
  <si>
    <t>-0,8*2</t>
  </si>
  <si>
    <t>403 - 407 : (2,05+4,45+4,83)*2,55</t>
  </si>
  <si>
    <t>-0,8*2*3</t>
  </si>
  <si>
    <t>414 - 402 : 1,62*2,55*2,55</t>
  </si>
  <si>
    <t>403 - 408 : 1,5*2,55</t>
  </si>
  <si>
    <t>342261213RS1</t>
  </si>
  <si>
    <t>Příčky z desek sádrokartonových dvojité opláštění, jednoduchá konstrukce CW 100 tloušťka příčky 150 mm, tloušťka sádrokartonových desek 12,5 mm, standard, tloušťka izolace 80 mm, požární odolnost EI 60</t>
  </si>
  <si>
    <t>301 / 302 : 1,46*3,2</t>
  </si>
  <si>
    <t>308 - 313 : (1,6+1,6+0,6+5,5+3,1+1,15+1,99+1,1+1,03)*3,2</t>
  </si>
  <si>
    <t>-0,9*2*3</t>
  </si>
  <si>
    <t>314 - 319 : (8,9+1,8+1,1+0,94+0,75+1,5+0,75+1,35)*3,2</t>
  </si>
  <si>
    <t>-0,9*2*2</t>
  </si>
  <si>
    <t>305 - 307 : (6,25+4,62)*3,2</t>
  </si>
  <si>
    <t>342261213RS3</t>
  </si>
  <si>
    <t>Příčky z desek sádrokartonových dvojité opláštění, jednoduchá konstrukce CW 100 tloušťka příčky 150 mm, tloušťka sádrokartonových desek 12,5 mm, impregnované, tloušťka izolace 80 mm, požární odolnost EI 60</t>
  </si>
  <si>
    <t>311 : (2,1+2)*2*3,2</t>
  </si>
  <si>
    <t xml:space="preserve">318 : </t>
  </si>
  <si>
    <t>342262411RT1</t>
  </si>
  <si>
    <t>Příčky z desek sádrokartonových instalační příčky, dvojitá ocelová konstrukce CW 50, 2x opláštění rovná nebo větší jak 220 mm, tloušťka sádrokartonových desek 12,5 mm, standard, tloušťka izolace 50 mm</t>
  </si>
  <si>
    <t>4. NP : (7,4+6,4+5,25+1,62+1,8+4,85+5,1+5,1+0,55)*2,55</t>
  </si>
  <si>
    <t>- impreg : -16</t>
  </si>
  <si>
    <t>-10</t>
  </si>
  <si>
    <t>342262411RT3</t>
  </si>
  <si>
    <t>Příčky z desek sádrokartonových instalační příčky, dvojitá ocelová konstrukce CW 50, 2x opláštění rovná nebo větší jak 220 mm, tloušťka sádrokartonových desek 12,5 mm, impregnované, tloušťka izolace 50 mm</t>
  </si>
  <si>
    <t>414 : (1,62+1,62+1,8+1,8)*2,55</t>
  </si>
  <si>
    <t>408 : 3,75*2,55</t>
  </si>
  <si>
    <t>34226331xxxx</t>
  </si>
  <si>
    <t>Úpravy, doplňkové práce a příplatky pro sádrokartonové a sádrovláknité příčky Úpravy  příček pro osazení zařizovacích předmět_x000D_
 Úprava sádrokartonové příčky pro osazení zařizovacích předmětů a baterií</t>
  </si>
  <si>
    <t>3. NP : 20</t>
  </si>
  <si>
    <t>4. NP : 20</t>
  </si>
  <si>
    <t>342263990RV1</t>
  </si>
  <si>
    <t>Úpravy, doplňkové práce a příplatky pro sádrokartonové a sádrovláknité příčky příplatek za desku tloušťky 12,5 mm, impregnovanou, z jedné strany příčky</t>
  </si>
  <si>
    <t>obv. stěna 4. NP - 411 : 1,3*1,5</t>
  </si>
  <si>
    <t>408 : 1,5*1,5</t>
  </si>
  <si>
    <t>342248112R00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</si>
  <si>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</si>
  <si>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</si>
  <si>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1. PP : (3,85+0,4+0,2+1,5)*3</t>
  </si>
  <si>
    <t>2,1*2,65</t>
  </si>
  <si>
    <t>-0,7*2*3</t>
  </si>
  <si>
    <t>342248114R00</t>
  </si>
  <si>
    <t>Příčky z tvárnic pálených Příčky z tvárnic pálených tloušťky 140 mm, z děrovaných příčkovek, P 10, na maltu MVC 5</t>
  </si>
  <si>
    <t>1. PP : (4,4+1,65)*3</t>
  </si>
  <si>
    <t>(9,6+4,3+2,71)*3</t>
  </si>
  <si>
    <t>-0,9*2*1</t>
  </si>
  <si>
    <t>346244351RT2</t>
  </si>
  <si>
    <t>Obezdívka koupelnových van tloušťka 65 mm, cihla plná</t>
  </si>
  <si>
    <t>tl. 65 mm jakýmikoliv cihlami na jakoukoliv maltu,</t>
  </si>
  <si>
    <t>obezdění sloupku 011 : 0,25*4*2,65</t>
  </si>
  <si>
    <t>346244381RT2</t>
  </si>
  <si>
    <t>Plentování ocelových nosníků jednostranné výšky do 200 mm</t>
  </si>
  <si>
    <t>jakýmikoliv cihlami,</t>
  </si>
  <si>
    <t>1. PP : 2*1,3*0,2</t>
  </si>
  <si>
    <t>2*1,8*0,2</t>
  </si>
  <si>
    <t>2*1,4*0,2</t>
  </si>
  <si>
    <t>301 / 304 : 2*3,5*0,2</t>
  </si>
  <si>
    <t>346244821RT2</t>
  </si>
  <si>
    <t>Přizdívky izolační z cihel pálených plných délky 290 mm, na tloušťku 140 mm</t>
  </si>
  <si>
    <t>P10 až P20 na maltu MC 10 včetně vytvoření požlábku v ohybu izolace vodorovné na svislou, se zatřenou cementovou omítkou z malty min. MC 10 v tl. 20 mm pod izolaci,</t>
  </si>
  <si>
    <t>3. NP - dozdění obv. stěny u oken : 1,2*0,8*9</t>
  </si>
  <si>
    <t>342266111RA1</t>
  </si>
  <si>
    <t>Předstěny opláštěné sádrokartonovými deskami obklad stěn sádrokartonem na ocelovou konstrukci z profilů CW 50 tloušťka desky 12, 5 mm, standard, bez izolace</t>
  </si>
  <si>
    <t>obv. stěna 4. NP : 75</t>
  </si>
  <si>
    <t>štítová stěna 3. NP - vata : 7*3,6</t>
  </si>
  <si>
    <t>štítová stěna 4. NP - vata : 9*3</t>
  </si>
  <si>
    <t>342266111RT1</t>
  </si>
  <si>
    <t>Předstěny opláštěné sádrokartonovými deskami obklad stěn sádrokartonem na ocelovou konstrukci z profilů CW 50 tloušťka desky 12, 5 mm, standard, tloušťka izolace 50 mm</t>
  </si>
  <si>
    <t>413 : (0,55+0,55+1,21)*2,55</t>
  </si>
  <si>
    <t>štítová stěna 3. NP - vata : 4*3,6</t>
  </si>
  <si>
    <t>štítová stěna 4. NP - vata : 2*3</t>
  </si>
  <si>
    <t>342267113RT2</t>
  </si>
  <si>
    <t>Obklady konstrukcí sádrokartonovými deskami obklady dřevěných konstrukcí_x000D_
 obklad sloupů a trámů do 500 x500 mm_x000D_
 1x opláštění, čtyřstranný, deska protipožární tloušťky 12,5 mm</t>
  </si>
  <si>
    <t>6*2,5</t>
  </si>
  <si>
    <t>3*5</t>
  </si>
  <si>
    <t>2,5</t>
  </si>
  <si>
    <t>13380520R</t>
  </si>
  <si>
    <t>tyč ocelová profilová válcovaná za tepla 11373 (S 235JR); průřez I; výška 120 mm</t>
  </si>
  <si>
    <t>Odkaz na mn. položky pořadí 40 : 0,21504</t>
  </si>
  <si>
    <t>Koeficient: 0,12</t>
  </si>
  <si>
    <t>13380530R</t>
  </si>
  <si>
    <t>tyč ocelová profilová válcovaná za tepla 11373 (S 235JR); průřez I; výška 160 mm</t>
  </si>
  <si>
    <t>Odkaz na mn. položky pořadí 41 : 0,13783</t>
  </si>
  <si>
    <t>611000152R</t>
  </si>
  <si>
    <t>světlík sklepní PP; š = 800,0 mm; v = 800,0 mm; hl = 500 mm; rošt mřížkový 30/30 mm; pochozí</t>
  </si>
  <si>
    <t>RTS 18/ I</t>
  </si>
  <si>
    <t>411321313R00</t>
  </si>
  <si>
    <t>Beton stropů železový beton stropů deskových, desek plochých střech, desek balkónových, desek hřibových stropů včetně hlavic hřibových sloupů, železový (bez výztuže) z betonu C 16/20</t>
  </si>
  <si>
    <t>strop 007 : 1,8*1,6*0,1</t>
  </si>
  <si>
    <t>strop 008 : 1,4*3,1*0,1</t>
  </si>
  <si>
    <t>strop 413 : 3,53*2,85*0,1</t>
  </si>
  <si>
    <t>strop 302 / 401 : 1,46*2,98*0,1</t>
  </si>
  <si>
    <t>411324111R00</t>
  </si>
  <si>
    <t>Spřažená hřebíková deska tloušťky 80 mm</t>
  </si>
  <si>
    <t>vyrovnání ložné spáry v drážkách zdiva, položení polyetylenové folie, vyvrtání otvorů, zatlučení hřebíků, betonáž desky,</t>
  </si>
  <si>
    <t>4. NP : 218+9</t>
  </si>
  <si>
    <t>411354235R00</t>
  </si>
  <si>
    <t>Bednění stropů zabudované (ztracené) z ocelových trapézových plechů lesklých,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</si>
  <si>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t>
  </si>
  <si>
    <t>strop 007 : 1,8*1,6</t>
  </si>
  <si>
    <t>strop 008 : 1,4*3,1</t>
  </si>
  <si>
    <t>strop 413 : 3,53*2,85</t>
  </si>
  <si>
    <t>strop 302 / 401 : 1,46*2,98</t>
  </si>
  <si>
    <t>411361921RT5</t>
  </si>
  <si>
    <t>Výztuž stropů ze svařovaných sítí průměr drátu 6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</si>
  <si>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</si>
  <si>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strop 007 : 1,8*1,6*3,03*1,2/1000</t>
  </si>
  <si>
    <t>strop 008 : 1,4*3,1*3,03*1,2/1000</t>
  </si>
  <si>
    <t>strop 413 : 3,53*2,85*3,03*1,2/1000</t>
  </si>
  <si>
    <t>strop 302 / 401 : 1,46*2,98*3,03*1,2/1000</t>
  </si>
  <si>
    <t>strop 4. NP - hřebík. deska : (218+9)*3,03*1,2/1000</t>
  </si>
  <si>
    <t>413232211RT2</t>
  </si>
  <si>
    <t>Zazdívka zhlaví jakýmikoliv cihlami pálenými válcovaných nosníků výšky do 150 mm</t>
  </si>
  <si>
    <t>Odkaz na mn. položky pořadí 188 : 28,00000</t>
  </si>
  <si>
    <t>413232221RT2</t>
  </si>
  <si>
    <t>Zazdívka zhlaví jakýmikoliv cihlami pálenými válcovaných nosníků výšky přes 150 do 300 mm</t>
  </si>
  <si>
    <t>Odkaz na mn. položky pořadí 189 : 40,00000</t>
  </si>
  <si>
    <t>416021228R00</t>
  </si>
  <si>
    <t>Podhledy na kovové konstrukci opláštěné deskami sádrokartonovými nosná konstrukce z profilů CD s přímým uchycením 2x deska, tloušťky 15 mm, protipožární impregnovaná</t>
  </si>
  <si>
    <t>s úpravou rohů, koutů a hran konstrukcí, přebroušení a tmelení spár,</t>
  </si>
  <si>
    <t>5,4</t>
  </si>
  <si>
    <t>416026222R00</t>
  </si>
  <si>
    <t>Podhledy na kovové konstrukci opláštěné deskami sádrokartonovými dvouúrovňový křížový rošt z profilů CD zavěšený 2x deska, tloušťky 12,5 mm, protipožární, požární odolnost REI 60</t>
  </si>
  <si>
    <t xml:space="preserve">3. NP : </t>
  </si>
  <si>
    <t>301 : 11,8</t>
  </si>
  <si>
    <t>302 : 7</t>
  </si>
  <si>
    <t>303 : 12,9</t>
  </si>
  <si>
    <t>304 : 2,5</t>
  </si>
  <si>
    <t>305 : 31,9</t>
  </si>
  <si>
    <t>306 : 14,5</t>
  </si>
  <si>
    <t>307 : 13,7</t>
  </si>
  <si>
    <t>308 : 5</t>
  </si>
  <si>
    <t>309 : 7</t>
  </si>
  <si>
    <t>310 : 1,8</t>
  </si>
  <si>
    <t>312 : 14,6</t>
  </si>
  <si>
    <t>313 : 11,4</t>
  </si>
  <si>
    <t>314 : 7,1</t>
  </si>
  <si>
    <t>315 : 4,7</t>
  </si>
  <si>
    <t>316 : 15,3</t>
  </si>
  <si>
    <t>317 : 16,4</t>
  </si>
  <si>
    <t>319 : 1,5</t>
  </si>
  <si>
    <t>321 : 1,7</t>
  </si>
  <si>
    <t>322 : 0</t>
  </si>
  <si>
    <t>323 : 4,2</t>
  </si>
  <si>
    <t>324 : 11,4</t>
  </si>
  <si>
    <t>416026224R00</t>
  </si>
  <si>
    <t>Podhledy na kovové konstrukci opláštěné deskami sádrokartonovými dvouúrovňový křížový rošt z profilů CD zavěšený 2x deska, tloušťky 12,5 mm, protipožární impregnovaná, požární odolnost REI 60</t>
  </si>
  <si>
    <t>318 : 7,5</t>
  </si>
  <si>
    <t>311 : 3,3</t>
  </si>
  <si>
    <t>320 : 2,7</t>
  </si>
  <si>
    <t>416091071R00</t>
  </si>
  <si>
    <t>Příplatky k podhledům sádrokartonovým za opláštění střešního okna</t>
  </si>
  <si>
    <t>430321414R00</t>
  </si>
  <si>
    <t>Beton schodišťových konstrukcí (stupňů, schodnic, ramen, podest s nosníky) železový z betonu C 25/30</t>
  </si>
  <si>
    <t>vnější schodiště : 1,6*1,8*0,15</t>
  </si>
  <si>
    <t>0,15*0,3*1,8*3</t>
  </si>
  <si>
    <t>0,15*0,9*1,8</t>
  </si>
  <si>
    <t>430361721R00</t>
  </si>
  <si>
    <t>Výztuž schodišťových konstrukcí  (stupňů, schodnic, ramen, podest s nosníky) z betonářské oceli 10425 (BSt 500 S)</t>
  </si>
  <si>
    <t>0,92*120/1000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</si>
  <si>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</si>
  <si>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</si>
  <si>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</si>
  <si>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</si>
  <si>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vnější schodiště : 1,6*1</t>
  </si>
  <si>
    <t>1,6*0,4*2</t>
  </si>
  <si>
    <t>431351122R00</t>
  </si>
  <si>
    <t>Bednění podest a podstupňových desek přímočarých odstranění</t>
  </si>
  <si>
    <t>Odkaz na mn. položky pořadí 80 : 2,88000</t>
  </si>
  <si>
    <t>434351141R00</t>
  </si>
  <si>
    <t>Bednění stupňů betonovaných na podstupňové desce nebo na terénu přímočarých zřízení</t>
  </si>
  <si>
    <t>vnější schodiště : (0,15+0,3)*1,8</t>
  </si>
  <si>
    <t>434351142R00</t>
  </si>
  <si>
    <t>Bednění stupňů betonovaných na podstupňové desce nebo na terénu přímočarých odstranění</t>
  </si>
  <si>
    <t>Odkaz na mn. položky pořadí 82 : 0,81000</t>
  </si>
  <si>
    <t>447113222RT1</t>
  </si>
  <si>
    <t xml:space="preserve">Podkroví a stropy opláštěné sádrokartonovými deskami, bez záklopu nosná konstrukce z profilů CD 2x deska, tloušťky 12,5 mm, protipožární, tloušťka izolace 160 mm,  </t>
  </si>
  <si>
    <t>4. NP : 8*12</t>
  </si>
  <si>
    <t>4,75*1,3</t>
  </si>
  <si>
    <t>5,9*3,25</t>
  </si>
  <si>
    <t>4,5*3,25</t>
  </si>
  <si>
    <t>12*3,25</t>
  </si>
  <si>
    <t>2,5*3,25</t>
  </si>
  <si>
    <t>9*3,25</t>
  </si>
  <si>
    <t>- impreg. : -12,44</t>
  </si>
  <si>
    <t>- výtah : -2,8</t>
  </si>
  <si>
    <t>447113224RT1</t>
  </si>
  <si>
    <t xml:space="preserve">Podkroví a stropy opláštěné sádrokartonovými deskami, bez záklopu nosná konstrukce z profilů CD 2x deska, tloušťky 12,5 mm, protipožární impregnovaná, tloušťka izolace 160 mm,  </t>
  </si>
  <si>
    <t>408 : (1,35+2,85)*1,5</t>
  </si>
  <si>
    <t>411 : 2,9</t>
  </si>
  <si>
    <t>414 : 2*1,62</t>
  </si>
  <si>
    <t>451572111RK1</t>
  </si>
  <si>
    <t>Lože pod potrubí, stoky a drobné objekty z kameniva drobného těženého 0÷4 mm</t>
  </si>
  <si>
    <t>v otevřeném výkopu,</t>
  </si>
  <si>
    <t>kabel k bráně : 0,3*0,3*25</t>
  </si>
  <si>
    <t>rýhy pro kanalizaci - angl. dvorky : 0,3*0,3*5</t>
  </si>
  <si>
    <t>žlab do dvora : 6,5</t>
  </si>
  <si>
    <t>430320040RAB</t>
  </si>
  <si>
    <t>Schodiště ze železobetonu přímočaré, z betonu C 25/30, výztuž 120 kg/m3</t>
  </si>
  <si>
    <t>AP-HSV</t>
  </si>
  <si>
    <t>Součtová</t>
  </si>
  <si>
    <t>Agregovaná položka</t>
  </si>
  <si>
    <t>POL2_</t>
  </si>
  <si>
    <t>Beton, výztuž, bednění schodnic a podest, podepření bednění.</t>
  </si>
  <si>
    <t>úprava schodiště 001 : 0,9</t>
  </si>
  <si>
    <t>úprava schodiště na půdu : 1</t>
  </si>
  <si>
    <t>434200001RA0</t>
  </si>
  <si>
    <t>Kompletní konstrukce schodišť ocelových schodiště z oceli včetně zábradlí a nátěrů</t>
  </si>
  <si>
    <t>m DVČ</t>
  </si>
  <si>
    <t>Výroba a osazení podesty a schodišťového ramene se stupni svařováním, výroba a osazení ocelového zábradlí z trubek, nátěr ocelové konstrukce základní + 2x email.</t>
  </si>
  <si>
    <t>ZAM 511 : 2,1</t>
  </si>
  <si>
    <t>564791111R00</t>
  </si>
  <si>
    <t>Podklad pro zpevněné plochy z kam.drceného 0-63 mm</t>
  </si>
  <si>
    <t>Včetně kameniva, rozprostření a zhutnění podkladu.</t>
  </si>
  <si>
    <t>pochůzí chodník : 0,6*4*0,15</t>
  </si>
  <si>
    <t>3,6*1,6*0,15</t>
  </si>
  <si>
    <t>1,6*9,8*0,15</t>
  </si>
  <si>
    <t>1,6*8*0,15</t>
  </si>
  <si>
    <t>okapový chodník : (8,8+2+8+18+5,8)*0,6*0,15</t>
  </si>
  <si>
    <t>5,3*0,6</t>
  </si>
  <si>
    <t>pojízdný chodník : 2,8*10,9*0,3</t>
  </si>
  <si>
    <t>2,2*12*0,3</t>
  </si>
  <si>
    <t>1,6*19,5*0,3</t>
  </si>
  <si>
    <t>1,7*7,5*0,3</t>
  </si>
  <si>
    <t>1,7*7*0,3</t>
  </si>
  <si>
    <t>1,7*13,75*0,3</t>
  </si>
  <si>
    <t>pojízdná plocha + parkování : 6*13,7*0,3</t>
  </si>
  <si>
    <t>6,5*13*0,3</t>
  </si>
  <si>
    <t>1,1*7,5*0,3</t>
  </si>
  <si>
    <t>1,9*26*0,3</t>
  </si>
  <si>
    <t>6*6,4*0,3</t>
  </si>
  <si>
    <t>10,9*7,9*0,3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</si>
  <si>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</si>
  <si>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</si>
  <si>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</si>
  <si>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pochůzí chodník : 0,5*4</t>
  </si>
  <si>
    <t>3,5*1,5</t>
  </si>
  <si>
    <t>1,5*9,8</t>
  </si>
  <si>
    <t>1,5*8</t>
  </si>
  <si>
    <t>596215040R00</t>
  </si>
  <si>
    <t>Kladení zámkové dlažby do drtě tloušťka dlažby 80 mm, tloušťka lože 40 mm</t>
  </si>
  <si>
    <t>pojízdný chodník : 2,62*10,9</t>
  </si>
  <si>
    <t>2,0*12</t>
  </si>
  <si>
    <t>1,5*19,5</t>
  </si>
  <si>
    <t>1,5*7,5</t>
  </si>
  <si>
    <t>1,5*7</t>
  </si>
  <si>
    <t>1,5*13,75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</si>
  <si>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</si>
  <si>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</si>
  <si>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</si>
  <si>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okapový chodník : (8,8+2+8+18+5,8)*0,5</t>
  </si>
  <si>
    <t>596921113R00</t>
  </si>
  <si>
    <t>Kladení vegetačních tvárnic betonových, plocha do 500 m2</t>
  </si>
  <si>
    <t>zřízení podkladního lože, položení tvárnic.</t>
  </si>
  <si>
    <t>pojízdná plocha + parkování : 6*13,7</t>
  </si>
  <si>
    <t>6,5*13</t>
  </si>
  <si>
    <t>1,1*7,5</t>
  </si>
  <si>
    <t>1,9*26</t>
  </si>
  <si>
    <t>6*6,4</t>
  </si>
  <si>
    <t>10,9*7,9</t>
  </si>
  <si>
    <t>597072302R00</t>
  </si>
  <si>
    <t>Odvodňovací liniový systém - žlaby z polymerbetonu, s ochranou hran pozinkovanou ocelí, světlá šířka 150 mm žlab osazený do betonového lože, délky 1000 mm, stavební výška 150 mm, zatížení C 250, -</t>
  </si>
  <si>
    <t>beton C 20/25 včetně kotvicích trnů.</t>
  </si>
  <si>
    <t>597072305R00</t>
  </si>
  <si>
    <t>Odvodňovací liniový systém - žlaby z polymerbetonu, s ochranou hran pozinkovanou ocelí, světlá šířka 150 mm plné čelo, -, stavební výška 150 mm,  , -</t>
  </si>
  <si>
    <t>597072307R00</t>
  </si>
  <si>
    <t>Odvodňovací liniový systém - žlaby z polymerbetonu, s ochranou hran pozinkovanou ocelí, světlá šířka 150 mm čelní stěna s nátrubkem DN 125, -, -,  , -</t>
  </si>
  <si>
    <t>597072314R00</t>
  </si>
  <si>
    <t>Odvodňovací liniový systém - žlaby z polymerbetonu, s ochranou hran pozinkovanou ocelí, světlá šířka 150 mm krycí rošt můstkový litina, délky 500 mm, -, zatížení C 250, -</t>
  </si>
  <si>
    <t>14*2</t>
  </si>
  <si>
    <t>59245601R</t>
  </si>
  <si>
    <t>dlažba betonová jednovrstvá; čtverec; šedá; l = 500 mm; š = 500 mm; tl. 50,0 mm</t>
  </si>
  <si>
    <t>Odkaz na mn. položky pořadí 92 : 24,48000</t>
  </si>
  <si>
    <t>5924798110R</t>
  </si>
  <si>
    <t>dlažba betonová plošná; čtverec; šedá; l = 200 mm; š = 200 mm; tl. 50,0 mm</t>
  </si>
  <si>
    <t>Odkaz na mn. položky pořadí 90 : 33,95000</t>
  </si>
  <si>
    <t>59248030R</t>
  </si>
  <si>
    <t>dlažba betonová dvouvrstvá; čtverec; povrch rumplovaný; šedá; l = 200 mm; š = 200 mm; tl. 80,0 mm</t>
  </si>
  <si>
    <t>Odkaz na mn. položky pořadí 91 : 124,18300</t>
  </si>
  <si>
    <t>59248130R</t>
  </si>
  <si>
    <t>dlažba betonová čtverec; dlaždice zatravňovací; šedá; l = 213 mm; skladebná délka 235 mm; š = 213 mm; tl. 80,0 mm; podíl otevřené plochy 10,0 %</t>
  </si>
  <si>
    <t>Odkaz na mn. položky pořadí 93 : 348,86000</t>
  </si>
  <si>
    <t>601021148R00</t>
  </si>
  <si>
    <t xml:space="preserve">Omítky stropů a podhledů z hotových směsí stěrka, vápenocementová, filcovaná, tloušťka vrstvy 2 mm,  </t>
  </si>
  <si>
    <t>po jednotlivých vrstvách</t>
  </si>
  <si>
    <t>Včetně pomocného lešení.</t>
  </si>
  <si>
    <t>Odkaz na mn. položky pořadí 445 : 31,20000</t>
  </si>
  <si>
    <t>601016191R00</t>
  </si>
  <si>
    <t>Omítky stropů a podhledů z hotových směsí Doplňkové práce pro omítky stropů z hotových směsí penetrační natěr stropů akrylátový</t>
  </si>
  <si>
    <t>602016101R00</t>
  </si>
  <si>
    <t xml:space="preserve">Omítky stěn z hotových směsí postřik, báze, cementová,  ,  ,  </t>
  </si>
  <si>
    <t>3. NP - staré zdivo : (5,5+3,5)*3,2*2</t>
  </si>
  <si>
    <t>0,8*3,2</t>
  </si>
  <si>
    <t>(3,25+5+7,85+6,1+9,85+6,25+9,85+6,25+6,75+9,1+8,9+6,19+8,9+6,6+1,87+1,75+1,75+6,1+0,9+2,6+2,6+0,7+3,55+3,55+6,1)*3,2</t>
  </si>
  <si>
    <t>-1,05*1,3</t>
  </si>
  <si>
    <t>-1,02*0,87*2</t>
  </si>
  <si>
    <t>-1,17*2,05*2</t>
  </si>
  <si>
    <t>-1,16*0,45*2</t>
  </si>
  <si>
    <t>-1,16*2,06*6</t>
  </si>
  <si>
    <t>-1,17*2,06*4</t>
  </si>
  <si>
    <t>-0,75*0,78</t>
  </si>
  <si>
    <t>-2,1*3</t>
  </si>
  <si>
    <t>-1,17*2,02*3</t>
  </si>
  <si>
    <t>-1,2*2,12</t>
  </si>
  <si>
    <t>-1*2*2</t>
  </si>
  <si>
    <t>-1,2*2,1</t>
  </si>
  <si>
    <t>(1,05+1,3+1,3)*0,5</t>
  </si>
  <si>
    <t>(1,02+0,87+0,87)*2*0,5</t>
  </si>
  <si>
    <t>(1,17+2,05+2,05)*2*0,5</t>
  </si>
  <si>
    <t>(1,16+0,45+0,45)*2*0,5</t>
  </si>
  <si>
    <t>(1,16+2,06+2,06)*6*0,5</t>
  </si>
  <si>
    <t>602016112RT3</t>
  </si>
  <si>
    <t xml:space="preserve">Omítky stěn z hotových směsí vrstva jádrová, vápenocementová,  , tloušťka vrstvy 15 mm,  </t>
  </si>
  <si>
    <t>zazdívání otvorů 1. PP : 1,35*2,7</t>
  </si>
  <si>
    <t>1,8*2,7</t>
  </si>
  <si>
    <t>1,2*2,7*2</t>
  </si>
  <si>
    <t>-0,8*2*4</t>
  </si>
  <si>
    <t>1,4*2,7*2</t>
  </si>
  <si>
    <t>0,9*3*2</t>
  </si>
  <si>
    <t>1,25*3*2</t>
  </si>
  <si>
    <t>1,25*2,1*4</t>
  </si>
  <si>
    <t>-0,9*2*4</t>
  </si>
  <si>
    <t>1,5*2,1*2</t>
  </si>
  <si>
    <t>příčky 1. PP : 80*2</t>
  </si>
  <si>
    <t>obezdívka sloupku : 0,25*4*2,7</t>
  </si>
  <si>
    <t>305 / 309 : 0,76*3,2*0,2*2</t>
  </si>
  <si>
    <t>305 / 308 : 1,1*3,2*0,15*2</t>
  </si>
  <si>
    <t>303 / 305 : 1,1*3,2*2</t>
  </si>
  <si>
    <t>303 / 304 : 1,3*3,2*2</t>
  </si>
  <si>
    <t>314 : 0,6*0,3*3,2*2</t>
  </si>
  <si>
    <t>0,615*0,15*3,2*2</t>
  </si>
  <si>
    <t>306 / 316 : 1,2*0,2*3,2*2</t>
  </si>
  <si>
    <t>0,3*0,17*3,2*2</t>
  </si>
  <si>
    <t>324 : 0,9*2,08*2</t>
  </si>
  <si>
    <t>1*2,08*2</t>
  </si>
  <si>
    <t>301 / 303 : 1,1*2,17*2</t>
  </si>
  <si>
    <t>303 / 314 : 1,1*3,5*2</t>
  </si>
  <si>
    <t>303 / 324 : 1,1*2,08*2</t>
  </si>
  <si>
    <t>301, 303, 304 : (1,65+3,55)*3,5*2</t>
  </si>
  <si>
    <t>602016141R00</t>
  </si>
  <si>
    <t xml:space="preserve">Omítky stěn z hotových směsí vrstva štuková, vápenocementová,  , tloušťka vrstvy 3 mm,  </t>
  </si>
  <si>
    <t xml:space="preserve">- obklady na nových příčkách 1. PP : </t>
  </si>
  <si>
    <t>011 : -(4,4+6,7)*1,8</t>
  </si>
  <si>
    <t>-0,25*4*1,8</t>
  </si>
  <si>
    <t>0,9*1,8</t>
  </si>
  <si>
    <t>013 : -1,5*0,6</t>
  </si>
  <si>
    <t>014 : -(2,1+1)*1,8</t>
  </si>
  <si>
    <t>0,7*1,8</t>
  </si>
  <si>
    <t>015 : -(0,35)*1,2</t>
  </si>
  <si>
    <t>016 : -(1,7)*2*1,8</t>
  </si>
  <si>
    <t>0,9*2</t>
  </si>
  <si>
    <t>017 : -(1,3+1,3)*2*1,5</t>
  </si>
  <si>
    <t>0,7*2</t>
  </si>
  <si>
    <t>018 : -(2+1,1)*1,8</t>
  </si>
  <si>
    <t>0,8*2</t>
  </si>
  <si>
    <t>602016263RT5</t>
  </si>
  <si>
    <t xml:space="preserve">Omítky stěn z hotových směsí omítka jednovrstvá, vápenosádrová,  , tloušťka vrstvy 20 mm,  </t>
  </si>
  <si>
    <t>půda - komíny : (4,55+4,55+0,5)*3</t>
  </si>
  <si>
    <t>-0,9*2,3</t>
  </si>
  <si>
    <t>(0,5+0,5)*2,3</t>
  </si>
  <si>
    <t>0,9*2,3*2</t>
  </si>
  <si>
    <t>(2,25+2,4+0,3+2,25)*3</t>
  </si>
  <si>
    <t>-1,2*2</t>
  </si>
  <si>
    <t>(1,2+0,3)*2*3</t>
  </si>
  <si>
    <t>(1,3+0,5+1,3)*3</t>
  </si>
  <si>
    <t>(1,2+0,5+0,5)*3</t>
  </si>
  <si>
    <t>schodiště : 13*3</t>
  </si>
  <si>
    <t>2,5*3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</si>
  <si>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</si>
  <si>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</si>
  <si>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</si>
  <si>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1,46*2,74</t>
  </si>
  <si>
    <t>1,17*1,15</t>
  </si>
  <si>
    <t>0,99*1,66*5</t>
  </si>
  <si>
    <t>0,85*0,95*2</t>
  </si>
  <si>
    <t>0,75*0,95*2</t>
  </si>
  <si>
    <t>0,7*1,3*2</t>
  </si>
  <si>
    <t>1,17*2,06*42</t>
  </si>
  <si>
    <t>1,02*1,61*1</t>
  </si>
  <si>
    <t>1,05*1,1*2</t>
  </si>
  <si>
    <t>1,02*2*4</t>
  </si>
  <si>
    <t>1,05*2,06*3</t>
  </si>
  <si>
    <t>1,02*0,9*2</t>
  </si>
  <si>
    <t>1,93*2,68*2</t>
  </si>
  <si>
    <t>0,78*1,6*2</t>
  </si>
  <si>
    <t>610991002R00</t>
  </si>
  <si>
    <t>Začišťovací okenní lišta pro omítku tl. 9 mm</t>
  </si>
  <si>
    <t>nalepení, odříznutí po dokončení omítek</t>
  </si>
  <si>
    <t>1,46+2,74+2,74</t>
  </si>
  <si>
    <t>1,17+1,15+1,15</t>
  </si>
  <si>
    <t>(0,99+1,66+1,66)*5</t>
  </si>
  <si>
    <t>(0,85+0,95+0,95)*2</t>
  </si>
  <si>
    <t>(0,75+0,95+0,95)*2</t>
  </si>
  <si>
    <t>(0,7+1,3+1,3)*2</t>
  </si>
  <si>
    <t>(1,17+2,06+2,06)*42</t>
  </si>
  <si>
    <t>(1,02+1,61+1,61)*1</t>
  </si>
  <si>
    <t>(1,05+1,1+1,1)*2</t>
  </si>
  <si>
    <t>(1,02+2+2)*4</t>
  </si>
  <si>
    <t>(1,05+2,06+2,06)*3</t>
  </si>
  <si>
    <t>(1,02+0,9+0,9)*2</t>
  </si>
  <si>
    <t>(1,05+0,75+0,75)</t>
  </si>
  <si>
    <t>(1,4+1,9+1,9)*2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</si>
  <si>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</si>
  <si>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</si>
  <si>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</si>
  <si>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jen u zkolaudovaných prostor : (1,46+2,74+2,74)*0,4</t>
  </si>
  <si>
    <t>(1,17+2,06+2,06)*0,4*28</t>
  </si>
  <si>
    <t>(1,2+1,1+1,1)*0,4</t>
  </si>
  <si>
    <t>(1+2+2)*0,4*6</t>
  </si>
  <si>
    <t>(1+1,6+1,6)*0,4</t>
  </si>
  <si>
    <t>(1+1+1)*0,4*2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</si>
  <si>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</si>
  <si>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</si>
  <si>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</si>
  <si>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Odkaz na mn. položky pořadí 109 : 336,46000</t>
  </si>
  <si>
    <t>v ploše : 60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</si>
  <si>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</si>
  <si>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</si>
  <si>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</si>
  <si>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 xml:space="preserve">vyrovnání pod vnitřní parapety : </t>
  </si>
  <si>
    <t>1,17*0,35</t>
  </si>
  <si>
    <t>0,99*5*0,35</t>
  </si>
  <si>
    <t>0,85*2*0,35</t>
  </si>
  <si>
    <t>0,75*2*0,35</t>
  </si>
  <si>
    <t>0,7*2*0,35</t>
  </si>
  <si>
    <t>1,17*42*0,35</t>
  </si>
  <si>
    <t>1,02*1*0,35</t>
  </si>
  <si>
    <t>1,05*2*0,35</t>
  </si>
  <si>
    <t>1,02*4*0,35</t>
  </si>
  <si>
    <t>1,05*3*0,35</t>
  </si>
  <si>
    <t>1,02*2*0,35</t>
  </si>
  <si>
    <t>1,05*1*0,35</t>
  </si>
  <si>
    <t>Odkaz na mn. položky pořadí 115 : 626,46370</t>
  </si>
  <si>
    <t>stávající zeď oplocení : 30,5*2,2</t>
  </si>
  <si>
    <t>602016112RT5</t>
  </si>
  <si>
    <t xml:space="preserve">Omítky stěn z hotových směsí vrstva jádrová, vápenocementová,  , tloušťka vrstvy 20 mm,  </t>
  </si>
  <si>
    <t>602016116RT5</t>
  </si>
  <si>
    <t xml:space="preserve">Omítky stěn z hotových směsí vrstva jádrová, vápenocementová, tepelně izolační, tloušťka vrstvy 40 mm,  </t>
  </si>
  <si>
    <t>nadstřešní části komínů : (1,4+0,5)*2*3,5</t>
  </si>
  <si>
    <t>(1,8+0,5)*2*2,3</t>
  </si>
  <si>
    <t>(1,2+0,5)*2*2,6</t>
  </si>
  <si>
    <t>(2,25+0,5)*2*1,2</t>
  </si>
  <si>
    <t>(1,1+0,5)*2*2</t>
  </si>
  <si>
    <t>(1,6+0,5)*2*3,5</t>
  </si>
  <si>
    <t>jih : 17,5*11,4</t>
  </si>
  <si>
    <t>západ : 16,5*11,4</t>
  </si>
  <si>
    <t>východ : (7,3+1,2+9,1)*11,4</t>
  </si>
  <si>
    <t>sever : 10,2*4</t>
  </si>
  <si>
    <t>2,1*3,8</t>
  </si>
  <si>
    <t>6,8*2,8</t>
  </si>
  <si>
    <t>-otvory : -1,46*1</t>
  </si>
  <si>
    <t>-1,17*2,05*17</t>
  </si>
  <si>
    <t>-1,15*1,15</t>
  </si>
  <si>
    <t>-1,17*2,05*7</t>
  </si>
  <si>
    <t>-1*2*7</t>
  </si>
  <si>
    <t>-1*1,6</t>
  </si>
  <si>
    <t>-1*1*2</t>
  </si>
  <si>
    <t>-1*0,85*2</t>
  </si>
  <si>
    <t>-1,17*2,06*18</t>
  </si>
  <si>
    <t>+ ostění : (1,46+1+1)*0,18</t>
  </si>
  <si>
    <t>(1,17+2,05+2,05)*0,18*17</t>
  </si>
  <si>
    <t>(1,15+1,15+1,15)*0,18</t>
  </si>
  <si>
    <t>(1,17+2,05+2,05)*0,18*7</t>
  </si>
  <si>
    <t>(1+2+2)*0,18*7</t>
  </si>
  <si>
    <t>(1+1,6+1,6)*0,18*2</t>
  </si>
  <si>
    <t>(1+1+1)*0,18*2</t>
  </si>
  <si>
    <t>(1+0,85+0,85)*0,18*2</t>
  </si>
  <si>
    <t>(1,17+2,06+2,06)*0,18*18</t>
  </si>
  <si>
    <t>- vnější sanační systém : -18</t>
  </si>
  <si>
    <t>602016171R00</t>
  </si>
  <si>
    <t xml:space="preserve">Omítky stěn z hotových směsí vrstva štuková, vápenocementová, vnější, tloušťka vrstvy 3 mm,  </t>
  </si>
  <si>
    <t>620991002R00</t>
  </si>
  <si>
    <t>Začišťovací okenní lišta  , pro omítku tl. 9 mm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</si>
  <si>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</si>
  <si>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</si>
  <si>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</si>
  <si>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622315563R00</t>
  </si>
  <si>
    <t>Zateplení parapetu extrudovaným polystyrénem, tloušťky 30 mm</t>
  </si>
  <si>
    <t>nanesení lepicího tmelu na izolační desky, nalepení desek, natažení stěrky, vtlačení výztužné tkaniny (1,15 m2/m2) a přehlazení stěrky. Položka obsahuje  5,0 m parapetních lišt na m2.</t>
  </si>
  <si>
    <t xml:space="preserve">vyrovnání pod vnější parapety : </t>
  </si>
  <si>
    <t>1,17*0,15</t>
  </si>
  <si>
    <t>0,99*5*0,15</t>
  </si>
  <si>
    <t>0,85*2*0,15</t>
  </si>
  <si>
    <t>0,75*2*0,15</t>
  </si>
  <si>
    <t>0,7*2*0,15</t>
  </si>
  <si>
    <t>1,17*42*0,15</t>
  </si>
  <si>
    <t>1,02*1*0,15</t>
  </si>
  <si>
    <t>1,05*2*0,15</t>
  </si>
  <si>
    <t>1,02*4*0,15</t>
  </si>
  <si>
    <t>1,05*3*0,15</t>
  </si>
  <si>
    <t>1,02*2*0,15</t>
  </si>
  <si>
    <t>1,05*1*0,15</t>
  </si>
  <si>
    <t>622424521R00</t>
  </si>
  <si>
    <t xml:space="preserve">Oprava vnějších omítek vápenných štukových stupně členitosti 4_x000D_
 v množství opravované plochy přes 40  do 50 % </t>
  </si>
  <si>
    <t>a vápenocementových, bez otlučení vadných míst,</t>
  </si>
  <si>
    <t>Včetně barvení vždy celé plochy (100%), s výjimkou položek oprav omítek drásaných.</t>
  </si>
  <si>
    <t>římsa : (8,7+1,6+0,4+7,25+0,4+0,4+17,45+0,4+0,4+15,45)*0,85</t>
  </si>
  <si>
    <t>622471317RS8</t>
  </si>
  <si>
    <t>Nátěry a nástřiky vnějších stěn a pilířů základním a krycím nátěrem (nebo přestřikem povrchu) hmota silikátová, složitost 1 ÷ 2, hmota nátěrová fasádní silikátová; II. cenová skupina; mat; vodoodpudivá; paropropustná</t>
  </si>
  <si>
    <t>Odkaz na mn. položky pořadí 116 : 693,56370</t>
  </si>
  <si>
    <t>622471318RS8</t>
  </si>
  <si>
    <t>Nátěry a nástřiky vnějších stěn a pilířů základním a krycím nátěrem (nebo přestřikem povrchu) hmota silikátová, složitost 3 ÷ 4, hmota nátěrová fasádní silikátová; II. cenová skupina; mat; vodoodpudivá; paropropustná</t>
  </si>
  <si>
    <t>Odkaz na mn. položky pořadí 120 : 44,58250</t>
  </si>
  <si>
    <t>622473186R00</t>
  </si>
  <si>
    <t>Příplatek za rohovník - dodávka materiálu</t>
  </si>
  <si>
    <t>Odkaz na mn. položky pořadí 117 : 336,46000</t>
  </si>
  <si>
    <t>rohy budovy : 14+11,5+11,5+11,5+5</t>
  </si>
  <si>
    <t>622904112R00</t>
  </si>
  <si>
    <t>Očištění fasád tlakovou vodou, složitost fasády 1 - 2</t>
  </si>
  <si>
    <t>Odkaz na mn. položky pořadí 192 : 644,46370</t>
  </si>
  <si>
    <t>631313611R00</t>
  </si>
  <si>
    <t xml:space="preserve">Mazanina z betonu prostého tl. přes 80 do 120 mm z betonu C 16/20 </t>
  </si>
  <si>
    <t>(z kameniva) hlazená dřevěným hladítkem</t>
  </si>
  <si>
    <t>Včetně vytvoření dilatačních spár, bez zaplnění.</t>
  </si>
  <si>
    <t xml:space="preserve">podkladní beton : </t>
  </si>
  <si>
    <t>001 : 1,25*1,15*0,1</t>
  </si>
  <si>
    <t>002 : 15,6*0,1</t>
  </si>
  <si>
    <t>1,5*0,63*0,1</t>
  </si>
  <si>
    <t>007, 008, 010, 011, 013, 016 : 5,9*9,6*0,1</t>
  </si>
  <si>
    <t>631313621R00</t>
  </si>
  <si>
    <t>Mazanina z betonu prostého tl. přes 80 do 120 mm z betonu C 20/25</t>
  </si>
  <si>
    <t xml:space="preserve">1. PP horní beton : </t>
  </si>
  <si>
    <t>001 : 2,5*0,11</t>
  </si>
  <si>
    <t>002 : 15,6*0,11</t>
  </si>
  <si>
    <t>004 : 4,9*0,11</t>
  </si>
  <si>
    <t>005 : 5,6*0,11</t>
  </si>
  <si>
    <t>006 : 24,8*0,11</t>
  </si>
  <si>
    <t>007 : 6,3*0,11</t>
  </si>
  <si>
    <t>008 : 5,4*0,11</t>
  </si>
  <si>
    <t>009 : 1*0,11</t>
  </si>
  <si>
    <t>010 : 11,8*0,11</t>
  </si>
  <si>
    <t>011 : 29,1*0,11</t>
  </si>
  <si>
    <t>013 : 4,1*0,11</t>
  </si>
  <si>
    <t>014 : 1,8*0,11</t>
  </si>
  <si>
    <t>015 : 4,7*2,2*0,11</t>
  </si>
  <si>
    <t>016 : 3,2*0,11</t>
  </si>
  <si>
    <t>017 : 2*0,11</t>
  </si>
  <si>
    <t>018 : 4,6*0,11</t>
  </si>
  <si>
    <t>019 : 23,0*0,11</t>
  </si>
  <si>
    <t>020 : 23*0,11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</si>
  <si>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</si>
  <si>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</si>
  <si>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</si>
  <si>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Odkaz na mn. položky pořadí 126 : 20,67912</t>
  </si>
  <si>
    <t>631345825R00</t>
  </si>
  <si>
    <t>Mazanina z betonu lehkého hutného konstrukčního tloušťky přes 120 do 240 mm z polystyrenbetonu, 1,8 MPa</t>
  </si>
  <si>
    <t>3. NP : 7,85*6,13*0,2</t>
  </si>
  <si>
    <t>0,5*4,85*0,2</t>
  </si>
  <si>
    <t>3,75*1,25*0,2</t>
  </si>
  <si>
    <t>1,45*1,65*0,2</t>
  </si>
  <si>
    <t>0,76*0,45*0,2</t>
  </si>
  <si>
    <t>1,1*0,45*0,2</t>
  </si>
  <si>
    <t>3,5*3,1*0,2</t>
  </si>
  <si>
    <t>0,9*0,6*0,2</t>
  </si>
  <si>
    <t>3,5*2,4*0,2</t>
  </si>
  <si>
    <t>1*0,6*0,2</t>
  </si>
  <si>
    <t>1*0,5*0,2</t>
  </si>
  <si>
    <t>6,25*9,85*0,2</t>
  </si>
  <si>
    <t>1*0,5*2*0,2</t>
  </si>
  <si>
    <t>6,6*2*0,2</t>
  </si>
  <si>
    <t>8,8*6,25*0,2</t>
  </si>
  <si>
    <t>1*0,6*2*0,2</t>
  </si>
  <si>
    <t>631361921RT4</t>
  </si>
  <si>
    <t>Výztuž mazanin z betonů a z lehkých betonů ze svařovaných sítí průměr drátu 6 mm, velikost oka 100/100 mm</t>
  </si>
  <si>
    <t>podkladní beton : 181,3663*4,44*1,2/1000</t>
  </si>
  <si>
    <t>Koeficient: 1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</si>
  <si>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</si>
  <si>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</si>
  <si>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017 : 1</t>
  </si>
  <si>
    <t>007 : 1</t>
  </si>
  <si>
    <t>008 : 1</t>
  </si>
  <si>
    <t>014 : 1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</si>
  <si>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</si>
  <si>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11 cm</t>
  </si>
  <si>
    <t>002 : 1</t>
  </si>
  <si>
    <t>642942111RT6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</si>
  <si>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110 x 197 x 11 cm</t>
  </si>
  <si>
    <t>020 : 1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</si>
  <si>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</si>
  <si>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16 cm</t>
  </si>
  <si>
    <t>019 : 1</t>
  </si>
  <si>
    <t>011 : 1</t>
  </si>
  <si>
    <t>010 : 1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</si>
  <si>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</si>
  <si>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</si>
  <si>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001 : 1</t>
  </si>
  <si>
    <t>004 : 1</t>
  </si>
  <si>
    <t>006 : 1</t>
  </si>
  <si>
    <t>308 : 1</t>
  </si>
  <si>
    <t>324 : 1</t>
  </si>
  <si>
    <t>323 : 1</t>
  </si>
  <si>
    <t>304 : 1</t>
  </si>
  <si>
    <t>642942212R00</t>
  </si>
  <si>
    <t>Osazení zárubní dveřních ocelových do sádrokartonové příčky_x000D_
 tloušťky 100 mm_x000D_
 šířky 700 mm, bez dodávky zárubně</t>
  </si>
  <si>
    <t>Včetně kotvení rámů do zdiva a platí pro jakýkoliv způsob provádění (např. bodovým přivařením k obnažené výztuži, uklínováním, zalitím pracen apod.).</t>
  </si>
  <si>
    <t>321 : 1</t>
  </si>
  <si>
    <t>318 : 1</t>
  </si>
  <si>
    <t>315 : 1</t>
  </si>
  <si>
    <t>319 : 1</t>
  </si>
  <si>
    <t>320 : 1</t>
  </si>
  <si>
    <t>415 : 1</t>
  </si>
  <si>
    <t>411 : 1</t>
  </si>
  <si>
    <t>412 : 1</t>
  </si>
  <si>
    <t>408 : 1</t>
  </si>
  <si>
    <t>407 : 1</t>
  </si>
  <si>
    <t>406 : 1</t>
  </si>
  <si>
    <t>405 : 1</t>
  </si>
  <si>
    <t>642942214R00</t>
  </si>
  <si>
    <t>Osazení zárubní dveřních ocelových do sádrokartonové příčky_x000D_
 tloušťky 150 mm šířky 700 mm, bez dodávky zárubně</t>
  </si>
  <si>
    <t>317 : 1</t>
  </si>
  <si>
    <t>316 : 1</t>
  </si>
  <si>
    <t>306 : 1</t>
  </si>
  <si>
    <t>307 : 1</t>
  </si>
  <si>
    <t>310 : 1</t>
  </si>
  <si>
    <t>309 : 1</t>
  </si>
  <si>
    <t>311 : 1</t>
  </si>
  <si>
    <t>313 : 1</t>
  </si>
  <si>
    <t>302 : 1</t>
  </si>
  <si>
    <t>413 : 1</t>
  </si>
  <si>
    <t>414 : 1</t>
  </si>
  <si>
    <t>410 : 1</t>
  </si>
  <si>
    <t>409 : 1</t>
  </si>
  <si>
    <t>401 : 1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</si>
  <si>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</si>
  <si>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</si>
  <si>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</si>
  <si>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3. NP : 3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</si>
  <si>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</si>
  <si>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</si>
  <si>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</si>
  <si>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východ : 1*5</t>
  </si>
  <si>
    <t>1,17*18</t>
  </si>
  <si>
    <t>západ : 1,17*7</t>
  </si>
  <si>
    <t>1*12</t>
  </si>
  <si>
    <t>jih : 1,2*18</t>
  </si>
  <si>
    <t>0,8*6</t>
  </si>
  <si>
    <t>55330447R</t>
  </si>
  <si>
    <t>zárubeň kovová pro sádrokarton; š profilu 100 mm; š průchodu 700 mm; h průchodu 1 970 mm; L; závěsy pevné</t>
  </si>
  <si>
    <t>55330450R</t>
  </si>
  <si>
    <t>zárubeň kovová pro sádrokarton; š profilu 100 mm; š průchodu 800 mm; h průchodu 1 970 mm; P; závěsy pevné</t>
  </si>
  <si>
    <t>55330452R</t>
  </si>
  <si>
    <t>zárubeň kovová pro sádrokarton; š profilu 100 mm; š průchodu 900 mm; h průchodu 1 970 mm; P; závěsy pevné</t>
  </si>
  <si>
    <t>55330473R</t>
  </si>
  <si>
    <t>zárubeň kovová pro sádrokarton; š profilu 150 mm; š průchodu 700 mm; h průchodu 1 970 mm; L; závěsy pevné</t>
  </si>
  <si>
    <t>55330475R</t>
  </si>
  <si>
    <t>zárubeň kovová pro sádrokarton; š profilu 150 mm; š průchodu 800 mm; h průchodu 1 970 mm; L; závěsy pevné</t>
  </si>
  <si>
    <t>55330477R</t>
  </si>
  <si>
    <t>zárubeň kovová pro sádrokarton; š profilu 150 mm; š průchodu 900 mm; h průchodu 1 970 mm; L; závěsy pevné</t>
  </si>
  <si>
    <t>5533300430R</t>
  </si>
  <si>
    <t>zárubeň kovová pro klasické zdění; š profilu 160 mm; š průchodu 900 mm; h průchodu 1 970 mm; L, P; závěsy pevné</t>
  </si>
  <si>
    <t>5533302332R</t>
  </si>
  <si>
    <t>zárubeň kovová pro sádrokarton; ústí 150 mm; š průchodu 900 mm; h průchodu 1 970 mm; L, P; závěsy pevné; požární odolnost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</si>
  <si>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</si>
  <si>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</si>
  <si>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</si>
  <si>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941941032R00</t>
  </si>
  <si>
    <t>Montáž lešení lehkého pracovního řadového s podlahami šířky od 0,80 do 1,00 m, výšky přes 10 do 30 m</t>
  </si>
  <si>
    <t>800-3</t>
  </si>
  <si>
    <t>Včetně kotvení lešení.</t>
  </si>
  <si>
    <t>20*14</t>
  </si>
  <si>
    <t>20*12</t>
  </si>
  <si>
    <t>18*12</t>
  </si>
  <si>
    <t>26*4</t>
  </si>
  <si>
    <t>941941501R00</t>
  </si>
  <si>
    <t>Montáž lešení lehkého pracovního řadového s podlahami dovoz včetně odvozu lešení_x000D_
 1 m2 lehkého řadového lešení</t>
  </si>
  <si>
    <t>km</t>
  </si>
  <si>
    <t>RTS 18/ II</t>
  </si>
  <si>
    <t>Odkaz na mn. položky pořadí 148 : 840,00000</t>
  </si>
  <si>
    <t>Koeficient: 20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</si>
  <si>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</si>
  <si>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</si>
  <si>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</si>
  <si>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</si>
  <si>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941955001R00</t>
  </si>
  <si>
    <t>Lešení lehké pracovní pomocné pomocné, o výšce lešeňové podlahy do 1,2 m</t>
  </si>
  <si>
    <t>941955003R00</t>
  </si>
  <si>
    <t>Lešení lehké pracovní pomocné pomocné, o výšce lešeňové podlahy přes 1,9 do 2,5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</si>
  <si>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</si>
  <si>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</si>
  <si>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</si>
  <si>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</si>
  <si>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Odkaz na mn. položky pořadí 150 : 1680,00000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</si>
  <si>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</si>
  <si>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</si>
  <si>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</si>
  <si>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</si>
  <si>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217+212,5+154,8+30</t>
  </si>
  <si>
    <t>953943113R00</t>
  </si>
  <si>
    <t>Osazování jiných kovových výrobků do vynechaných nebo vysekaných kapes zdiva, se zajištěním polohy, se zalitím cementovou maltou_x000D_
 přes 5 kg do 15 kg/kus</t>
  </si>
  <si>
    <t>osazování výrobků ostatních jinde neuvedených, bez dodání</t>
  </si>
  <si>
    <t xml:space="preserve">hasící přístroje : </t>
  </si>
  <si>
    <t>1. PP : 3</t>
  </si>
  <si>
    <t>3. NP : 1</t>
  </si>
  <si>
    <t>4. NP : 1</t>
  </si>
  <si>
    <t>44984xxxx</t>
  </si>
  <si>
    <t>Přístroj hasící přenosný s hasící schopností 21A</t>
  </si>
  <si>
    <t>4498xxxxx</t>
  </si>
  <si>
    <t>Přístroj hasící přenosný s hasící schopností 183B</t>
  </si>
  <si>
    <t>950001</t>
  </si>
  <si>
    <t>Hlásič požáru ( zařízení automatické detekce a signalizace ), D+M</t>
  </si>
  <si>
    <t>ks</t>
  </si>
  <si>
    <t>1. PP : 14</t>
  </si>
  <si>
    <t>3. NP : 16</t>
  </si>
  <si>
    <t>4. NP : 11</t>
  </si>
  <si>
    <t>961044111R00</t>
  </si>
  <si>
    <t>Bourání základů z betonu z betonu prostého</t>
  </si>
  <si>
    <t>801-3</t>
  </si>
  <si>
    <t>nebo vybourání otvorů průřezové plochy přes 4 m2 v základech,</t>
  </si>
  <si>
    <t>základ plotu do ulice : 0,5*1,2*17</t>
  </si>
  <si>
    <t>961055111R00</t>
  </si>
  <si>
    <t>Bourání základů železobetonových železobetonových</t>
  </si>
  <si>
    <t>schody 005 : 1,25*0,16*0,29</t>
  </si>
  <si>
    <t>1,25*0,32*0,75</t>
  </si>
  <si>
    <t>2 schody 004 : 0,95*0,16*0,29</t>
  </si>
  <si>
    <t>0,95*1,2*0,32</t>
  </si>
  <si>
    <t>2 schody 007 : 1,1*0,133*0,3</t>
  </si>
  <si>
    <t>1,1*0,266*0,3</t>
  </si>
  <si>
    <t>2 schody 009 : 1,2*0,15*0,3</t>
  </si>
  <si>
    <t>1,2*0,3*0,3</t>
  </si>
  <si>
    <t>schody 011 : 1,87*0,16*0,3</t>
  </si>
  <si>
    <t>1,87*0,32*0,3</t>
  </si>
  <si>
    <t>1,87*0,48*0,3</t>
  </si>
  <si>
    <t>1,87*0,64*0,3</t>
  </si>
  <si>
    <t>schody 002 : 1,87*0,225*0,3</t>
  </si>
  <si>
    <t>1,87*0,45*0,3</t>
  </si>
  <si>
    <t>schody 001 : 1,25*0,17*0,28</t>
  </si>
  <si>
    <t>1,25*0,34*0,28</t>
  </si>
  <si>
    <t>1,24*0,51*0,28</t>
  </si>
  <si>
    <t>1,24*1,2*0,17</t>
  </si>
  <si>
    <t>venk schody : 1,705*0,6*0,2</t>
  </si>
  <si>
    <t>1,705*1,2*0,2</t>
  </si>
  <si>
    <t>1,705*1,5*0,3</t>
  </si>
  <si>
    <t>schod 007 : 1,2*0,3*0,18</t>
  </si>
  <si>
    <t>odbourání části schodů 001 - odhad : 0,9</t>
  </si>
  <si>
    <t>3. NP - odbourání stupínku ( 307 ) : 1,25*1,24*0,14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</si>
  <si>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</si>
  <si>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</si>
  <si>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RTS 17/ I</t>
  </si>
  <si>
    <t>nebo vybourání otvorů průřezové plochy přes 4 m2 v příčkách, včetně pomocného lešení o výšce podlahy do 1900 mm a pro zatížení do 1,5 kPa  (150 kg/m2),</t>
  </si>
  <si>
    <t>016 : 1,34*2,47</t>
  </si>
  <si>
    <t>-0,6*2</t>
  </si>
  <si>
    <t>011 / 010 : 1,46*2,290</t>
  </si>
  <si>
    <t>001 / 015 : 1*2,3</t>
  </si>
  <si>
    <t>002 / 011 : 1,3*2</t>
  </si>
  <si>
    <t>007 - 010 : (3,4+1,7+1,7)*4,02</t>
  </si>
  <si>
    <t>009 / 017 : 8*3,02</t>
  </si>
  <si>
    <t>017 : 1,5*2,15</t>
  </si>
  <si>
    <t>předstěna 005 : 1,8*3,12</t>
  </si>
  <si>
    <t>305 / 306 : 2,94*3,25</t>
  </si>
  <si>
    <t>307 / 308 : (1,13+0,76)*3</t>
  </si>
  <si>
    <t>301 - 304 : (4,85+1,25+1,6)*3,25</t>
  </si>
  <si>
    <t>-0,8*2*1</t>
  </si>
  <si>
    <t>318 : (1,37+1,37+1,73)*2,2</t>
  </si>
  <si>
    <t>-0,6*2*2</t>
  </si>
  <si>
    <t>0,9*3,25</t>
  </si>
  <si>
    <t>309 - 311 : (3,46+0,1+2,63+2,08)*3,25</t>
  </si>
  <si>
    <t>308 / 309 : 1,17*2,02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</si>
  <si>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</si>
  <si>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</si>
  <si>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m.č. 012 - 014 : (4,72+4,53)*2,8</t>
  </si>
  <si>
    <t>1,24*2,3</t>
  </si>
  <si>
    <t>1,24*2,06</t>
  </si>
  <si>
    <t>002 / 011 : 1,5*2,5</t>
  </si>
  <si>
    <t>007 - 010 : (2,855+2,755)*4,2</t>
  </si>
  <si>
    <t>004 / 005 : 5,735*2,9</t>
  </si>
  <si>
    <t>005 přestěna : 5,745*2,9</t>
  </si>
  <si>
    <t>006 : 0,35*0,8</t>
  </si>
  <si>
    <t>předstěna 009 : 4,58*3,1</t>
  </si>
  <si>
    <t>304 - 307 : 6,13*3,25</t>
  </si>
  <si>
    <t>302 : 1,33*2,06</t>
  </si>
  <si>
    <t>313 - 317 : (1,1+1)*3,25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</si>
  <si>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</si>
  <si>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</si>
  <si>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</si>
  <si>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m.č. 0.12 / 0.14 : 2,87*2,5*0,3</t>
  </si>
  <si>
    <t>002 / 011 : 1,87*2,7*0,2</t>
  </si>
  <si>
    <t>-1,3*2*0,2</t>
  </si>
  <si>
    <t>009 / 010 : 5,9*0,3*4,02</t>
  </si>
  <si>
    <t>-0,8*2*0,3</t>
  </si>
  <si>
    <t>venk. schodiště : 0,45*1,5*3*2</t>
  </si>
  <si>
    <t>0,2*1,5*4</t>
  </si>
  <si>
    <t>v dutině pod kuchyní : (4,7+5)*2*1*0,25</t>
  </si>
  <si>
    <t>HUP : 1,1*0,6*0,3</t>
  </si>
  <si>
    <t>304 / 305 : 0,2*0,25*3,25</t>
  </si>
  <si>
    <t>2,95*3,25</t>
  </si>
  <si>
    <t>313 - 317 : (0,2+1,25+1,23+1,15+1,35)*3,25*0,2</t>
  </si>
  <si>
    <t>311 / 312 : 1,05*2*0,2</t>
  </si>
  <si>
    <t xml:space="preserve">4. NP : </t>
  </si>
  <si>
    <t>stěny světlíku : 3,7*3,5*0,2</t>
  </si>
  <si>
    <t>4*5,1*0,3</t>
  </si>
  <si>
    <t>3*4,3*0,2</t>
  </si>
  <si>
    <t>stěna u vchodu na půdu : 4,75*0,3*1,1*2</t>
  </si>
  <si>
    <t>962032631R00</t>
  </si>
  <si>
    <t>Bourání zdiva nadzákladového cihelného komínového z jakýchkoliv cihel pálených, šamotových nebo vápenopískových nad střechou, na maltu vápenou nebo vápenocementovou</t>
  </si>
  <si>
    <t>2x komín u světlíku : 0,45*0,45*5,3*2</t>
  </si>
  <si>
    <t>stávající komíny na střeše - jen hlavy : 1,4*0,5*0,3</t>
  </si>
  <si>
    <t>1,8*0,5*0,3</t>
  </si>
  <si>
    <t>1,2*0,5*0,3</t>
  </si>
  <si>
    <t>2,25*0,5*0,3</t>
  </si>
  <si>
    <t>1,1*0,5*0,3</t>
  </si>
  <si>
    <t>1,6*0,5*0,3</t>
  </si>
  <si>
    <t>0,5*0,5*1,5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</si>
  <si>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</si>
  <si>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</si>
  <si>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</si>
  <si>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plot do ulice : 17*0,3*0,3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</si>
  <si>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</si>
  <si>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</si>
  <si>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</si>
  <si>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podesta schodiště 004 : 1,2*4,5*0,12</t>
  </si>
  <si>
    <t>podesty schodiště 017 : 1,5*3,9*0,12</t>
  </si>
  <si>
    <t>strop nad schodištěm 017 : 3,25*1,5</t>
  </si>
  <si>
    <t>963053936R00</t>
  </si>
  <si>
    <t>Bourání železobetonových schodišťových ramen samonosných</t>
  </si>
  <si>
    <t>004 : 1,2*4</t>
  </si>
  <si>
    <t>009 : 1,5*2,1*0,12</t>
  </si>
  <si>
    <t>964035111R00</t>
  </si>
  <si>
    <t>Bourání cihelných klenbových pásů jakéhokoliv průřezu</t>
  </si>
  <si>
    <t>Včetně pomocného lešení o výšce podlahy do 1900 mm a pro zatížení do 1,5 kPa  (150 kg/m2).</t>
  </si>
  <si>
    <t>002 / 004 : 1,2*0,64*0,5</t>
  </si>
  <si>
    <t>965042141R00</t>
  </si>
  <si>
    <t>Bourání podkladů pod dlažby nebo litých celistvých dlažeb a mazanin  betonových nebo z litého asfaltu, tloušťky do 100 mm, plochy přes 4 m2</t>
  </si>
  <si>
    <t>004 - 005 : 6,3*5,75*0,1</t>
  </si>
  <si>
    <t>1,04*0,7*0,1</t>
  </si>
  <si>
    <t>006 : 1,8*5,8*0,1</t>
  </si>
  <si>
    <t>0,35*4*0,1</t>
  </si>
  <si>
    <t>1,1*0,7*0,1</t>
  </si>
  <si>
    <t>007 - 010 : 4,7*6*0,1</t>
  </si>
  <si>
    <t>0,64*1,46*0,1</t>
  </si>
  <si>
    <t>011 : 1,4*1,87*0,1</t>
  </si>
  <si>
    <t>1,5*1,87*0,1</t>
  </si>
  <si>
    <t>012 - 014 : 7,6*6,1*0,1</t>
  </si>
  <si>
    <t>1,2*0,64*2*0,1</t>
  </si>
  <si>
    <t>015 - 016 : 6,25*1,34*0,1</t>
  </si>
  <si>
    <t>1,2*0,48*0,1</t>
  </si>
  <si>
    <t>1*0,4*0,1</t>
  </si>
  <si>
    <t>313, 316, 318, 319, 320 : (1,1+1,5+8,9+1+1)*0,1</t>
  </si>
  <si>
    <t>půda - 403 : 218*0,1</t>
  </si>
  <si>
    <t>965043341R00</t>
  </si>
  <si>
    <t>Bourání podkladů pod dlažby nebo litých celistvých dlažeb a mazanin  betonových s potěrem nebo teracem, tloušťky do 100 mm, plochy přes 4 m2</t>
  </si>
  <si>
    <t>strop nad schodištěm 017 : 3,25*1,5*0,1</t>
  </si>
  <si>
    <t>965081713R00</t>
  </si>
  <si>
    <t>Bourání dlažeb z dlaždic keramických a z xylolitu litého z keramických dlaždic nebo xylolitových, plochy přes 1 m2</t>
  </si>
  <si>
    <t>bez podkladního lože, s jakoukoliv výplní spár</t>
  </si>
  <si>
    <t>313, 316, 318 - 320 : 1,1+1,5+8,9+1+1</t>
  </si>
  <si>
    <t>965082923R00</t>
  </si>
  <si>
    <t>Odstranění násypu pod podlahami a ochranného na střechách tloušťky do 100 mm, plochy přes 2 m2</t>
  </si>
  <si>
    <t>půda - 403 : 218*0,02</t>
  </si>
  <si>
    <t>965082933RT2</t>
  </si>
  <si>
    <t>Odstranění násypu pod podlahami a ochranného na střechách tloušťky do 200 mm, plochy přes 2 m2</t>
  </si>
  <si>
    <t>3. NP : (9,2+7,7+4,8+5,6+29,6+61,8+7,2+5,5+41,6+8+1,1+1,5+3+8,9+1+1+2,8)*0,2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</si>
  <si>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</si>
  <si>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</si>
  <si>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</si>
  <si>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004, 005 : 4</t>
  </si>
  <si>
    <t>009 : 4</t>
  </si>
  <si>
    <t>012, 013 : 2</t>
  </si>
  <si>
    <t>010 : 2</t>
  </si>
  <si>
    <t>009 : 2</t>
  </si>
  <si>
    <t>307 : 4</t>
  </si>
  <si>
    <t>318 : 2</t>
  </si>
  <si>
    <t>302 : 2</t>
  </si>
  <si>
    <t>301 : 2</t>
  </si>
  <si>
    <t>306 : 2</t>
  </si>
  <si>
    <t>307 : 2</t>
  </si>
  <si>
    <t>308 : 12</t>
  </si>
  <si>
    <t>309 : 2</t>
  </si>
  <si>
    <t>311 : 6</t>
  </si>
  <si>
    <t>již zkolaudované prostory : 39*2</t>
  </si>
  <si>
    <t>968061125R00</t>
  </si>
  <si>
    <t>Vyvěšení nebo zavěšení dřevěných křídel dveří, plochy do 2 m2</t>
  </si>
  <si>
    <t>1. PP : 13</t>
  </si>
  <si>
    <t>968061126R00</t>
  </si>
  <si>
    <t>Vyvěšení nebo zavěšení dřevěných křídel dveří, plochy přes 2 m2</t>
  </si>
  <si>
    <t>vchod : 1</t>
  </si>
  <si>
    <t>968062244R00</t>
  </si>
  <si>
    <t>Vybourání dřevěných rámů oken jednoduchých, plochy do 1 m2</t>
  </si>
  <si>
    <t>012 : 0,67*0,45</t>
  </si>
  <si>
    <t>0,13 : 0,75*0,47</t>
  </si>
  <si>
    <t>010 : 0,75*0,55*2</t>
  </si>
  <si>
    <t>009 : 0,85*0,95*2</t>
  </si>
  <si>
    <t>302 : 1,02*0,87</t>
  </si>
  <si>
    <t>301 : 1,02*0,87</t>
  </si>
  <si>
    <t>307 : 1,16*0,45*2</t>
  </si>
  <si>
    <t>již zkolaudované prostory : 1*1*2</t>
  </si>
  <si>
    <t>968062245R00</t>
  </si>
  <si>
    <t>Vybourání dřevěných rámů oken jednoduchých, plochy do 2 m2</t>
  </si>
  <si>
    <t>009 : 0,8*1,6*2</t>
  </si>
  <si>
    <t>004, 005 : 0,99*1,6*3</t>
  </si>
  <si>
    <t>318 : 1,05*1,9</t>
  </si>
  <si>
    <t>již zkolaudované prostory : 1*2*6</t>
  </si>
  <si>
    <t>1*1,6*1</t>
  </si>
  <si>
    <t>1,2*1,1*1</t>
  </si>
  <si>
    <t>968062246R00</t>
  </si>
  <si>
    <t>Vybourání dřevěných rámů oken jednoduchých, plochy do 4 m2</t>
  </si>
  <si>
    <t>306 : 1,17*2,05</t>
  </si>
  <si>
    <t>307 : 1,16*2,06</t>
  </si>
  <si>
    <t>308 : 1,25*2,06*6</t>
  </si>
  <si>
    <t>309 : 1,17*2,06</t>
  </si>
  <si>
    <t>311 : 1,17*2,06*3</t>
  </si>
  <si>
    <t>již zkolaudované prostory : 1,17*2,06*29</t>
  </si>
  <si>
    <t>968062357R00</t>
  </si>
  <si>
    <t>Vybourání dřevěných rámů oken dvojitých nebo zdvojených, plochy přes 4 m2</t>
  </si>
  <si>
    <t>vchodové dveře : 1,5*2,75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</si>
  <si>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</si>
  <si>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</si>
  <si>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 PP : 0,6*2*2</t>
  </si>
  <si>
    <t>0,7*2*1</t>
  </si>
  <si>
    <t>0,8*2*2</t>
  </si>
  <si>
    <t>0,9*2*8</t>
  </si>
  <si>
    <t>3. NP : 0,6*2*3</t>
  </si>
  <si>
    <t>0,9*2*11</t>
  </si>
  <si>
    <t>1,2*2,12</t>
  </si>
  <si>
    <t>968095002R00</t>
  </si>
  <si>
    <t xml:space="preserve">Vybourání vnitřních parapetů dřevěných, šířky do 50 cm,  </t>
  </si>
  <si>
    <t>1. PP : 0,75+0,67+0,74+0,75+0,85+0,85+0,98+0,98+0,99+0,99+0,99</t>
  </si>
  <si>
    <t>3. NP : 1,05+1,02+1,02+1,17+1,16+1,16+1,16+1,16+1,16+1,25+1,16+1,22+1,2+1,17+1,17+1,17+1,17</t>
  </si>
  <si>
    <t>900      RT2</t>
  </si>
  <si>
    <t>HZS, Práce v tarifní třídě 5</t>
  </si>
  <si>
    <t>h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</si>
  <si>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</si>
  <si>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</si>
  <si>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</si>
  <si>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011 / 015 : 1*2,71*0,35</t>
  </si>
  <si>
    <t>006 / 011 : 1,1*2,71*0,7</t>
  </si>
  <si>
    <t>prohloubení parapetu 012 : 0,7*0,85*0,635</t>
  </si>
  <si>
    <t>prohloubení parapetu 013 : 0,7*0,85*0,635</t>
  </si>
  <si>
    <t>prohloubení parapetu 010 : 0,4*0,3*0,75*2</t>
  </si>
  <si>
    <t>0,9*0,9*0,2</t>
  </si>
  <si>
    <t>308 - nika : 1,2*0,8*2</t>
  </si>
  <si>
    <t>310 : 0,5*3,25*0,25</t>
  </si>
  <si>
    <t>973031325R00</t>
  </si>
  <si>
    <t>Vysekání v cihelném zdivu výklenků a kapes kapes na jakoukoliv maltu vápennou nebo vápenocementovou, plochy do 0,1 m2, hloubky do 300 mm</t>
  </si>
  <si>
    <t>1. PP strop nad 007 : 6</t>
  </si>
  <si>
    <t>1. PP strop nad 008 : 6</t>
  </si>
  <si>
    <t>4. NP strop nad 413 : 10</t>
  </si>
  <si>
    <t>strop nad 302 / 401 : 6</t>
  </si>
  <si>
    <t>973031335R00</t>
  </si>
  <si>
    <t>Vysekání v cihelném zdivu výklenků a kapes kapes na jakoukoliv maltu vápennou nebo vápenocementovou, plochy do 0,16 m2, hloubky do 300 mm</t>
  </si>
  <si>
    <t>nosníky N1, N2, N3 : 16+4+16+4</t>
  </si>
  <si>
    <t>974031167R00</t>
  </si>
  <si>
    <t>Vysekání rýh v jakémkoliv zdivu cihelném v ploše_x000D_
 do hloubky 150 mm, šířky do 300 mm</t>
  </si>
  <si>
    <t>dodatečné překlady v 1. PP : 2*1,3</t>
  </si>
  <si>
    <t>2*1,8</t>
  </si>
  <si>
    <t>2*1,4</t>
  </si>
  <si>
    <t>vzduchovod 008 : 3</t>
  </si>
  <si>
    <t>kontrola spal. cesty 008 : 1,6</t>
  </si>
  <si>
    <t>978013191R00</t>
  </si>
  <si>
    <t>Otlučení omítek vápenných nebo vápenocementových vnitřních stěn, v rozsahu do 100 %</t>
  </si>
  <si>
    <t>3. NP : (5,5+3,5)*3,2*2</t>
  </si>
  <si>
    <t>(1,17+2,06+2,06)*4*0,5</t>
  </si>
  <si>
    <t>(0,75+0,78+0,78)*0,5</t>
  </si>
  <si>
    <t>(2,1+3+3)*0,5</t>
  </si>
  <si>
    <t>(1,17+2,02+2,02)*3*0,5</t>
  </si>
  <si>
    <t>(1,2+2,12+2,12)*0,5</t>
  </si>
  <si>
    <t>(1+2+2)*2*0,5</t>
  </si>
  <si>
    <t>978015291R00</t>
  </si>
  <si>
    <t>Otlučení omítek vápenných nebo vápenocementových vnějších s vyškrabáním spár, s očištěním zdiva_x000D_
 1. až 4. stupni složitosti, v rozsahu do 100 %</t>
  </si>
  <si>
    <t>999281111R00</t>
  </si>
  <si>
    <t>Přesun hmot pro opravy a údržbu objektů pro opravy a údržbu dosavadních objektů včetně vnějších plášťů_x000D_
 výšky do 25 m</t>
  </si>
  <si>
    <t>Přesun hmot</t>
  </si>
  <si>
    <t>POL7_</t>
  </si>
  <si>
    <t>oborů 801, 803, 811 a 812</t>
  </si>
  <si>
    <t xml:space="preserve">Hmotnosti z položek s pořadovými čísly: : </t>
  </si>
  <si>
    <t xml:space="preserve">15,16,17,19,20,22,23,24,25,26,27,28,29,30,31,32,33,35,36,37,38,39,40,41,42,43,44,45,46,47,48,49,50, : </t>
  </si>
  <si>
    <t xml:space="preserve">51,52,53,54,55,57,58,59,60,61,62,63,64,65,66,67,68,69,70,71,72,73,74,75,76,78,79,80,82,84,85,86,89, : </t>
  </si>
  <si>
    <t xml:space="preserve">90,91,92,93,94,95,96,97,98,99,100,101,102,103,104,105,106,107,108,109,110,111,112,113,114,115,116, : </t>
  </si>
  <si>
    <t xml:space="preserve">117,118,119,120,121,122,123,124,125,126,128,129,130,131,132,133,134,135,136,137,138,139,140,141,142, : </t>
  </si>
  <si>
    <t xml:space="preserve">143,144,145,146,148,150,152,153,157,158,159,160,164,165,166,168,169,171,180,181,182,183,184,187,188, : </t>
  </si>
  <si>
    <t xml:space="preserve">189,190, : </t>
  </si>
  <si>
    <t>Součet: : 1067,90803</t>
  </si>
  <si>
    <t>711210010RA0</t>
  </si>
  <si>
    <t>Izolace stěrkové nátěr hydroizolační těsnicí hmotou, tekutou jednosložkovou izolací , proti vlhkosti, včetně těsnicího pásu do spoje podlaha-stěna</t>
  </si>
  <si>
    <t>AP-PSV</t>
  </si>
  <si>
    <t>Nanesení hydroizolačního nátěru válečkem ve dvou vrstvách, nebo stěrkou v jedné vrstvě. Vlepení těsnicí pásky do spoje podlaha-stěna, přitlačení a uhlazení, přetažení pásky další vrstvou izolační stěrky.</t>
  </si>
  <si>
    <t xml:space="preserve">podlahy 1. PP : </t>
  </si>
  <si>
    <t>11,8</t>
  </si>
  <si>
    <t>011 : 29,1</t>
  </si>
  <si>
    <t>013 : 4,1</t>
  </si>
  <si>
    <t>014 : 1,8</t>
  </si>
  <si>
    <t>015 : 6,8</t>
  </si>
  <si>
    <t>016 : 3,2</t>
  </si>
  <si>
    <t>017 : 2</t>
  </si>
  <si>
    <t>018 : 4,6</t>
  </si>
  <si>
    <t xml:space="preserve">stěny 1. PP : </t>
  </si>
  <si>
    <t>011 : (4,4+6,7)*2*1,8</t>
  </si>
  <si>
    <t>0,25*4*1,8</t>
  </si>
  <si>
    <t>-0,9*1,8</t>
  </si>
  <si>
    <t>013 : 3,3*0,6</t>
  </si>
  <si>
    <t>014 : (2,1+1)*2*1,8</t>
  </si>
  <si>
    <t>-0,7*1,8</t>
  </si>
  <si>
    <t>018 sprch. kout : (1,4+1,6+1,6)*1,8</t>
  </si>
  <si>
    <t>019 za vířivkou : (2+2)*1,8</t>
  </si>
  <si>
    <t xml:space="preserve">3. NP stěny : </t>
  </si>
  <si>
    <t>311 : (1,1+1,1)*2,4</t>
  </si>
  <si>
    <t>318 : (1,6+1,6)*2,4</t>
  </si>
  <si>
    <t>320 : (1,1+1,1)*2,4</t>
  </si>
  <si>
    <t xml:space="preserve">3. NP podlahy : </t>
  </si>
  <si>
    <t>318 : 7,3</t>
  </si>
  <si>
    <t xml:space="preserve">4. NP - podlahy : </t>
  </si>
  <si>
    <t>414 : 2,9</t>
  </si>
  <si>
    <t>408 : 5,8</t>
  </si>
  <si>
    <t xml:space="preserve">4. NP - stěny : </t>
  </si>
  <si>
    <t>414 : 2*2,3</t>
  </si>
  <si>
    <t>411 : 2*2,3</t>
  </si>
  <si>
    <t>408 : (1,5+3,85)*2*2,3</t>
  </si>
  <si>
    <t>713111121R00</t>
  </si>
  <si>
    <t xml:space="preserve">Montáž tepelné izolace stropů rovných, spodem, uchycení drátem,  </t>
  </si>
  <si>
    <t>800-713</t>
  </si>
  <si>
    <t>4. NP - izolace PIR : 8*12</t>
  </si>
  <si>
    <t>713134211RK6</t>
  </si>
  <si>
    <t>Montáž tepelné izolace stropů parotěsná zábrana na stěny s přelepením spojů, včetně dodávky fólie</t>
  </si>
  <si>
    <t>4. NP - obv. stěna : 75</t>
  </si>
  <si>
    <t>štítová stěna 3. NP - vata : 11*3,6</t>
  </si>
  <si>
    <t>štítová stěna 4. NP - vata : 11*3</t>
  </si>
  <si>
    <t>713121121R00</t>
  </si>
  <si>
    <t>Montáž tepelné izolace podlah  dvouvrstvá, bez dodávky materiálu</t>
  </si>
  <si>
    <t>001 : 2,5</t>
  </si>
  <si>
    <t>004 : 4,9</t>
  </si>
  <si>
    <t>005 : 5,6</t>
  </si>
  <si>
    <t>006 : 24,8</t>
  </si>
  <si>
    <t>007 : 6,3</t>
  </si>
  <si>
    <t>008 : 5,4</t>
  </si>
  <si>
    <t>009 : 1</t>
  </si>
  <si>
    <t>010 : 11,8</t>
  </si>
  <si>
    <t>015 : 4,7*2,2</t>
  </si>
  <si>
    <t>019 : 23,0</t>
  </si>
  <si>
    <t>020 : 23</t>
  </si>
  <si>
    <t>401 : 1,98*1,35</t>
  </si>
  <si>
    <t>402 : 9,7</t>
  </si>
  <si>
    <t>403 : 8,1</t>
  </si>
  <si>
    <t>405 : 31,1</t>
  </si>
  <si>
    <t>406 : 11,4</t>
  </si>
  <si>
    <t>407 : 20,5</t>
  </si>
  <si>
    <t>409 : 16,6</t>
  </si>
  <si>
    <t>410 : 1,9</t>
  </si>
  <si>
    <t>412 : 12</t>
  </si>
  <si>
    <t>413 : 17,3</t>
  </si>
  <si>
    <t>415 : 2,6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</si>
  <si>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</si>
  <si>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</si>
  <si>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</si>
  <si>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obv. stěna 4. NP - vata + PIR : 75*2</t>
  </si>
  <si>
    <t>713191100RT9</t>
  </si>
  <si>
    <t>Izolace tepelné běžných konstrukcí - doplňky položení izolační fólie, včetně dodávky materiálu</t>
  </si>
  <si>
    <t>Odkaz na mn. položky pořadí 197 : 324,51300</t>
  </si>
  <si>
    <t>3. NP : 7,85*6,13</t>
  </si>
  <si>
    <t>0,5*4,85</t>
  </si>
  <si>
    <t>3,75*1,25</t>
  </si>
  <si>
    <t>1,45*1,65</t>
  </si>
  <si>
    <t>0,76*0,45</t>
  </si>
  <si>
    <t>1,1*0,45</t>
  </si>
  <si>
    <t>3,5*3,1</t>
  </si>
  <si>
    <t>0,9*0,6</t>
  </si>
  <si>
    <t>3,5*2,4</t>
  </si>
  <si>
    <t>1*0,6</t>
  </si>
  <si>
    <t>1*0,5</t>
  </si>
  <si>
    <t>6,25*9,85</t>
  </si>
  <si>
    <t>1*0,5*2</t>
  </si>
  <si>
    <t>6,6*2</t>
  </si>
  <si>
    <t>8,8*6,25</t>
  </si>
  <si>
    <t>1*0,6*2</t>
  </si>
  <si>
    <t>Koeficient: 0,06</t>
  </si>
  <si>
    <t>713191221R00</t>
  </si>
  <si>
    <t>Izolace tepelné běžných konstrukcí - doplňky obložení stěn pásky 100 mm, včetně dodávky materiálu</t>
  </si>
  <si>
    <t>001 : 1,5*4</t>
  </si>
  <si>
    <t>002 : 3,05+0,4+0,3+0,4+1,8+0,3+1,5+2,1+6,6+1,8+0,6+0,6+2+2+1,5+1,5</t>
  </si>
  <si>
    <t>004 : 0,7+0,7+3+3+1,7+1,7</t>
  </si>
  <si>
    <t>005 : 3,2+3,2+1,7+1,7+0,45+0,45</t>
  </si>
  <si>
    <t>006 : 4,2+4,2+6,6+6,6</t>
  </si>
  <si>
    <t>007+009 : 4,2+4,2+2,25+2,25+0,75+0,75</t>
  </si>
  <si>
    <t>008 : 1,4+1,4+5,4+5,4</t>
  </si>
  <si>
    <t>010 : 2,7+2,7+2,7+2,7</t>
  </si>
  <si>
    <t>011 : 4,4+4,4+6,3+6,3</t>
  </si>
  <si>
    <t>013 : 2,7+2,7+1,5+1,5</t>
  </si>
  <si>
    <t>014 : 2,1+2,1+1+1</t>
  </si>
  <si>
    <t>015 : 4,8+4,8+2,5+2,5</t>
  </si>
  <si>
    <t>016 : 2+2+1,7+1,7</t>
  </si>
  <si>
    <t>017 : 1,4+1,4+1,5+1,5</t>
  </si>
  <si>
    <t>018 : 1,4+1,4+3,07+3,07</t>
  </si>
  <si>
    <t>019+20 : 6,1+6,1+7,6+7,6</t>
  </si>
  <si>
    <t>401 : 1,98+1,325+1,35</t>
  </si>
  <si>
    <t>402 : 1,94+1,94+5+5-0,9</t>
  </si>
  <si>
    <t>403 : 1,2+1,87+4,31+1,87+1,8+0,5+0,2+0,8</t>
  </si>
  <si>
    <t>405 : 4,83+4,75+6,88+4,165+0,35+0,35+1,2+0,85</t>
  </si>
  <si>
    <t>406 : 2,3+2,3+4,83+4,83</t>
  </si>
  <si>
    <t>407 : 4,83+4,83+4,25+4,25</t>
  </si>
  <si>
    <t>408 : 1,5+1,5+3,8+3,8</t>
  </si>
  <si>
    <t>409 : 3,25+3,25+5,1+5,1</t>
  </si>
  <si>
    <t>410 : 1,2+1,2+1,6+1,6</t>
  </si>
  <si>
    <t>411 : 1,3+1,3+2,23+2,23</t>
  </si>
  <si>
    <t>412 : 3,39+3,39+3,5+3,5</t>
  </si>
  <si>
    <t>413 : 3,75+3,75+4,805+4,805+0,5+0,5</t>
  </si>
  <si>
    <t>414 : 1,8+1,8+1,62+1,62</t>
  </si>
  <si>
    <t>415 : 1,62+1,62+1,6+1,6</t>
  </si>
  <si>
    <t>713190813R00</t>
  </si>
  <si>
    <t>Odstranění tepelné izolace ze sypkých hmot lože ze škváry, tloušťky přes 100 do 150 mm</t>
  </si>
  <si>
    <t>001 : 1,2*1,5</t>
  </si>
  <si>
    <t>002 : 3,25*2</t>
  </si>
  <si>
    <t>004 - 005 : 6,3*5,75</t>
  </si>
  <si>
    <t>1,04*0,7</t>
  </si>
  <si>
    <t>006 : 1,8*5,8</t>
  </si>
  <si>
    <t>0,35*4</t>
  </si>
  <si>
    <t>1,1*0,7</t>
  </si>
  <si>
    <t>007 - 010 : 4,7*6</t>
  </si>
  <si>
    <t>0,64*1,46</t>
  </si>
  <si>
    <t>011 : 1,4*1,87</t>
  </si>
  <si>
    <t>1,5*1,87</t>
  </si>
  <si>
    <t>012 - 014 : 7,6*6,1</t>
  </si>
  <si>
    <t>1,2*0,64*2</t>
  </si>
  <si>
    <t>015 - 016 : 6,25*1,34</t>
  </si>
  <si>
    <t>1,2*0,48</t>
  </si>
  <si>
    <t>1*0,4</t>
  </si>
  <si>
    <t>713300821R00</t>
  </si>
  <si>
    <t>Odstranění tepelné izolace těles pásy nebo foĺiemi_x000D_
 ploch rovných</t>
  </si>
  <si>
    <t>009 : 5,9*4,58</t>
  </si>
  <si>
    <t>28375705R</t>
  </si>
  <si>
    <t>deska izolační stabilizovaná; pěnový polystyren; rovná hrana; součinitel tepelné vodivosti 0,035 W/mK; obj. hmotnost 25,00 kg/m3</t>
  </si>
  <si>
    <t>001 : 2,5*0,12</t>
  </si>
  <si>
    <t>004 : 4,9*0,14</t>
  </si>
  <si>
    <t>005 : 5,6*0,14</t>
  </si>
  <si>
    <t>006 : 24,8*0,14</t>
  </si>
  <si>
    <t>007 : 6,3*0,12</t>
  </si>
  <si>
    <t>008 : 5,4*0,12</t>
  </si>
  <si>
    <t>009 : 1*0,12</t>
  </si>
  <si>
    <t>010 : 11,8*0,12</t>
  </si>
  <si>
    <t>011 : 29,1*0,12</t>
  </si>
  <si>
    <t>013 : 4,1*0,12</t>
  </si>
  <si>
    <t>014 : 1,8*0,12</t>
  </si>
  <si>
    <t>015 : 4,7*2,2*0,12</t>
  </si>
  <si>
    <t>016 : 3,2*0,12</t>
  </si>
  <si>
    <t>017 : 2*0,12</t>
  </si>
  <si>
    <t>018 : 4,6*0,12</t>
  </si>
  <si>
    <t>019 : 23,0*0,14</t>
  </si>
  <si>
    <t>020 : 23*0,14</t>
  </si>
  <si>
    <t>28376066R</t>
  </si>
  <si>
    <t>deska izolační kročejová; pěnový polystyren; rovná hrana; tl. 50,0 mm; tl. po zatížení 47,0 mm; součinitel tepelné vodivosti 0,044 W/mK; R = 1,140 m2K/W</t>
  </si>
  <si>
    <t>28376067R</t>
  </si>
  <si>
    <t>deska izolační kročejová; pěnový polystyren; rovná hrana; tl. 60,0 mm; tl. po zatížení 57,0 mm; součinitel tepelné vodivosti 0,044 W/mK; R = 1,360 m2K/W</t>
  </si>
  <si>
    <t>402 : 9,7*2</t>
  </si>
  <si>
    <t>403 : 8,1*2</t>
  </si>
  <si>
    <t>405 : 31,1*2</t>
  </si>
  <si>
    <t>406 : 11,4*2</t>
  </si>
  <si>
    <t>407 : 20,5*2</t>
  </si>
  <si>
    <t>409 : 16,6*2</t>
  </si>
  <si>
    <t>410 : 1,9*2</t>
  </si>
  <si>
    <t>412 : 12*2</t>
  </si>
  <si>
    <t>413 : 17,3*2</t>
  </si>
  <si>
    <t>28376068R</t>
  </si>
  <si>
    <t>deska izolační kročejová; pěnový polystyren; rovná hrana; tl. 80,0 mm; tl. po zatížení 77,0 mm; součinitel tepelné vodivosti 0,044 W/mK; R = 1,820 m2K/W</t>
  </si>
  <si>
    <t>28376537R</t>
  </si>
  <si>
    <t>deska izolační střešní, podlahová; PIR; polodrážka; tl. 80,0 mm; kašírování minerální vlákno; součinitel tepelné vodivosti 0,028 W/mK; R = 2,860 m2K/W; obj. hmotnost 30,00 kg/m3</t>
  </si>
  <si>
    <t>obv. stěna 4. NP : 75*1,03</t>
  </si>
  <si>
    <t>stropy 4. NP : 210*1,03</t>
  </si>
  <si>
    <t>631401591R</t>
  </si>
  <si>
    <t>deska izolační fasádní; minerální vlákno; rovná hrana; orientace vláken rovnoběžná; tl. 160,0 mm; součinitel tepelné vodivosti 0,039 W/mK; obj. hmotnost 50,00 kg/m3</t>
  </si>
  <si>
    <t>obv. stěna 4. NP : 75*1,05</t>
  </si>
  <si>
    <t>štítová stěna 3. NP - vata : 11*3,6*1,05</t>
  </si>
  <si>
    <t>štítová stěna 4. NP - vata : 16*3*1,05</t>
  </si>
  <si>
    <t>998713103R00</t>
  </si>
  <si>
    <t>Přesun hmot pro izolace tepelné v objektech výšky do 24 m</t>
  </si>
  <si>
    <t>50 m vodorovně</t>
  </si>
  <si>
    <t xml:space="preserve">195,196,198,199,203,204,205,206,207,208, : </t>
  </si>
  <si>
    <t>Součet: : 3,86510</t>
  </si>
  <si>
    <t>721176223R00</t>
  </si>
  <si>
    <t>Potrubí z plastových trub polyvinylchloridové potrubí PVC, svodné (ležaté) v zemi, D 125 mmm, s 3,2 mm, DN 125</t>
  </si>
  <si>
    <t>800-721</t>
  </si>
  <si>
    <t>Potrubí včetně tvarovek. Bez zednických výpomocí.</t>
  </si>
  <si>
    <t>žlab ve dvoře - svislá : 3</t>
  </si>
  <si>
    <t>žlab ve dvoře - vodorovná : 6,5</t>
  </si>
  <si>
    <t>ang. dvorky : 6</t>
  </si>
  <si>
    <t>žlab u vjezdu : 5</t>
  </si>
  <si>
    <t>725229107R00</t>
  </si>
  <si>
    <t>Vany Doplňky van montáž zástěny oboustranně upevněné</t>
  </si>
  <si>
    <t xml:space="preserve">ks    </t>
  </si>
  <si>
    <t>72529114xxxx</t>
  </si>
  <si>
    <t>Invalidní program Madlo pevné / sklopné nerez</t>
  </si>
  <si>
    <t>OST 907 : 5</t>
  </si>
  <si>
    <t>725291175R00</t>
  </si>
  <si>
    <t>Invalidní program sedátko sklopné s opěrnou nohou,  , nerez</t>
  </si>
  <si>
    <t>72529910xxxx</t>
  </si>
  <si>
    <t>Invalidní program Montáž zrcadla invalidního sklopného</t>
  </si>
  <si>
    <t>7252991xxxxx</t>
  </si>
  <si>
    <t>Montáž obkladů vnitřních z obkládaček pórovinových montáž obkladů vnitřních  z obkladaček pórovinových do tmele Montáž zrcadla - nalepením, 400 x 600 mm</t>
  </si>
  <si>
    <t>800-771</t>
  </si>
  <si>
    <t>998725103R00</t>
  </si>
  <si>
    <t>Přesun hmot pro zařizovací předměty v objektech výšky do 24 m</t>
  </si>
  <si>
    <t>vodorovně do 50 m</t>
  </si>
  <si>
    <t>OST 906_1</t>
  </si>
  <si>
    <t>Zástěna do sprchového koutu 1340 x 1800 mm, posuvná nebo skládací, bílá komaxit</t>
  </si>
  <si>
    <t>OST 906_2</t>
  </si>
  <si>
    <t>Zástěna do sprchového koutu 2400 x 1800 mm, posuvná nebo skládací, bílá komaxit</t>
  </si>
  <si>
    <t>OST 906_3</t>
  </si>
  <si>
    <t>Zástěna do sprchového koutu 1840 x 1800 mm, posuvná nebo skládací, bílá komaxit</t>
  </si>
  <si>
    <t>OST 906_4</t>
  </si>
  <si>
    <t>Zástěna do sprchového koutu 1250 x 1800 mm, posuvná nebo skládací, bílá komaxit</t>
  </si>
  <si>
    <t>OST 908</t>
  </si>
  <si>
    <t>Zrdcadlo sklopné invalidní nastavitelné 400 x 600 mm, nerezový rám</t>
  </si>
  <si>
    <t>OST 909</t>
  </si>
  <si>
    <t>Zrdcadlo lepené celoplošně místo obkladu, zabroušená hrany 400 x 600 mm</t>
  </si>
  <si>
    <t>762131187R00</t>
  </si>
  <si>
    <t>Bednění stěn montáž_x000D_
 z prken hrubých do 32 mm, na osnovu přes 250 do 500 mm</t>
  </si>
  <si>
    <t>800-762</t>
  </si>
  <si>
    <t>4. NP obvodová stěna : 75</t>
  </si>
  <si>
    <t>762195000R00</t>
  </si>
  <si>
    <t>Spojovací a ochranné prostředky hřebíky, svory, fiksační prkna, impregnace</t>
  </si>
  <si>
    <t>Odkaz na mn. položky pořadí 256 : 1,26202</t>
  </si>
  <si>
    <t>Odkaz na mn. položky pořadí 257 : 4,67820</t>
  </si>
  <si>
    <t>762313112R00</t>
  </si>
  <si>
    <t>Montáž ocelových spojovacích prostředků svorníků, šroubů _x000D_
 délky přes 150 do 300 mm</t>
  </si>
  <si>
    <t>zesílení stř. vaznic : 24*2</t>
  </si>
  <si>
    <t>nové nosníky : 9*2</t>
  </si>
  <si>
    <t>762313113R00</t>
  </si>
  <si>
    <t>Montáž ocelových spojovacích prostředků svorníků, šroubů _x000D_
 délky přes 300 do 450 mm</t>
  </si>
  <si>
    <t>S1 : 9*5</t>
  </si>
  <si>
    <t>S2 + S3 : 7*2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</si>
  <si>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</si>
  <si>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</si>
  <si>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nový průvlak : 9,3*2</t>
  </si>
  <si>
    <t>nové nosníky : 7,5*9</t>
  </si>
  <si>
    <t>nové sloupky 140 x 140 : 14*0,5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</si>
  <si>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</si>
  <si>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</si>
  <si>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nová stř. vaznice přes světlík : 3,8</t>
  </si>
  <si>
    <t>sloupek S1 : 0,49*9</t>
  </si>
  <si>
    <t>762331921R00</t>
  </si>
  <si>
    <t>Vázané konstrukce krovů vyřezání střešní vazby_x000D_
 průřezové plochy řeziva přes 120 do 224 cm2, délky vyřezané části krovu do 3 m</t>
  </si>
  <si>
    <t>pásek 120 x 130 : 1,1*18</t>
  </si>
  <si>
    <t>stř. vaznice 130 x 140 u světlíku : 4</t>
  </si>
  <si>
    <t>762331942R00</t>
  </si>
  <si>
    <t>Vázané konstrukce krovů vyřezání střešní vazby_x000D_
 průřezové plochy řeziva přes 288 do 450 cm2, délky vyřezané části krovu přes 3 do 5 m</t>
  </si>
  <si>
    <t>mykolog. průzkum : 23</t>
  </si>
  <si>
    <t>762331952R00</t>
  </si>
  <si>
    <t>Vázané konstrukce krovů vyřezání střešní vazby_x000D_
 průřezové plochy řeziva přes 450 cm2, délky vyřezané části krovu přes 3 do 5 m</t>
  </si>
  <si>
    <t>vazné trámy 200 x 230 mm : 63</t>
  </si>
  <si>
    <t>762332934R00</t>
  </si>
  <si>
    <t>Vázané konstrukce krovů doplnění části střešní vazby z hranolků, hranolů včetně dodávky řeziva_x000D_
 průřezové plochy přes 288 do 450 cm2</t>
  </si>
  <si>
    <t>Odkaz na mn. položky pořadí 230 : 23,00000</t>
  </si>
  <si>
    <t>doplnění krokví nad bývalý světlík : 5*5</t>
  </si>
  <si>
    <t>762341210R00</t>
  </si>
  <si>
    <t xml:space="preserve">Bednění a laťování montáž_x000D_
 bednění_x000D_
 střech rovných o sklonu do 60° s vyřezáním otvorů z prken hrubých na sraz tloušťky do 32 mm </t>
  </si>
  <si>
    <t>Odkaz na mn. položky pořadí 237 : 121,77220</t>
  </si>
  <si>
    <t>nové bednění nad světlíkam : 12</t>
  </si>
  <si>
    <t>762342203R00</t>
  </si>
  <si>
    <t>Bednění a laťování montáž_x000D_
 laťování střech o sklonu do 60° při vzdálenost latí_x000D_
 přes 220 do 360 mm, vodorovné</t>
  </si>
  <si>
    <t>Odkaz na mn. položky pořadí 235 : 341,56575</t>
  </si>
  <si>
    <t>762342204R00</t>
  </si>
  <si>
    <t>Bednění a laťování montáž_x000D_
 laťování střech o sklonu do 60° při vzdálenost latí_x000D_
 1000 mm, svislé</t>
  </si>
  <si>
    <t>Odkaz na mn. položky pořadí 299 : 341,56575</t>
  </si>
  <si>
    <t>762341811R00</t>
  </si>
  <si>
    <t>Demontáž bednění a laťování bednění střech rovných, obloukových, o sklonu do 60 stupňů včetně všech nadstřešních konstrukcí z prken hrubých</t>
  </si>
  <si>
    <t>střecha světlíku : 3,8*2,6</t>
  </si>
  <si>
    <t xml:space="preserve">střecha : </t>
  </si>
  <si>
    <t>Odkaz na mn. položky pořadí 281 : 304,43050</t>
  </si>
  <si>
    <t>Koeficient: -0,6</t>
  </si>
  <si>
    <t>762341922R00</t>
  </si>
  <si>
    <t>Bednění a laťování střech vyřezání jednotlivých otvorů bez rozebrání krytiny_x000D_
 v bednění z prken tloušťky do 32 mm, plocha otvoru přes 1 do 2 m2</t>
  </si>
  <si>
    <t>střešní okna : 0,78*1,6*12</t>
  </si>
  <si>
    <t>762354804R00</t>
  </si>
  <si>
    <t>Demontáž nadstřešních konstrukcí střešních vikýřů, světlíků z řeziva průřezu do 120 cm2_x000D_
 sklonu střechy přes 15°</t>
  </si>
  <si>
    <t>762395000R00</t>
  </si>
  <si>
    <t>Spojovací a ochranné prostředky svory, prkna, hřebíky, pásová ocel, vruty, impregnace</t>
  </si>
  <si>
    <t>Odkaz na mn. položky pořadí 254 : 2,78780</t>
  </si>
  <si>
    <t>762495000R00</t>
  </si>
  <si>
    <t>Spojovací a ochranné prostředky hřebíky, vruty</t>
  </si>
  <si>
    <t>4. NP obv. stěna : 75</t>
  </si>
  <si>
    <t>4. NP stropy : 210</t>
  </si>
  <si>
    <t>762522811R00</t>
  </si>
  <si>
    <t>Demontáž podlah s polštáři , z prken, tloušťky do 32 mm</t>
  </si>
  <si>
    <t>3. NP : 9,2+7,7+4,8+5,6+29,6+61,8+7,2+5,5+41,6+8+3</t>
  </si>
  <si>
    <t>762526811R00</t>
  </si>
  <si>
    <t>Demontáž podlah bez polštářů , z desek dřevotřískovýh, překližkových, sololitových , tloušťky do 20 mm</t>
  </si>
  <si>
    <t>762595000R00</t>
  </si>
  <si>
    <t>Spojovací a ochranné prostředky hřebíky, vruty, impregnace</t>
  </si>
  <si>
    <t>Odkaz na mn. položky pořadí 246 : 87,20000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</si>
  <si>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</si>
  <si>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</si>
  <si>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</si>
  <si>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KVH ve 4. NP : 150</t>
  </si>
  <si>
    <t>762811100R00</t>
  </si>
  <si>
    <t>Záklop stropů montáž_x000D_
 z hrubých prken, vrchního přesahovaného</t>
  </si>
  <si>
    <t>náhrada na půdě - 40% výměry : 218*0,4</t>
  </si>
  <si>
    <t>762811811R00</t>
  </si>
  <si>
    <t>Demontáž záklopů stropů vrchních, zapuštěných z hrubých prken tloušťky do 32 mm</t>
  </si>
  <si>
    <t>301, 303, 304 - pod nosn. zdí : (1,65+3,55)*0,5</t>
  </si>
  <si>
    <t>půda 404 - 40% : 218*0,4</t>
  </si>
  <si>
    <t>762822810R00</t>
  </si>
  <si>
    <t>Demontáž stropnic z řeziva průřezové plochy do 144 cm2</t>
  </si>
  <si>
    <t>střecha světlíku : 5*4</t>
  </si>
  <si>
    <t>762822820R00</t>
  </si>
  <si>
    <t>Demontáž stropnic z řeziva průřezové plochy přes 144 do 288 cm2</t>
  </si>
  <si>
    <t>5*5</t>
  </si>
  <si>
    <t>7629111xxxx</t>
  </si>
  <si>
    <t>Impregnace řeziva - ochrana proti dřevokazným houbám, plísním a dřevokaznému hmyzu</t>
  </si>
  <si>
    <t>Odkaz na mn. položky pořadí 253 : 3,06944</t>
  </si>
  <si>
    <t>Odkaz na mn. položky pořadí 255 : 5,59104</t>
  </si>
  <si>
    <t>doplnění dle průzkumu : 1</t>
  </si>
  <si>
    <t>doplnění krokví nad světlíkam : 1</t>
  </si>
  <si>
    <t>stávající krov : 12</t>
  </si>
  <si>
    <t>766417111R00</t>
  </si>
  <si>
    <t>Montáž obložení stěn, sloupů a pilířů doplňkové konstrukce podkladový rošt pod obložení stěn</t>
  </si>
  <si>
    <t>800-766</t>
  </si>
  <si>
    <t>skladba E4 - obvodová stěna - půda : 100*1,5</t>
  </si>
  <si>
    <t>materiál pro rošt 3. NP štítová stěna : 14*3,6</t>
  </si>
  <si>
    <t>materiál pro rošt 4. NP - štítová stěna : 14*3</t>
  </si>
  <si>
    <t>766427112R00</t>
  </si>
  <si>
    <t>Montáž obložení podhledů doplňkové konstrukce_x000D_
 podkladový rošt</t>
  </si>
  <si>
    <t>60510382R</t>
  </si>
  <si>
    <t>prkno SM/JD; tl = 32,0 mm; l = 2 000 až 3 900 mm; jakost II; neomítané</t>
  </si>
  <si>
    <t>náhrada na půdě - 40% výměry : 218*0,4*0,032*1,10</t>
  </si>
  <si>
    <t>60511101R</t>
  </si>
  <si>
    <t>řezivo SM; tl = 33 až 100 mm; l = 4 000 až 6 000 mm; jakost II; středové</t>
  </si>
  <si>
    <t>nový průvlak : 0,1*0,18*4*6</t>
  </si>
  <si>
    <t>nové nosníky : 0,08*0,16*8*9</t>
  </si>
  <si>
    <t>nová střed. vaznice : 0,14*0,18*4</t>
  </si>
  <si>
    <t>sloupek S1 : 0,15*0,18*1*5</t>
  </si>
  <si>
    <t>sloupek 14 x 14 : 0,14*0,14*4</t>
  </si>
  <si>
    <t>příložky : 1</t>
  </si>
  <si>
    <t>prořez : 0,12</t>
  </si>
  <si>
    <t>60512542R</t>
  </si>
  <si>
    <t>prkno SM/JD; tl = 24,0 mm; l = 2 000 až 3 900 mm; jakost II; omítané</t>
  </si>
  <si>
    <t>obvodová stěna 4. NP : 75*0,024*1,12</t>
  </si>
  <si>
    <t>střecha : 133*0,024*1,12</t>
  </si>
  <si>
    <t>60515801R</t>
  </si>
  <si>
    <t>hranol SM; konstrukční, masivní; tl = 40,0 mm; š = 60 mm; l = 5 000,0 mm; pro konstrukce nepohledové</t>
  </si>
  <si>
    <t>materiál pro rošt 3. NP štítová stěna : 14*0,06*0,04*3,6</t>
  </si>
  <si>
    <t>materiál pro rošt 4. NP - stěna : 150*0,06*0,04*1,12</t>
  </si>
  <si>
    <t>materiál pro rošt 4. NP - strop : 237*0,06*0,04*1,12</t>
  </si>
  <si>
    <t>materiál pro rošt 4. NP - štítová stěna : 14*0,06*0,04*3</t>
  </si>
  <si>
    <t>60517111R</t>
  </si>
  <si>
    <t>lať průřez 24 cm2</t>
  </si>
  <si>
    <t>materiál pro rošt : 150*0,06*0,04*1,12</t>
  </si>
  <si>
    <t>materiál - střecha : 342*0,0125</t>
  </si>
  <si>
    <t>998762104R00</t>
  </si>
  <si>
    <t>Přesun hmot pro konstrukce tesařské v objektech výšky do 36 m</t>
  </si>
  <si>
    <t xml:space="preserve">223,224,227,228,229,230,231,232,238,240,241,244,245,248,249,250,251,252,253,254,255,256,257, : </t>
  </si>
  <si>
    <t>Součet: : 12,44455</t>
  </si>
  <si>
    <t>763614231R00</t>
  </si>
  <si>
    <t>Opláštění z dřevoštěpkových desek  podlahy, z desek tl. nad 18 mm, na sraz, šroubované</t>
  </si>
  <si>
    <t>800-763</t>
  </si>
  <si>
    <t>vč. dodávky a montáže spojovacího materiálu</t>
  </si>
  <si>
    <t>763614242R00</t>
  </si>
  <si>
    <t>Opláštění z dřevoštěpkových desek  podlahy, z desek tl. nad 18 mm, na P+D, lepené</t>
  </si>
  <si>
    <t>60726016.AR</t>
  </si>
  <si>
    <t>deska dřevoštěpková třívrstvá pro prostředí vlhké; strana nebroušená; hrana pero/drážka; tl = 22,0 mm</t>
  </si>
  <si>
    <t>Odkaz na mn. položky pořadí 259 : 145,47300</t>
  </si>
  <si>
    <t>Odkaz na mn. položky pořadí 260 : 145,47300</t>
  </si>
  <si>
    <t>998763101R00</t>
  </si>
  <si>
    <t>Přesun hmot dřevostaveb v objektech výšky do 6 m</t>
  </si>
  <si>
    <t xml:space="preserve">259,260,261, : </t>
  </si>
  <si>
    <t>Součet: : 4,46602</t>
  </si>
  <si>
    <t>KL 706</t>
  </si>
  <si>
    <t>Protidešťové žaluzie, podstavce Kruhová mřížka pro VZT - nerez se sítí proti hmyzu, D = 125 mm</t>
  </si>
  <si>
    <t>800-728</t>
  </si>
  <si>
    <t>včetně spojovacích prostředků.</t>
  </si>
  <si>
    <t>KL 707</t>
  </si>
  <si>
    <t>Protidešťové žaluzie, podstavce Kruhová mřížka pro nasávání vzduchu ke kotli - nerez se sítí proti hmyzu, D = 150 mm</t>
  </si>
  <si>
    <t>KL 711</t>
  </si>
  <si>
    <t>Protidešťové žaluzie, podstavce Protidešťová žaluzie VZT D 400 mm - nezez, D+M</t>
  </si>
  <si>
    <t>KL 712</t>
  </si>
  <si>
    <t>Protidešťové žaluzie, podstavce Kruhová mřížka VZT - nerez se sítí proti hmyzu, D = 160 mm</t>
  </si>
  <si>
    <t>76432126xxxx</t>
  </si>
  <si>
    <t>Oplechování říms a okapů z pozinkovaného plechu výroba a montáž oplechování, včetně zhotovení rohů, spojů a dilatací_x000D_
 Oplechování Pz říms pod nadříms. žlabem, rš 1200mm</t>
  </si>
  <si>
    <t>800-764</t>
  </si>
  <si>
    <t>764331220R00</t>
  </si>
  <si>
    <t>Lemování z pozinkovaného plechu výroba a montáž lemování zdí_x000D_
 na střechách s tvrdou krytinou včetně rohů a ukončení před požární zdí, rš 250 mm</t>
  </si>
  <si>
    <t>sousedova střecha : 10+2+7</t>
  </si>
  <si>
    <t>764339210R00</t>
  </si>
  <si>
    <t>Lemování z pozinkovaného plechu výroba a montáž lemování komínů, zděných ventilací a jiných střešních proniků, s lištami_x000D_
 na vlnité krytině, v ploše</t>
  </si>
  <si>
    <t>764355203R00</t>
  </si>
  <si>
    <t>Žlaby z pozinkovaného plechu výroba a montáž žlabů včetně háků, čel, rohů, rovných hrdel a dilatací_x000D_
 nástřešních oblého tvaru, rš 660 mm</t>
  </si>
  <si>
    <t>764359241R00</t>
  </si>
  <si>
    <t>Žlaby z pozinkovaného plechu výroba a montáž doplňků žlabů - ochranný koš střešní vpusti_x000D_
 pro troby do průměru 150 mm</t>
  </si>
  <si>
    <t>KL704 : 3</t>
  </si>
  <si>
    <t>764392241R00</t>
  </si>
  <si>
    <t>Ostatní střešní prvky z pozinkovaného plechu výroba a montáž _x000D_
 úžlabí s klínovým těsněním, rš 500 mm</t>
  </si>
  <si>
    <t>Dodávka a montáž těsnícího pásu. Montáž naohýbaného a upraveného úžlabí včetně spojovacích prostředků. Bez dodávky úžlabního plechu.</t>
  </si>
  <si>
    <t>KL 713</t>
  </si>
  <si>
    <t>Ostatní střešní prvky z pozinkovaného plechu výroba a montáž _x000D_
 Dvouplášťový komín od ohřívače TV, materiál Pz, D = 100 mm, l = 4.000 mm</t>
  </si>
  <si>
    <t>764410220R00</t>
  </si>
  <si>
    <t>Oplechování parapetů z pozinkovaného plechu výroba a montáž _x000D_
 rš 160 mm</t>
  </si>
  <si>
    <t>včetně rohů</t>
  </si>
  <si>
    <t>oplechování soklu z um.- kamene RŠ 150 mm : 49,1</t>
  </si>
  <si>
    <t>764410240R00</t>
  </si>
  <si>
    <t>Oplechování parapetů z pozinkovaného plechu výroba a montáž _x000D_
 rš 250 mm</t>
  </si>
  <si>
    <t>764430230R00</t>
  </si>
  <si>
    <t>Oplechování zdí a nadezdívek z pozinkovaného plechu výroba a montáž _x000D_
 rš 400 mm</t>
  </si>
  <si>
    <t>76443024xxxx</t>
  </si>
  <si>
    <t>Oplechování zdí a nadezdívek z pozinkovaného plechu výroba a montáž _x000D_
 Oplechování zdí z Pz plechu, rš 1000 mm vč. bočního lemování a plech. příponky, při štítové zdi</t>
  </si>
  <si>
    <t>764454203R00</t>
  </si>
  <si>
    <t>Odpadní trouby z pozinkovaného plechu výroba a montáž odpadní trouby z Pz plechu, kruhové včetně zděří, manžet, odboček, kolen, odskoků, výpustí vody a přechodových kusů_x000D_
 průměru 120 mm</t>
  </si>
  <si>
    <t>764841222R00</t>
  </si>
  <si>
    <t>Odvětrání plynových spotřebičů z pozinkovaného plechu výroba a montáž odvětrání z trub kruhových_x000D_
 kolen třídílných délky do 0,5 m, průměru přes 100 do 120 mm</t>
  </si>
  <si>
    <t>KL705 : 3</t>
  </si>
  <si>
    <t>764311831RT1</t>
  </si>
  <si>
    <t>Demontáž krytiny hladké střešní z tabulí 2 x 1 m, plochy do 25 m, sklonu přes 30 do 45°</t>
  </si>
  <si>
    <t>8*9,5*2</t>
  </si>
  <si>
    <t>- světlík : -3,75*3,4</t>
  </si>
  <si>
    <t>9,5*8,25/2</t>
  </si>
  <si>
    <t>4,75*4,75/2</t>
  </si>
  <si>
    <t>4,75*1,1</t>
  </si>
  <si>
    <t>4,75*3,65/2</t>
  </si>
  <si>
    <t>5*1,1</t>
  </si>
  <si>
    <t>4,1*3,63/2*2</t>
  </si>
  <si>
    <t>8,73*9,5/2*2</t>
  </si>
  <si>
    <t>- komíny : -8</t>
  </si>
  <si>
    <t>764321860R00</t>
  </si>
  <si>
    <t>Demontáž oplechování říms pod nadřímsovým žlabem, rš 1000 mm, sklonu do 30°</t>
  </si>
  <si>
    <t>764339830R00</t>
  </si>
  <si>
    <t>Demontáž lemování komínů, zděných ventilací a jiných střešních proniků_x000D_
 na hladké krytině, v ploše, sklonu do 30°</t>
  </si>
  <si>
    <t>764353835R00</t>
  </si>
  <si>
    <t>Demontáž žlabů nadřímsových čtyřhranných v hácích se spádovou vložkou, rš 330 mm, sklonu do 30°</t>
  </si>
  <si>
    <t>764410850R00</t>
  </si>
  <si>
    <t>Demontáž oplechování parapetů rš od 100 do 330 mm</t>
  </si>
  <si>
    <t>1,2*18</t>
  </si>
  <si>
    <t>západ : 1,2*7</t>
  </si>
  <si>
    <t>764430840R00</t>
  </si>
  <si>
    <t>Demontáž oplechování zdí a nadezdívek rš od 330 do 500 mm</t>
  </si>
  <si>
    <t>světlík : 4+4+3</t>
  </si>
  <si>
    <t>764454802R00</t>
  </si>
  <si>
    <t>Demontáž odpadních trub nebo součástí trub kruhových , o průměru 120 mm</t>
  </si>
  <si>
    <t>15+13,5+12,5</t>
  </si>
  <si>
    <t>998764103R00</t>
  </si>
  <si>
    <t>Přesun hmot pro konstrukce klempířské v objektech výšky do 24 m</t>
  </si>
  <si>
    <t xml:space="preserve">264,265,267,268,269,270,271,272,273,274,275,276,277,278,279,280, : </t>
  </si>
  <si>
    <t>Součet: : 1,52597</t>
  </si>
  <si>
    <t>765313121RS2</t>
  </si>
  <si>
    <t xml:space="preserve">Krytina pálená střech složitých z tašek drážkových,  , povrchová úprava engoba,  </t>
  </si>
  <si>
    <t>800-765</t>
  </si>
  <si>
    <t>Dodávka a montáž krytiny z tašek základních, větracích, protisněhových a poloviční včetně spojovacích prostředků.</t>
  </si>
  <si>
    <t>765312342R00</t>
  </si>
  <si>
    <t>Krytina pálená doplňky drážková, nároží s větracím pásem kovovým, povrchová úprava engoba</t>
  </si>
  <si>
    <t>Dodávka a montáž nároží včetně nárožní latě, větracího pásu a spojovacích prostředků.</t>
  </si>
  <si>
    <t>9,5+5,5+4+4</t>
  </si>
  <si>
    <t>765312397R00</t>
  </si>
  <si>
    <t xml:space="preserve">Krytina pálená doplňky drážková, plech okapní profilovaný Al šířky 170 mm,  </t>
  </si>
  <si>
    <t>Dodávka a montáž okapního profilovaného plechu.</t>
  </si>
  <si>
    <t>okapnička pod podstřešní fólii : 8,7+1,6+0,4+7,25+0,4+0,4+17,45+0,4+0,4+15,45</t>
  </si>
  <si>
    <t>765312432R00</t>
  </si>
  <si>
    <t>Krytina pálená doplňky drážková, hřeben s větracím pásem kovovým, povrchová úprava engoba</t>
  </si>
  <si>
    <t>Dodávka a montáž hřebene včetně hřebenové latě, větracího pásu, ukončení hřebenáče a spojovacích prostředků.</t>
  </si>
  <si>
    <t>8+1,1</t>
  </si>
  <si>
    <t>765313168R00</t>
  </si>
  <si>
    <t xml:space="preserve">Krytina pálená doplňky drážková, střešní lávka rošt 80 x 25 cm,  </t>
  </si>
  <si>
    <t>Dodávka a montáž střešní lávky (2 ks držáků univerzálních, 2 ks držáku roštu a rošt).</t>
  </si>
  <si>
    <t>765313169R00</t>
  </si>
  <si>
    <t xml:space="preserve">Krytina pálená doplňky drážková, střešní lávka, rošt 40x25 cm,  </t>
  </si>
  <si>
    <t>765313181R00</t>
  </si>
  <si>
    <t xml:space="preserve">Krytina pálená doplňky drážková, přiřezání a uchycení tašek rovné,  </t>
  </si>
  <si>
    <t>Přiřezání a uchycení tašek včetně spojovacích prostředků.</t>
  </si>
  <si>
    <t>zeď u souseda : 10</t>
  </si>
  <si>
    <t>nároží : (9,5+5,5+4+4)*2</t>
  </si>
  <si>
    <t>úžlabí : 2*5</t>
  </si>
  <si>
    <t>765313184RS2</t>
  </si>
  <si>
    <t>Krytina pálená doplňky drážková, taška prostupová s nástavcem pro odvětrání, povrchová úprava engoba</t>
  </si>
  <si>
    <t>Dodávka a montáž prostupové tašky a nástavce odvětrání kanalizace.</t>
  </si>
  <si>
    <t>765331864R00</t>
  </si>
  <si>
    <t>Krytina betonová Doplňky pro zastřešení krytinou betonovou drážkovou i bobrovku, větrací pás okapní</t>
  </si>
  <si>
    <t>Dodávka a montáž větracího okapního pásu včetně spojovacích prostředků.</t>
  </si>
  <si>
    <t>Odkaz na mn. položky pořadí 291 : 52,45000</t>
  </si>
  <si>
    <t>765718810R00</t>
  </si>
  <si>
    <t>Demontáž pálené krytiny zdí šířky do 300 mm, z tašek pálených, do suti</t>
  </si>
  <si>
    <t>10,5*2</t>
  </si>
  <si>
    <t>765799313RK3</t>
  </si>
  <si>
    <t>Fólie parotěsné a difúzní Fólie podstřešní difuzní na bednění, s přelepením spojů</t>
  </si>
  <si>
    <t>Dodávka a montáž fólie, spojovací pásky včetně spojovacích prostředků.</t>
  </si>
  <si>
    <t>8*10*2</t>
  </si>
  <si>
    <t>10*8,25/2</t>
  </si>
  <si>
    <t>5*4,75/2</t>
  </si>
  <si>
    <t>4,4*3,63/2*2</t>
  </si>
  <si>
    <t>8,73*10/2*2</t>
  </si>
  <si>
    <t>998765103R00</t>
  </si>
  <si>
    <t>Přesun hmot pro krytiny tvrdé v objektech výšky do 24 m</t>
  </si>
  <si>
    <t xml:space="preserve">289,290,291,292,293,294,295,296,297,299, : </t>
  </si>
  <si>
    <t>Součet: : 14,59188</t>
  </si>
  <si>
    <t>76671102xxxx</t>
  </si>
  <si>
    <t>Osazení zárubní dveřních dřevěných Montáž vstupních dveří s vypěněním</t>
  </si>
  <si>
    <t>hrubých, hoblovaných i leštěných, měkkých i tvrdých, na jakoukoliv cementovou maltu, s kotvením rámu do zdiva,</t>
  </si>
  <si>
    <t>Montáž plastových dveří včetně dodávky a montáže PU pěny.</t>
  </si>
  <si>
    <t xml:space="preserve">102 - neobsazeno : </t>
  </si>
  <si>
    <t>725291116R00</t>
  </si>
  <si>
    <t>Invalidní program madlo jednoduché pevné, rozměr 700 mm, bílé</t>
  </si>
  <si>
    <t>3+1</t>
  </si>
  <si>
    <t>725291117R00</t>
  </si>
  <si>
    <t>Invalidní program madlo jednoduché pevné, rozměr 800 mm, bílé</t>
  </si>
  <si>
    <t>1+5+1+1+1+3+8+4</t>
  </si>
  <si>
    <t>766111110R00</t>
  </si>
  <si>
    <t>Montáž stěn nekompletizovaných plných a hladkých, výšky do 2,75 m</t>
  </si>
  <si>
    <t>včetně oboustranného olištování,</t>
  </si>
  <si>
    <t>TR 129 : 0,9*2,065</t>
  </si>
  <si>
    <t>TR 141 : 0,615*2,120</t>
  </si>
  <si>
    <t>TR 143 : 1*2,02</t>
  </si>
  <si>
    <t>TR 144 : 1,2*1,05*5</t>
  </si>
  <si>
    <t>1,2*1,05*5</t>
  </si>
  <si>
    <t>TR 145 : 1*2</t>
  </si>
  <si>
    <t>1*1</t>
  </si>
  <si>
    <t>TR 146 : 0,94*2*2</t>
  </si>
  <si>
    <t>766112820R00</t>
  </si>
  <si>
    <t>Demontáž dřevěných stěn prosklených</t>
  </si>
  <si>
    <t>včetně demontáže lišt a vysklení,</t>
  </si>
  <si>
    <t>303 : 2*2,82</t>
  </si>
  <si>
    <t>766411812R00</t>
  </si>
  <si>
    <t>Demontáž obložení stěn panely velikosti přes 1,5 m2</t>
  </si>
  <si>
    <t>sololitový obklad 009 : 1,75*3,1</t>
  </si>
  <si>
    <t>-0,98*1,6*2</t>
  </si>
  <si>
    <t>766411822R00</t>
  </si>
  <si>
    <t>Demontáž obložení stěn podkladových roštů</t>
  </si>
  <si>
    <t>Odkaz na mn. položky pořadí 306 : 2,28900</t>
  </si>
  <si>
    <t>766421821R00</t>
  </si>
  <si>
    <t>Demontáž obložení podhledů palubkami</t>
  </si>
  <si>
    <t>766601211RT3</t>
  </si>
  <si>
    <t xml:space="preserve">Těsnění připojovací spáry spára ostění, interiér - fólie parotěsná šířky 100 mm samolepicí, výplň PU pěnou, exteriér - páska paropropustná šířky 20 mm, tl. 3/15 mm expanzní,  </t>
  </si>
  <si>
    <t>Vložení parotěsné okenní folie, paropropustné expanzní pásky a vyplnění spáry PU pěnou. Dodávka materiálu.</t>
  </si>
  <si>
    <t>Odkaz na mn. položky pořadí 313 : 28,04000</t>
  </si>
  <si>
    <t>Odkaz na mn. položky pořadí 301 : 0,00000</t>
  </si>
  <si>
    <t>766624042R00</t>
  </si>
  <si>
    <t>Montáž střešních oken rozměru 78/98 - 118 cm</t>
  </si>
  <si>
    <t>střešní výlez : 1</t>
  </si>
  <si>
    <t>766624043R00</t>
  </si>
  <si>
    <t>Montáž střešních oken rozměru 78/140 - 160 cm</t>
  </si>
  <si>
    <t>766624064R00</t>
  </si>
  <si>
    <t>Montáž střešních oken zastiňujících rolet</t>
  </si>
  <si>
    <t>766711001R00</t>
  </si>
  <si>
    <t xml:space="preserve">Montáž otvorových prvků plastových oken a balkonových dveří,  </t>
  </si>
  <si>
    <t>Montáž plastových oken a dveří včetně dodávky a montáže PU pěny a spojovacích prostředků.</t>
  </si>
  <si>
    <t xml:space="preserve">103 - neobsazeno : </t>
  </si>
  <si>
    <t xml:space="preserve">104 - neobsazeno : </t>
  </si>
  <si>
    <t>105 : (0,85+0,95)*2*2</t>
  </si>
  <si>
    <t>106 : (0,75+0,95)*2*2</t>
  </si>
  <si>
    <t>107 : (0,7+1,3)*2*2</t>
  </si>
  <si>
    <t xml:space="preserve">109 - neobsazeno : </t>
  </si>
  <si>
    <t xml:space="preserve">110 - neobsazeno : </t>
  </si>
  <si>
    <t xml:space="preserve">111 - neobsazeno : </t>
  </si>
  <si>
    <t xml:space="preserve">112 - neobsazeno : </t>
  </si>
  <si>
    <t xml:space="preserve">113 - neobsazeno : </t>
  </si>
  <si>
    <t xml:space="preserve">114 - neobsazeno : </t>
  </si>
  <si>
    <t>116 : (0,78+1,6)*2*1</t>
  </si>
  <si>
    <t>126 : (0,8*0,8)*2*1</t>
  </si>
  <si>
    <t>766664121R00</t>
  </si>
  <si>
    <t>Montáž dveřních křídel kompletizovaných kývavých,  , do ocelové nebo fošnové zárubně, jednokřídlových, šířky do 1000 mm</t>
  </si>
  <si>
    <t>Včetně montáže okopného plechu, stavěče křídel a držadel kyvných dveří.</t>
  </si>
  <si>
    <t>117 : 1</t>
  </si>
  <si>
    <t>118 : 5</t>
  </si>
  <si>
    <t>119 : 1</t>
  </si>
  <si>
    <t>120 : 3</t>
  </si>
  <si>
    <t>121 : 1</t>
  </si>
  <si>
    <t>122 : 1</t>
  </si>
  <si>
    <t>123 : 1</t>
  </si>
  <si>
    <t>124 : 2</t>
  </si>
  <si>
    <t>125 : 1</t>
  </si>
  <si>
    <t>128 : 1</t>
  </si>
  <si>
    <t>130 : 1</t>
  </si>
  <si>
    <t>131 : 2</t>
  </si>
  <si>
    <t>132 : 1</t>
  </si>
  <si>
    <t>133 : 1</t>
  </si>
  <si>
    <t>134 : 2</t>
  </si>
  <si>
    <t>135 : 1</t>
  </si>
  <si>
    <t>136 : 4</t>
  </si>
  <si>
    <t>137 : 4</t>
  </si>
  <si>
    <t>138 : 2</t>
  </si>
  <si>
    <t>139 : 1</t>
  </si>
  <si>
    <t>140 : 2</t>
  </si>
  <si>
    <t>147 : 1</t>
  </si>
  <si>
    <t>148 : 1</t>
  </si>
  <si>
    <t>149 : 1</t>
  </si>
  <si>
    <t>150 : 2</t>
  </si>
  <si>
    <t>151 : 1</t>
  </si>
  <si>
    <t>152 : 1</t>
  </si>
  <si>
    <t>153 : 1</t>
  </si>
  <si>
    <t>154 : 3</t>
  </si>
  <si>
    <t>155 : 1</t>
  </si>
  <si>
    <t>766670011R00</t>
  </si>
  <si>
    <t>Montáž obložkové zárubně a dveřního křídla jednokřídlového</t>
  </si>
  <si>
    <t>TR 127 - ATYP : 1</t>
  </si>
  <si>
    <t>766670021R00</t>
  </si>
  <si>
    <t>Montáž obložkové zárubně a dveřního křídla kliky a štítku</t>
  </si>
  <si>
    <t>TR 101 : 1</t>
  </si>
  <si>
    <t>Odkaz na mn. položky pořadí 314 : 50,00000</t>
  </si>
  <si>
    <t>Odkaz na mn. položky pořadí 315 : 1,00000</t>
  </si>
  <si>
    <t>766812113R00</t>
  </si>
  <si>
    <t>Montáž kuchyňských linek dřevěných, na stěnu, šířky přes 1500 do 1800 mm mm</t>
  </si>
  <si>
    <t>TR 157 : 2</t>
  </si>
  <si>
    <t>766812114R00</t>
  </si>
  <si>
    <t>Montáž kuchyňských linek dřevěných, na stěnu, šířky přes 1800 do 2100 mm mm</t>
  </si>
  <si>
    <t>TR 142 : 4</t>
  </si>
  <si>
    <t>TR 156 : 2</t>
  </si>
  <si>
    <t>766812115R00</t>
  </si>
  <si>
    <t>Montáž kuchyňských linek dřevěných, na stěnu, šířky přes 2100 do 2400 mm mm</t>
  </si>
  <si>
    <t>TR 158 : 2</t>
  </si>
  <si>
    <t>54914630R</t>
  </si>
  <si>
    <t>kování interiérové kliky se štíty pro klíč; povrch - kliky pochromované; povrch - štíty leštěná nerez</t>
  </si>
  <si>
    <t>Odkaz na mn. položky pořadí 316 : 52,00000</t>
  </si>
  <si>
    <t>549146411R</t>
  </si>
  <si>
    <t>kování bezpečnostní klika - madlo; povrch nerez-mat</t>
  </si>
  <si>
    <t>6114025058R</t>
  </si>
  <si>
    <t>okno střešní š = 780 mm; h = 1 600,0 mm; kyvné; křídlo a rám dřevo; oplechování lak. hliník; ovládání ruční; Uokna 1,00 W/m2K; ventilační klapka; barva transparentní</t>
  </si>
  <si>
    <t>611403053R</t>
  </si>
  <si>
    <t>lemování pro střešní okno se zateplovací sadou; lakovaný hliník; střešní krytina profilová; max. výška profilu 120 mm; š. okna 660 mm; h okna 1 180 mm; s drenážním žlábkem; sklon střechy 15 až 90 °; manžeta šedá</t>
  </si>
  <si>
    <t>611403058R</t>
  </si>
  <si>
    <t>lemování pro střešní okno se zateplovací sadou; lakovaný hliník; střešní krytina profilová; max. výška profilu 120 mm; š. okna 780 mm; h okna 1 600 mm; s drenážním žlábkem; sklon střechy 15 až 90 °; manžeta šedá</t>
  </si>
  <si>
    <t>611405802R</t>
  </si>
  <si>
    <t>roleta vnější zatemňující; hliník; š. okna 660 mm; h okna 1 178 mm; barva šedá; vodicí lišty; ovládání ruční</t>
  </si>
  <si>
    <t>611405807R</t>
  </si>
  <si>
    <t>roleta vnější zatemňující; hliník; š. okna 780 mm; h okna 1 600 mm; barva šedá; vodicí lišty; ovládání ruční</t>
  </si>
  <si>
    <t>611406003R</t>
  </si>
  <si>
    <t>okno střešní š = 660 mm; h = 1 180,0 mm; výlezové; křídlo a rám dřevo; oplechování lak. hliník; ovládání ruční; Uokna 1,20 W/m2K; ventilační klapka; barva přírodní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</si>
  <si>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</si>
  <si>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</si>
  <si>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TR 123 : 1</t>
  </si>
  <si>
    <t>TR 124 : 2</t>
  </si>
  <si>
    <t>TR 125 : 1</t>
  </si>
  <si>
    <t>TR 138 : 2</t>
  </si>
  <si>
    <t>TR 139 : 1</t>
  </si>
  <si>
    <t>TR 140 : 2</t>
  </si>
  <si>
    <t>TR 155 : 1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</si>
  <si>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</si>
  <si>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</si>
  <si>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TR 120 : 3</t>
  </si>
  <si>
    <t>TR 121 : 1</t>
  </si>
  <si>
    <t>TR 148 : 1</t>
  </si>
  <si>
    <t>TR 149 : 1</t>
  </si>
  <si>
    <t>TR 150 : 2</t>
  </si>
  <si>
    <t>TR 151 : 1</t>
  </si>
  <si>
    <t>TR 152 : 1</t>
  </si>
  <si>
    <t>TR 153 : 1</t>
  </si>
  <si>
    <t>TR 154 : 1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</si>
  <si>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</si>
  <si>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</si>
  <si>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TR 118 : 5</t>
  </si>
  <si>
    <t>TR 119 : 1</t>
  </si>
  <si>
    <t>TR 133 : 1</t>
  </si>
  <si>
    <t>TR 134 : 2</t>
  </si>
  <si>
    <t>TR 135 : 1</t>
  </si>
  <si>
    <t>TR 136 : 4</t>
  </si>
  <si>
    <t>TR 137 : 4</t>
  </si>
  <si>
    <t>61160424R</t>
  </si>
  <si>
    <t>dveře vnitřní š = 900 mm; h = 1 970,0 mm; laminátové; otevíravé; počet křídel 1; prosklení 1/3; dekor dub, buk, olše, javor, třešeň, bílá, šedá, ořech, wenge, kalvados, merano, titan</t>
  </si>
  <si>
    <t>TR 117 : 1</t>
  </si>
  <si>
    <t>TR 122 : 1</t>
  </si>
  <si>
    <t>61165612R</t>
  </si>
  <si>
    <t>dveře speciální protipožární; vnitřní; vchodové; š = 900 mm; h = 1 970,0 mm; hladké; EI 30 min; otevíravé; počet křídel 1; plné; povrch. úprava laminát</t>
  </si>
  <si>
    <t>TR 128 : 1</t>
  </si>
  <si>
    <t>TR 130 : 1</t>
  </si>
  <si>
    <t>TR 131 : 2</t>
  </si>
  <si>
    <t>TR 132 : 1</t>
  </si>
  <si>
    <t>TR 147 : 1</t>
  </si>
  <si>
    <t>61581621.AR</t>
  </si>
  <si>
    <t>linka kuchyňská atypická; š = 1 500 mm</t>
  </si>
  <si>
    <t>61581622.AR</t>
  </si>
  <si>
    <t>linka kuchyňská atypická; š = 1 800 mm</t>
  </si>
  <si>
    <t>61581623.AR</t>
  </si>
  <si>
    <t>linka kuchyňská atypická; š = 2 100 mm</t>
  </si>
  <si>
    <t>61581624.AR</t>
  </si>
  <si>
    <t>linka kuchyňská atypická; š = 2 400 mm</t>
  </si>
  <si>
    <t>766001</t>
  </si>
  <si>
    <t>Dřez nerez s odkapávačem, D+M</t>
  </si>
  <si>
    <t>766002</t>
  </si>
  <si>
    <t>El. varná deska, D+M</t>
  </si>
  <si>
    <t>766003</t>
  </si>
  <si>
    <t>Recirkulační digestoř, D+M</t>
  </si>
  <si>
    <t>766004</t>
  </si>
  <si>
    <t>Vestavěná trouba, D+M</t>
  </si>
  <si>
    <t>766005</t>
  </si>
  <si>
    <t>Vestavěná chladnička, D+M</t>
  </si>
  <si>
    <t>766006</t>
  </si>
  <si>
    <t>Vestavěná myčka nádobí, D+M</t>
  </si>
  <si>
    <t>TR 102</t>
  </si>
  <si>
    <t>Neobsazeno</t>
  </si>
  <si>
    <t>TR 103</t>
  </si>
  <si>
    <t>TR 104</t>
  </si>
  <si>
    <t>TR 105</t>
  </si>
  <si>
    <t>Okno plast 850 x 950 mm, dle výpisu truhlářských výrobků</t>
  </si>
  <si>
    <t>TR 106</t>
  </si>
  <si>
    <t>Okno plast 750 x 950 mm, dle výpisu truhlářských výrobků</t>
  </si>
  <si>
    <t>TR 107</t>
  </si>
  <si>
    <t>Okno plast 700 x 1300 mm, dle výpisu truhlářských výrobků</t>
  </si>
  <si>
    <t>TR 109</t>
  </si>
  <si>
    <t>TR 110</t>
  </si>
  <si>
    <t>TR 111</t>
  </si>
  <si>
    <t>TR 112</t>
  </si>
  <si>
    <t>TR 113</t>
  </si>
  <si>
    <t>TR 114</t>
  </si>
  <si>
    <t>TR 126</t>
  </si>
  <si>
    <t>Okno dřevěné Euro 800 x 800 mm</t>
  </si>
  <si>
    <t>TR 127_1</t>
  </si>
  <si>
    <t>Dveřní zárubeň klenutá - ATYP., bílá</t>
  </si>
  <si>
    <t>TR 127_2</t>
  </si>
  <si>
    <t>Dveře vnitřní CPL 0,2 plné 1kř. 100x197 cm - ATYP. - klenuté, bílá</t>
  </si>
  <si>
    <t>TR 129</t>
  </si>
  <si>
    <t>Vestavěná skříň 990 x 2065 mm</t>
  </si>
  <si>
    <t>TR 141</t>
  </si>
  <si>
    <t>Vestavěná skříň 615 x 2120 mm</t>
  </si>
  <si>
    <t>TR 143</t>
  </si>
  <si>
    <t>Vestavěná skříň 1000 x 300 x 2020 mm</t>
  </si>
  <si>
    <t>TR 144</t>
  </si>
  <si>
    <t>Vestavěná skříň 1200 x 600 x 2000 mm + 1200 x 600 x 1050 mm</t>
  </si>
  <si>
    <t>TR 145</t>
  </si>
  <si>
    <t>Vestavěná skříň 1000 x 2000 mm + 1000 x 1050 mm</t>
  </si>
  <si>
    <t>TR 146</t>
  </si>
  <si>
    <t>Vestavěná skříň 940 x 300 x 2000 mm</t>
  </si>
  <si>
    <t>998766103R00</t>
  </si>
  <si>
    <t>Přesun hmot pro konstrukce truhlářské v objektech výšky do 24 m</t>
  </si>
  <si>
    <t xml:space="preserve">301,302,303,304,309,310,311,312,313,315,320,322,323,324,325,326,327,328,329,330,331,332,333,334,335, : </t>
  </si>
  <si>
    <t xml:space="preserve">336,337,343,344,345,346,347,348,349,350,351,352,353,354,355,356,357, : </t>
  </si>
  <si>
    <t>Součet: : 6,58478</t>
  </si>
  <si>
    <t>899102111RT2</t>
  </si>
  <si>
    <t>Osazení poklopů litinových a ocelových včetně dodávky poklopu litinového s rámem _x000D_
 čtyřhranného 600 x 600 mm</t>
  </si>
  <si>
    <t>ZAM 524 : 1</t>
  </si>
  <si>
    <t>ZAM 525 : 1</t>
  </si>
  <si>
    <t>767392802R00</t>
  </si>
  <si>
    <t>Demontáž krytin střech z plechů šroubovaných</t>
  </si>
  <si>
    <t>800-767</t>
  </si>
  <si>
    <t xml:space="preserve">střecha světlíku : </t>
  </si>
  <si>
    <t>1. vrstva - polykarbonát : 3,8*2,6</t>
  </si>
  <si>
    <t>2. vrstva - plech s drátosklem : 3,8*2,6</t>
  </si>
  <si>
    <t>767649191R00</t>
  </si>
  <si>
    <t>Montáž dveří montáž doplňků dveří samozavírače hydraulického</t>
  </si>
  <si>
    <t>767851xxxxx</t>
  </si>
  <si>
    <t>Montáž komínových lávek Dodávka a montáž komínových lávek - kompletní lávka</t>
  </si>
  <si>
    <t>Včetně montáže zábradlí.</t>
  </si>
  <si>
    <t>1,4+1,75+1,55+3,65+9+1,1+1,6</t>
  </si>
  <si>
    <t>767911822R00</t>
  </si>
  <si>
    <t>Demontáž oplocení demontáž pletiva, výšky do 2,0 m</t>
  </si>
  <si>
    <t>ulice : 17</t>
  </si>
  <si>
    <t>767920840R00</t>
  </si>
  <si>
    <t>Demontáž vrat a vrátek k oplocení o ploše jednotlivě přes 6 do 10 m2</t>
  </si>
  <si>
    <t>767995102R00</t>
  </si>
  <si>
    <t>Montáž ostatních atypických kovov. doplňků staveb atypických konstrukcí o hmotnosti přes 5 do 10 kg</t>
  </si>
  <si>
    <t>kg</t>
  </si>
  <si>
    <t>sloupek 010 / 011 : 4,01*16*2</t>
  </si>
  <si>
    <t>+ plotny : 20</t>
  </si>
  <si>
    <t>S1 ............... 9 ks : 9*0,5*10,6*1,1</t>
  </si>
  <si>
    <t>9*2*0,815*10,6*1,1</t>
  </si>
  <si>
    <t>S2 ................7 ks : 7*0,5*10,6*1,1</t>
  </si>
  <si>
    <t>7*2*0,495*10,6*1,1</t>
  </si>
  <si>
    <t>S3 ................ 7 ks : 7*0,5*10,6*1,1</t>
  </si>
  <si>
    <t>7*2*0,65*10,6*1,1</t>
  </si>
  <si>
    <t>K1 ............... 7 ks : 7*4</t>
  </si>
  <si>
    <t>07 spojka nosníků ..... 8 ks : 8*4</t>
  </si>
  <si>
    <t>767995105R00</t>
  </si>
  <si>
    <t>Montáž ostatních atypických kovov. doplňků staveb atypických konstrukcí o hmotnosti přes 50 do 100 kg</t>
  </si>
  <si>
    <t>zesílení stř. vaznice U 180 : 11,5*22*2*1,1</t>
  </si>
  <si>
    <t>zesílení U 140 : 7,5*16*1,1</t>
  </si>
  <si>
    <t>767996801R00</t>
  </si>
  <si>
    <t>Demontáž ostatních doplňků staveb atypických konstrukcí_x000D_
 o hmotnosti přes 20 do 50 kg</t>
  </si>
  <si>
    <t>kovový žebřík : 40</t>
  </si>
  <si>
    <t>767996803R00</t>
  </si>
  <si>
    <t>Demontáž ostatních doplňků staveb atypických konstrukcí_x000D_
 o hmotnosti přes 100 do 250 kg</t>
  </si>
  <si>
    <t>odhad : 250</t>
  </si>
  <si>
    <t>76795    OA0</t>
  </si>
  <si>
    <t>OPLOCENÍ Z OCEL PROFILŮ</t>
  </si>
  <si>
    <t>ZAM 523 : 2,05*1,8*5</t>
  </si>
  <si>
    <t>2*1,8*3</t>
  </si>
  <si>
    <t>1,36*1,8</t>
  </si>
  <si>
    <t>ZAM 526 : 1,65*1,2</t>
  </si>
  <si>
    <t>1,8*1,2*9</t>
  </si>
  <si>
    <t>2,1*1,2*2</t>
  </si>
  <si>
    <t>1*1,2</t>
  </si>
  <si>
    <t>ZAM 527 : 2,12*1,2*11</t>
  </si>
  <si>
    <t>767990010RAC</t>
  </si>
  <si>
    <t>Ostatní atypické kovové prvky 10 - 50 kg/kus</t>
  </si>
  <si>
    <t>TR 101 - lišta : 10</t>
  </si>
  <si>
    <t>13380525R</t>
  </si>
  <si>
    <t>tyč ocelová profilová válcovaná za tepla 11373 (S 235JR); průřez I; výška 140 mm</t>
  </si>
  <si>
    <t>sloupek 010 / 011 : 4,01*16*2/1000</t>
  </si>
  <si>
    <t>+ plotny : 20/1000</t>
  </si>
  <si>
    <t>13384325R</t>
  </si>
  <si>
    <t>tyč ocelová profilová válcovaná za tepla 11373 (S 235JR); průřez U; výška 100 mm</t>
  </si>
  <si>
    <t>S1 ............... 9 ks : 9*0,5*10,6*1,1/1000</t>
  </si>
  <si>
    <t>9*2*0,815*10,6*1,1/1000</t>
  </si>
  <si>
    <t>S2 ................7 ks : 7*0,5*10,6*1,1/1000</t>
  </si>
  <si>
    <t>7*2*0,495*10,6*1,1/1000</t>
  </si>
  <si>
    <t>S3 ................ 7 ks : 7*0,5*10,6*1,1/1000</t>
  </si>
  <si>
    <t>7*2*0,65*10,6*1,1/1000</t>
  </si>
  <si>
    <t>13384435R</t>
  </si>
  <si>
    <t>tyč ocelová profilová válcovaná za tepla 11375 (S 235JR); průřez U; výška 140 mm</t>
  </si>
  <si>
    <t>zesílení U 140 : 7,5*16*1,1/1000</t>
  </si>
  <si>
    <t>13483310R</t>
  </si>
  <si>
    <t>tyč ocelová profilová válcovaná za tepla 11373 (S235JR); průřez U; výška 180 mm</t>
  </si>
  <si>
    <t>zesílení stř. vaznice U 180 : 11,5*22*2*1,1/1000</t>
  </si>
  <si>
    <t>13611228R</t>
  </si>
  <si>
    <t>plech ocelový válcovaný za tepla 11375 (S235JR); povrch hladký; tl.  10,00 mm</t>
  </si>
  <si>
    <t>K1 ............... 7 ks : 7*4/1000</t>
  </si>
  <si>
    <t>07 spojka nosníků ..... 8 ks : 8*4/1000</t>
  </si>
  <si>
    <t>54917035R</t>
  </si>
  <si>
    <t>zavírač dveří hydraulický hmotnost dveří 20 až 38 kg; š. dveří 800 mm; stříbrný</t>
  </si>
  <si>
    <t>ZAM 501</t>
  </si>
  <si>
    <t>Čistící zóna ( škrabák ) venkovní 100x50 cm pozinkovaný s rámem, D+M</t>
  </si>
  <si>
    <t>ZAM 502</t>
  </si>
  <si>
    <t>Nerezová skříňka 1050 x 600 x 250 mm, D+M</t>
  </si>
  <si>
    <t>ZAM 503</t>
  </si>
  <si>
    <t>Zábradlí 1800 x 900 mm, D+M</t>
  </si>
  <si>
    <t>ZAM 504</t>
  </si>
  <si>
    <t>Markýza 1500 x 2000 mm, ocel. kce, plech. krytina, žlab s chrličem, D+M</t>
  </si>
  <si>
    <t>ZAM 507</t>
  </si>
  <si>
    <t>Markýza 2000 x 2400 mm, ocel. kce, plech. krytina, žlab s chrličem, D+M</t>
  </si>
  <si>
    <t>ZAM 508</t>
  </si>
  <si>
    <t>Zábradlí k únikovému schodišti - madlo, nátěr, atyp. nástavec, l = 5150 mm, D+M</t>
  </si>
  <si>
    <t>ZAM 509</t>
  </si>
  <si>
    <t>Kolejnice na závěs 7590 mm vč. jezdců, D+M</t>
  </si>
  <si>
    <t>ZAM 517</t>
  </si>
  <si>
    <t>Tyč na sprch. závěs, D+M</t>
  </si>
  <si>
    <t>ZAM 519_1</t>
  </si>
  <si>
    <t>Zábradlí k únikovému schodišti - madlo, nátěr, atyp. nástavec, l = 4035 mm, D+M</t>
  </si>
  <si>
    <t>ZAM 519_2</t>
  </si>
  <si>
    <t>Zábradlí k únikovému schodišti - madlo, nátěr, atyp. nástavec, l = 4000 mm, D+M</t>
  </si>
  <si>
    <t>ZAM 519_3</t>
  </si>
  <si>
    <t>Zábradlí k únikovému schodišti - madlo, nátěr, atyp. nástavec, l = 3500 mm, D+M</t>
  </si>
  <si>
    <t>ZAM 519_4</t>
  </si>
  <si>
    <t>Zábradlí k únikovému schodišti - madlo, nátěr, atyp. nástavec, l = 2000 mm, D+M</t>
  </si>
  <si>
    <t>ZAM 521</t>
  </si>
  <si>
    <t>Nátěr ocel. trubk. zábradlí z 1. etapy, D+M</t>
  </si>
  <si>
    <t>ZAM 523_1</t>
  </si>
  <si>
    <t>Posuvná brána 3800 x 2100 mm, kce, sada pohonu, D+M</t>
  </si>
  <si>
    <t>ZAM 523_2</t>
  </si>
  <si>
    <t>Vstupní branka 1000 x 2100 mm, kce, D+M</t>
  </si>
  <si>
    <t>ZAM 523_3</t>
  </si>
  <si>
    <t>Otevíravý plotový díl - branka pro antoníčka, 800 x 1800 mm, kce, D+M</t>
  </si>
  <si>
    <t>ZAM 526</t>
  </si>
  <si>
    <t>Brána plotová 3050 x 1100 mm, dvoukřídlá, ruční otevírání, D+M</t>
  </si>
  <si>
    <t>ZAM 528</t>
  </si>
  <si>
    <t>Ocel. pásovina 100 x 8 mm s navařenými roxory do beton. patek B25 ( obrubník ), bez PÚ, D+M</t>
  </si>
  <si>
    <t>bm</t>
  </si>
  <si>
    <t>998767103R00</t>
  </si>
  <si>
    <t>Přesun hmot pro kovové stavební doplňk. konstrukce v objektech výšky do 24 m</t>
  </si>
  <si>
    <t xml:space="preserve">365,367,371,372,373,374,377,378,379,380,381,382, : </t>
  </si>
  <si>
    <t>Součet: : 1,58562</t>
  </si>
  <si>
    <t>771101210R00</t>
  </si>
  <si>
    <t>Příprava podkladu pod dlažby penetrace podkladu pod dlažby</t>
  </si>
  <si>
    <t>Odkaz na mn. položky pořadí 406 : 103,10000</t>
  </si>
  <si>
    <t>Odkaz na mn. položky pořadí 405 : 29,55000</t>
  </si>
  <si>
    <t>771475014RT1</t>
  </si>
  <si>
    <t>Montáž soklíků z dlaždic keramických výšky 100 mm, soklíků vodorovných, kladených do flexibilního tmele</t>
  </si>
  <si>
    <t>010 : 2,7+2,7+2,7+2,7-0,8-0,8</t>
  </si>
  <si>
    <t>013 : 2,7+2,7+1,5+1,5-0,8-0,8</t>
  </si>
  <si>
    <t>015 : 4,8+4,8+2,5+2,5-1,2-0,3-0,3-0,7</t>
  </si>
  <si>
    <t>010 : (2,7+2,7)*2-0,8</t>
  </si>
  <si>
    <t>001 : (1,25+1)*2-0,9</t>
  </si>
  <si>
    <t>002 : 3,05+0,4+0,3+0,4+1,8+0,3+1,5+2,1+6,6+1,8+0,6+0,6+2+2+1,5+1,5-1-0,9-0,9-0,9-1</t>
  </si>
  <si>
    <t>007+009 : 4,2+4,2+2,25+2,25+0,75+0,75-0,8-0,9-0,9-0,7</t>
  </si>
  <si>
    <t>008 : 1,4+1,4+5,4+5,4-0,7</t>
  </si>
  <si>
    <t>771479001R00</t>
  </si>
  <si>
    <t>Řezání dlaždic pro soklíky</t>
  </si>
  <si>
    <t>771551030R00</t>
  </si>
  <si>
    <t>Montáž podlah z dlaždic teracových velikosti 300 x 300 mm</t>
  </si>
  <si>
    <t>001 : 1,25*1</t>
  </si>
  <si>
    <t>771575109RT2</t>
  </si>
  <si>
    <t>Montáž podlah vnitřních z dlaždic keramických 300 x 300 mm, režných nebo glazovaných, hladkých, kladených do flexibilního tmele</t>
  </si>
  <si>
    <t>781491001RT1</t>
  </si>
  <si>
    <t>Lišty k obkladům bez dodávky materiálu</t>
  </si>
  <si>
    <t xml:space="preserve">koutová lišta mezi dlažbou a soklem/obkladem : </t>
  </si>
  <si>
    <t>304 : 2,16+2,16+1,22+1,22-0,9</t>
  </si>
  <si>
    <t>310 : 1,84+1,84+1+1+-0,7</t>
  </si>
  <si>
    <t>311 : 1,8+1,8+1,8+1,8-0,9</t>
  </si>
  <si>
    <t>315 : 2,72+2,72+2,4+2,4-0,7</t>
  </si>
  <si>
    <t>318 : 3,04+3,04+2,4+2,4-0,9</t>
  </si>
  <si>
    <t>319 : 1,6+1,6+0,9+0,9-0,7</t>
  </si>
  <si>
    <t>320 : 1,9+1,9+1,25+1,25-0,9</t>
  </si>
  <si>
    <t>321 : 1,5+1,5+1,1+1,1-0,9</t>
  </si>
  <si>
    <t>408 : 3,85+3,85+1,5+1,5-0,7</t>
  </si>
  <si>
    <t>411 : 2,23+2,23+1,3+1,3-0,9</t>
  </si>
  <si>
    <t>414 : 1,8+1,8+1,62+1,62-0,7</t>
  </si>
  <si>
    <t>415 : 1,62+1,62+1,6+1,6-0,8</t>
  </si>
  <si>
    <t>59247401R</t>
  </si>
  <si>
    <t>dlažba betonová dvouvrstvá; čtverec; povrch teraco, broušený; podklad červený; drť; bílá, černá; l = 300 mm; š = 300 mm; tl. 24,0 mm</t>
  </si>
  <si>
    <t>Koeficient: 0,15</t>
  </si>
  <si>
    <t>59247430R</t>
  </si>
  <si>
    <t>tvarovka soklová beton - teraco; h = 60,0 mm; l = 300 mm; pro interiér i exteriér</t>
  </si>
  <si>
    <t>50*3,333*1,05</t>
  </si>
  <si>
    <t>59760128.AR</t>
  </si>
  <si>
    <t>profil - styk podlaha/stěna s dutým požlábkem; PVC</t>
  </si>
  <si>
    <t>Odkaz na mn. položky pořadí 407 : 162,14000</t>
  </si>
  <si>
    <t>597642030R</t>
  </si>
  <si>
    <t>dlažba keramická š = 300 mm; l = 300 mm; h = 9,0 mm; povrch matný; pro interiér i exteriér</t>
  </si>
  <si>
    <t>Koeficient: 0,25</t>
  </si>
  <si>
    <t>998771103R00</t>
  </si>
  <si>
    <t>Přesun hmot pro podlahy z dlaždic v objektech výšky do 24 m</t>
  </si>
  <si>
    <t xml:space="preserve">402,403,405,406,408,409,410,411, : </t>
  </si>
  <si>
    <t>Součet: : 6,65533</t>
  </si>
  <si>
    <t>773241211R00</t>
  </si>
  <si>
    <t>Obklady schodišť teracem z barevné drtě stupňů tloušťky do 25 mm_x000D_
 rovných, bez zábradlí</t>
  </si>
  <si>
    <t>800-773</t>
  </si>
  <si>
    <t>schodiště 001 : 1,25*0,27*15</t>
  </si>
  <si>
    <t>1,25*2</t>
  </si>
  <si>
    <t>venk. schodiště : 1,8*0,3*3</t>
  </si>
  <si>
    <t>1,8*0,9</t>
  </si>
  <si>
    <t>schodiště z 3. NP do 4. NP : 0,28*1,45*17</t>
  </si>
  <si>
    <t>mezipodesta 3. / 4. NP : 3,25*1,55</t>
  </si>
  <si>
    <t>podesta 4. NP : 1,975*1,35</t>
  </si>
  <si>
    <t>773243100R00</t>
  </si>
  <si>
    <t>Obklady schodišť teracem z barevné drtě čel stupňů_x000D_
 tloušťky do 20 mm</t>
  </si>
  <si>
    <t>001 : 1,25*0,18*16</t>
  </si>
  <si>
    <t>venk. schodiště : 0,15*1,8*4</t>
  </si>
  <si>
    <t>boky : 2*0,25*2</t>
  </si>
  <si>
    <t>schodiště z 3. NP do 4. NP : 0,19*1,45*19</t>
  </si>
  <si>
    <t>773423200R00</t>
  </si>
  <si>
    <t>Soklíky z barevného teraca tloušťky do 20 mm_x000D_
 výšky přes 50 do 150 mmmm, rovné s požlábkem</t>
  </si>
  <si>
    <t>schodiště 001 : (2+1,25)*2-1</t>
  </si>
  <si>
    <t>mezipodesta 2. / 3. NP : 1,3+1,3+3,25</t>
  </si>
  <si>
    <t>podesta 3. NP - 301 : 3,25+1,8+1,39+1,39-0,9-0,9</t>
  </si>
  <si>
    <t>302 : 1,46+1,56+1,56-0,9</t>
  </si>
  <si>
    <t>mezipodesta 3. / 6. NP : 1,3+1,3+3,25</t>
  </si>
  <si>
    <t>podesta 4. NP : 1,975+1,975+1,35-0,9</t>
  </si>
  <si>
    <t>773444200R00</t>
  </si>
  <si>
    <t>Soklíky z teraca z barevné drtě tloušťky do 20 mm_x000D_
 výšky do 100 mm, schodišťové šikmé</t>
  </si>
  <si>
    <t>schodiště 001 : 5,5*5</t>
  </si>
  <si>
    <t>schodiště 2. / 3. NP : 4,3*2</t>
  </si>
  <si>
    <t>schodiště 3. / 4. NP : 6,3*2</t>
  </si>
  <si>
    <t>998773103R00</t>
  </si>
  <si>
    <t>Přesun hmot pro podlahy teracové v objektech výšky do 24 m</t>
  </si>
  <si>
    <t xml:space="preserve">413,414,415,416, : </t>
  </si>
  <si>
    <t>Součet: : 3,05356</t>
  </si>
  <si>
    <t>775413040R00</t>
  </si>
  <si>
    <t xml:space="preserve">Podlahové soklíky nebo lišty montáž - bez dodávky lišt lepené,  </t>
  </si>
  <si>
    <t>800-775</t>
  </si>
  <si>
    <t>bez základního nátěru</t>
  </si>
  <si>
    <t>303 : 6,6+6,6+1,96+1,96+0,35+0,35+0,4+0,4-0,9-0,9-0,9-0,9-1,18</t>
  </si>
  <si>
    <t>305 : 5,1+5,1+6,26+6,26-0,9-0,9+0,2+0,2+0,1+0,1+0,1+0,1</t>
  </si>
  <si>
    <t>306 : 3,14+3,14+4,63+4,63+0,6+0,6+0,1+0,1+0,1-0,9</t>
  </si>
  <si>
    <t>307 : 6,26+6,26+2,97+2,97+0,3+0,3+0,3+0,3-0,9</t>
  </si>
  <si>
    <t>308 : 3,09+3,09+1,61+1,61+0,3+0,3-0,9</t>
  </si>
  <si>
    <t>309 : 2,9+2,9+3,09+3,09+0,3+0,3-0,9</t>
  </si>
  <si>
    <t>312 : 2,98+2,98+5,35+5,35+0,3+0,3-0,9</t>
  </si>
  <si>
    <t>313 : 2,95+2,95+4,14+4,14+0,6+0,6+0,15</t>
  </si>
  <si>
    <t>314 : 2,95+2,95+2,4+2,4+0,17+0,17-0,9-0,9-0,9</t>
  </si>
  <si>
    <t>316 : 3,37+3,37+0,6+0,6+3,64+3,64+0,3+0,3+0,3+0,3+0,3+0,3-0,9</t>
  </si>
  <si>
    <t>317 : 4,231+4,231+3,64+3,64+0,3+0,3+0,6+0,6+0,3+0,3+0,3+0,3-0,9</t>
  </si>
  <si>
    <t>323 : 1,8+1,8+2,45+2,45-0,9</t>
  </si>
  <si>
    <t>324 : 3,5+3,5+3,15+3,15+0,6+0,6+0,1+0,5+0,5</t>
  </si>
  <si>
    <t>611936872R</t>
  </si>
  <si>
    <t>lišta soklová; materiál dřevo; š = 16,0 mm; h = 40,0 mm; dekor ořech evropský</t>
  </si>
  <si>
    <t>Odkaz na mn. položky pořadí 418 : 324,14700</t>
  </si>
  <si>
    <t>998775103R00</t>
  </si>
  <si>
    <t>Přesun hmot pro podlahy vlysové a parketové v objektech výšky do 24 m</t>
  </si>
  <si>
    <t xml:space="preserve">418,419, : </t>
  </si>
  <si>
    <t>Součet: : 0,12836</t>
  </si>
  <si>
    <t>77642110xxxx</t>
  </si>
  <si>
    <t>Lepení soklíků PVC a napojení krytiny na stěnu Lepení podlahových soklíků z marmolea</t>
  </si>
  <si>
    <t>006 : 4,2+4,2+6,3+6,3</t>
  </si>
  <si>
    <t>776511810RT1</t>
  </si>
  <si>
    <t>Odstranění povlakových podlah z nášlapné plochy lepených, bez podložky, z ploch přes 20 m2</t>
  </si>
  <si>
    <t>009 : 22,3</t>
  </si>
  <si>
    <t>004 : 22,5</t>
  </si>
  <si>
    <t>005 : 12,8</t>
  </si>
  <si>
    <t>007 : 4,9</t>
  </si>
  <si>
    <t>008 : 2,1</t>
  </si>
  <si>
    <t>303-312, 317 : 9,2+7,7+4,8+5,6+29,6+61,8+7,2+5,5+41,16+8+3</t>
  </si>
  <si>
    <t>schody 3. NP : (0,18+0,3)*1,3*19</t>
  </si>
  <si>
    <t>77652120xxxx</t>
  </si>
  <si>
    <t>Položení podlah z linolea, imitace linolea Lepení povlak.podlah, marmoleum</t>
  </si>
  <si>
    <t>019 : 23</t>
  </si>
  <si>
    <t>1,1*0,35*3</t>
  </si>
  <si>
    <t>1,1*0,3</t>
  </si>
  <si>
    <t>776981113RT2</t>
  </si>
  <si>
    <t>Přechodové, krycí a ukončující podlahové profily přechodová lišta, různá výška podlahoviny, eloxovaný hliník, samolepicí profil, výška profilu 12,5 mm, šířka profilu 26 mm</t>
  </si>
  <si>
    <t>28410101R</t>
  </si>
  <si>
    <t>linoleum přírodní; podklad juta; v rolích; š = 2 000,0 mm; l = 32 000 mm; tl. 2,00 mm; třída zatížení 23, 32, 41; protiskluzné</t>
  </si>
  <si>
    <t>Odkaz na mn. položky pořadí 423 : 402,28500</t>
  </si>
  <si>
    <t>Koeficient: 0,10</t>
  </si>
  <si>
    <t>998776103R00</t>
  </si>
  <si>
    <t>Přesun hmot pro podlahy povlakové v objektech výšky do 24 m</t>
  </si>
  <si>
    <t xml:space="preserve">421,423,424,425, : </t>
  </si>
  <si>
    <t>Součet: : 1,13195</t>
  </si>
  <si>
    <t>620902121R00</t>
  </si>
  <si>
    <t>Kamenické opracování bet. konstrukcí broušením</t>
  </si>
  <si>
    <t xml:space="preserve">skladba P9 : </t>
  </si>
  <si>
    <t>schody 3. NP : (0,18+0,3)*1,45*19</t>
  </si>
  <si>
    <t>mezipodesta 2. / 3. NP : 3,25*1,55</t>
  </si>
  <si>
    <t>podesta 3. NP : 3,25*1,39</t>
  </si>
  <si>
    <t>1,46*1,56</t>
  </si>
  <si>
    <t>632478123RT0</t>
  </si>
  <si>
    <t>Reprofilace vodorovných betonových povrchů opravná cementová malta, tloušťky do 10 mm</t>
  </si>
  <si>
    <t>rozmíchání směsi s vodou, nanesení stěrky</t>
  </si>
  <si>
    <t>777531025R00</t>
  </si>
  <si>
    <t xml:space="preserve"> Podlahy ze stěrky akrylátové s disperzí samonivelační hmota, tloušťky 5 mm</t>
  </si>
  <si>
    <t>včetně penetrace podkladu</t>
  </si>
  <si>
    <t>777611901R00</t>
  </si>
  <si>
    <t>Opravy podlah nátěry epoxidovými penetračními</t>
  </si>
  <si>
    <t>777155xxxx</t>
  </si>
  <si>
    <t>Opravy podlah nátěry epoxidovými příplatek k ceně_x000D_
 Epoxidová stěrka ( systém barevný chips ) - 2x nosná vrstva se zásypem chips, bezbarvý lak, přebroušení, bezbarvý lak</t>
  </si>
  <si>
    <t>včetně penetračního nátěru s tvrdidlem.</t>
  </si>
  <si>
    <t>998777103R00</t>
  </si>
  <si>
    <t>Přesun hmot pro podlahy syntetické v objektech výšky do 24 m</t>
  </si>
  <si>
    <t xml:space="preserve">429,430,431,432, : </t>
  </si>
  <si>
    <t>Součet: : 3,98283</t>
  </si>
  <si>
    <t>781101210R00</t>
  </si>
  <si>
    <t>Příprava podkladu pod obklady penetrace podkladu pod obklady</t>
  </si>
  <si>
    <t>včetně dodávky materiálu.</t>
  </si>
  <si>
    <t>Odkaz na mn. položky pořadí 435 : 254,62600</t>
  </si>
  <si>
    <t>781415011RT2</t>
  </si>
  <si>
    <t>Montáž obkladů vnitřních z obkládaček pórovinových montáž obkladů vnitřních  z obkladaček pórovinových do tmele  , 100 x 100 mm, lepených do flexibilního tmele</t>
  </si>
  <si>
    <t>015 : (0,35+0,35+1,2)*1,2</t>
  </si>
  <si>
    <t>016 : (2+1,7)*2*1,8</t>
  </si>
  <si>
    <t>017 : (1,3+1,5)*2*1,5</t>
  </si>
  <si>
    <t>018 : (3,1+3,1+2+2)*1,8</t>
  </si>
  <si>
    <t>304 : (1,22+1,22+2,16+2,16)*2,4</t>
  </si>
  <si>
    <t>310 : (1+1+1,84+1,84)*2,4</t>
  </si>
  <si>
    <t>311 : (1,8+1,8)*2*2,4</t>
  </si>
  <si>
    <t>315 : (2,72+2,4)*2,4</t>
  </si>
  <si>
    <t>318 : (3,035+2,4)*2,4</t>
  </si>
  <si>
    <t>319 : (0,9+1,6+0,4)*2,4</t>
  </si>
  <si>
    <t>320 : (1,92+1,92+1,25+1,25+0,3+0,3)*2,4</t>
  </si>
  <si>
    <t>321 : (1+1,5)*2,4</t>
  </si>
  <si>
    <t>408 : (3,85+1,5)*2*2,3</t>
  </si>
  <si>
    <t>411 : (1,3+2,23)*2*2,3</t>
  </si>
  <si>
    <t>414 : (1,8+1,62)*2*2,3</t>
  </si>
  <si>
    <t>415 : (1,62+1,6)*2*2,3</t>
  </si>
  <si>
    <t>412 : 2,5*0,6</t>
  </si>
  <si>
    <t>413 : 1,45*0,6</t>
  </si>
  <si>
    <t>011 : 16*1,8</t>
  </si>
  <si>
    <t>015 : 1,2*2</t>
  </si>
  <si>
    <t>016 : 1,8*2</t>
  </si>
  <si>
    <t>018 : 1,8</t>
  </si>
  <si>
    <t>019 : 1,8*2</t>
  </si>
  <si>
    <t>412 : 2,5+0,6</t>
  </si>
  <si>
    <t>283424165R</t>
  </si>
  <si>
    <t>profil plastový na obklad ukončovací; rozměr 10,0 mm; l = 2 500 mm; hrana oblá, R=11 mm</t>
  </si>
  <si>
    <t>45/2,5*1,1</t>
  </si>
  <si>
    <t>5537071221R</t>
  </si>
  <si>
    <t>lišta rohová; vnější; materiál eloxovaný hliník; h = 10,0 mm; l = 2 700 mm; stříbro</t>
  </si>
  <si>
    <t>45/2,7*1,2</t>
  </si>
  <si>
    <t>597813622xxx</t>
  </si>
  <si>
    <t>Obklady dle výběru investora</t>
  </si>
  <si>
    <t>998781103R00</t>
  </si>
  <si>
    <t>Přesun hmot pro obklady keramické v objektech výšky do 24 m</t>
  </si>
  <si>
    <t xml:space="preserve">434,435,437,438,439, : </t>
  </si>
  <si>
    <t>Součet: : 4,26147</t>
  </si>
  <si>
    <t>783293113R00</t>
  </si>
  <si>
    <t>Nátěry kovových doplňkových konstrukcí disperzní základ antikorozní + 2 x email</t>
  </si>
  <si>
    <t>800-783</t>
  </si>
  <si>
    <t>včetně pomocného lešení.</t>
  </si>
  <si>
    <t>nosníky stropu v 009 : 0,48*3*2,45</t>
  </si>
  <si>
    <t>zárubně ocel. : 1,2*48</t>
  </si>
  <si>
    <t>783602823R00</t>
  </si>
  <si>
    <t>Odstranění starých nátěrů z truhlářských výrobků opálením s obroušením, dveří a zárubní</t>
  </si>
  <si>
    <t>TR 101 : 1,93*2,8*2</t>
  </si>
  <si>
    <t>TR 116 : 0,75*1,05*2</t>
  </si>
  <si>
    <t>783624300R00</t>
  </si>
  <si>
    <t>Nátěry truhlářských výrobků syntetické na vzduchu schnoucí, dvojnásobné + 1x email + 2x tmel</t>
  </si>
  <si>
    <t>včetně montáže, dodávkya demontáže lešení.</t>
  </si>
  <si>
    <t>Odkaz na mn. položky pořadí 442 : 12,38300</t>
  </si>
  <si>
    <t>783220010RAA</t>
  </si>
  <si>
    <t>Nátěry kovových doplňkových konstrukcí syntetické základní</t>
  </si>
  <si>
    <t>Překlady - profily I 120 mm v 1. PP : 0,48*2*1,3</t>
  </si>
  <si>
    <t>0,48*3*1,8</t>
  </si>
  <si>
    <t>0,48*4*1,4</t>
  </si>
  <si>
    <t>sloupek U profil 140 mm : (0,12+0,14)*2*4</t>
  </si>
  <si>
    <t>plotny : 2</t>
  </si>
  <si>
    <t>nosníky stropu v 008 : 0,48*3*1,7</t>
  </si>
  <si>
    <t>nosníky stropu 413 : 0,55*2,85*3</t>
  </si>
  <si>
    <t>nosníky stropu302 / 401 : 0,48*3*1,76</t>
  </si>
  <si>
    <t>překlady 301 - 303 : 0,616*3,5*2</t>
  </si>
  <si>
    <t>4. NP strop + střecha : 92,4*0,74</t>
  </si>
  <si>
    <t>9,6*0,52</t>
  </si>
  <si>
    <t>19,8*0,688</t>
  </si>
  <si>
    <t>43*0,4</t>
  </si>
  <si>
    <t>23,5*0,64</t>
  </si>
  <si>
    <t>7,5*0,52</t>
  </si>
  <si>
    <t>784402802R00</t>
  </si>
  <si>
    <t>Odstranění maleb oškrabáním, v místnostech přes 3,8 m do 5 m</t>
  </si>
  <si>
    <t>800-784</t>
  </si>
  <si>
    <t>podhled hl. schodiště : 1,3*24</t>
  </si>
  <si>
    <t>784191101R00</t>
  </si>
  <si>
    <t>Příprava povrchu Penetrace (napouštění) podkladu disperzní, jednonásobná</t>
  </si>
  <si>
    <t>SDK příčky : 319*2</t>
  </si>
  <si>
    <t>Odkaz na mn. položky pořadí 102 : 31,20000</t>
  </si>
  <si>
    <t>Odkaz na mn. položky pořadí 107 : 579,07860</t>
  </si>
  <si>
    <t>Odkaz na mn. položky pořadí 75 : 196,40000</t>
  </si>
  <si>
    <t>Odkaz na mn. položky pořadí 76 : 13,50000</t>
  </si>
  <si>
    <t>Odkaz na mn. položky pořadí 84 : 197,11000</t>
  </si>
  <si>
    <t>Odkaz na mn. položky pořadí 85 : 12,44000</t>
  </si>
  <si>
    <t>Odkaz na mn. položky pořadí 63 : 29,81050</t>
  </si>
  <si>
    <t>Odkaz na mn. položky pořadí 62 : 127,20000</t>
  </si>
  <si>
    <t>Odkaz na mn. položky pořadí 64 : 36,50000</t>
  </si>
  <si>
    <t>Odkaz na mn. položky pořadí 110 : 79,46400</t>
  </si>
  <si>
    <t>784195212R00</t>
  </si>
  <si>
    <t>Malby z malířských směsí otěruvzdorné,  , bělost 82 %, dvojnásobné</t>
  </si>
  <si>
    <t>Odkaz na mn. položky pořadí 446 : 1940,70310</t>
  </si>
  <si>
    <t>787193311RT5</t>
  </si>
  <si>
    <t>Zasklívání stěn, příček a balkonových zábradlí dvojsklem s podtmelením na lišty, plochy do 1 m2, včetně dodávky dvojskla, bezpečnostní sklo s fólií tl. 6,4 mm + Float tl. 6,0 mm</t>
  </si>
  <si>
    <t>800-787</t>
  </si>
  <si>
    <t>včetně pomocného lešení</t>
  </si>
  <si>
    <t>demontovaná stěna : 1,93*2,8</t>
  </si>
  <si>
    <t>305 - nika : 1,2*0,8</t>
  </si>
  <si>
    <t>787693313RT5</t>
  </si>
  <si>
    <t>Zasklení oken a dveří dvojsklem plochy přes 1,5 m2 do 2 m2, včetně dodávky dvojskla, bezpečnostní sklo s fólií tl. 6,4 mm + Float tl. 6,0 mm</t>
  </si>
  <si>
    <t>s podtmelením na lišty. Včetně pomocného lešení.</t>
  </si>
  <si>
    <t>230191005R00</t>
  </si>
  <si>
    <t>Uložení chráničky ve výkopu PE 50x3,0mm</t>
  </si>
  <si>
    <t>3457114701R</t>
  </si>
  <si>
    <t>trubka kabelová ohebná dvouplášťová korugovaná; vnější plášť z HDPE, vnitřní z LDPE; mat. není samozhášivý; vnější pr.= 50,0 mm; vnitřní pr.= 41,0 mm; mezní hodnota zatížení 450 N/5 cm; teplot.rozsah -45 až 60 °C; stupeň hořlavosti A; barva standardně červená; IP 40, při použití těsnicího kroužku IP 67</t>
  </si>
  <si>
    <t>460490012RT1</t>
  </si>
  <si>
    <t>Fólie výstražná z PVC, šířka 33 cm, fólie PVC šířka 33 cm</t>
  </si>
  <si>
    <t>460500001RT1</t>
  </si>
  <si>
    <t>Oddělení kabelů ve výkopu cihlou, včetně dodávky cihel</t>
  </si>
  <si>
    <t>460680022RT2</t>
  </si>
  <si>
    <t>Průraz zdivem v cihlové zdi tloušťky 30 cm, plochy do 0,025 m2</t>
  </si>
  <si>
    <t>460680022RT3</t>
  </si>
  <si>
    <t>Průraz zdivem v cihlové zdi tloušťky 30 cm, plochy do 0,09 m2</t>
  </si>
  <si>
    <t>460680023RT2</t>
  </si>
  <si>
    <t>Průraz zdivem v cihlové zdi tloušťky 45 cm, plochy do 0,025 m2</t>
  </si>
  <si>
    <t>460680024RT2</t>
  </si>
  <si>
    <t>Průraz zdivem v cihlové zdi tloušťky 60 cm, plochy do 0,25 m2</t>
  </si>
  <si>
    <t>460680025RT1</t>
  </si>
  <si>
    <t>Průraz zdivem v cihlové zdi tloušťky 100 cm, plochy do 0,25 m2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</si>
  <si>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</si>
  <si>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</si>
  <si>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</si>
  <si>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</si>
  <si>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</si>
  <si>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1,2,3,162,163,164,165,166,167,168,169,170,171,172,173,174,175,176,180,181,182,183,184,185,187,188, : </t>
  </si>
  <si>
    <t xml:space="preserve">189,190,191,192,201,202,229,230,231,236,237,238,239,242,243,247,248,249,281,282,283,284,285,286,287, : </t>
  </si>
  <si>
    <t xml:space="preserve">298,305,306,307,308,366,369,370,373,374,422, : </t>
  </si>
  <si>
    <t>Součet: : 597,25029</t>
  </si>
  <si>
    <t>979011121R00</t>
  </si>
  <si>
    <t>Svislá doprava suti a vybouraných hmot příplatek za každé další podlaží</t>
  </si>
  <si>
    <t>Součet: : 1194,50057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</si>
  <si>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</si>
  <si>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</si>
  <si>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</si>
  <si>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</si>
  <si>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</si>
  <si>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5972,50287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</si>
  <si>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</si>
  <si>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</si>
  <si>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</si>
  <si>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</si>
  <si>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</si>
  <si>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JKSO:</t>
  </si>
  <si>
    <t>801.93</t>
  </si>
  <si>
    <t>budovy ústavů pro mentálně postižené dospělé občany</t>
  </si>
  <si>
    <t>JKSO</t>
  </si>
  <si>
    <t xml:space="preserve"> m3</t>
  </si>
  <si>
    <t>svislá nosná konstrukce zděná z cihel,tvárnic, bloků</t>
  </si>
  <si>
    <t>JKSOChar</t>
  </si>
  <si>
    <t>rekonstrukce a modernizace objektu s rozšířením</t>
  </si>
  <si>
    <t>JKSOAkce</t>
  </si>
  <si>
    <t>END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</si>
  <si>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</si>
  <si>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</si>
  <si>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</si>
  <si>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</si>
  <si>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</si>
  <si>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</si>
  <si>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0,12 - 0,14 : (4,72+0,15+2,72)*2*1,82</t>
  </si>
  <si>
    <t>(2,94+0,15+2,93)*2*2,8</t>
  </si>
  <si>
    <t>- otvory : -0,7*1,3*2</t>
  </si>
  <si>
    <t>-1,1*2,2</t>
  </si>
  <si>
    <t>-1,2*2,2</t>
  </si>
  <si>
    <t>+ ostění : (1,1+2,2+2,2)*0,64</t>
  </si>
  <si>
    <t>(1,2+2,2+2,2)*0,64</t>
  </si>
  <si>
    <t>015 - 016 : 1,34*1,82*2</t>
  </si>
  <si>
    <t>6,25*2,8*2</t>
  </si>
  <si>
    <t>001 : 5*1,5*2,2</t>
  </si>
  <si>
    <t>(1,5+0,5)*2,8</t>
  </si>
  <si>
    <t>002 : (3,25+1,9)*2*3,2</t>
  </si>
  <si>
    <t>- otvory : -1,84*3,14</t>
  </si>
  <si>
    <t>-1,04*2,02</t>
  </si>
  <si>
    <t>+ ostění : (1,04+2,02+2,02)*0,65</t>
  </si>
  <si>
    <t>011 : (3,2+1,87)*2*3,9*2</t>
  </si>
  <si>
    <t>- otvory : -1,46*3,25</t>
  </si>
  <si>
    <t>-1,84*3,14</t>
  </si>
  <si>
    <t>+ ostění : (1,84+3,14+3,14)*0,3</t>
  </si>
  <si>
    <t>006 : (5,8+1,8)*2*3,5</t>
  </si>
  <si>
    <t>004 - 005 : 5,8*2*3</t>
  </si>
  <si>
    <t>6,3*2*3,2</t>
  </si>
  <si>
    <t>- otvory : -0,99*1,6*3</t>
  </si>
  <si>
    <t>+ ostění : (0,99+1,6)*2*0,8*3</t>
  </si>
  <si>
    <t>007 - 010, 017 : (4,58+5,72+4,58)*4,8</t>
  </si>
  <si>
    <t>- otvory : -0,99*1,6*2</t>
  </si>
  <si>
    <t>-0,86*0,95*2</t>
  </si>
  <si>
    <t>+ ostění : (0,99+1,6)*2*0,75*2</t>
  </si>
  <si>
    <t>(0,86+0,95)*2*0,75*2</t>
  </si>
  <si>
    <t>(5+6+5)*4,2</t>
  </si>
  <si>
    <t>- otvory : -0,85*0,95*2</t>
  </si>
  <si>
    <t>-1,46*3,25</t>
  </si>
  <si>
    <t>+ ostění : (1,46+3,25+3,25)*0,63</t>
  </si>
  <si>
    <t>(0,85+0,95)*2*0,75*2</t>
  </si>
  <si>
    <t>Položka pořadí 15 : 18,72000</t>
  </si>
  <si>
    <t>289902211R00</t>
  </si>
  <si>
    <t>Otlučení nebo odsekání omítek líce kleneb</t>
  </si>
  <si>
    <t>012 - 014 : (4,72+0,15+2,72)*1,9</t>
  </si>
  <si>
    <t>602002</t>
  </si>
  <si>
    <t>Omítka vnější sanační Sanační vyrovnávací omítka se síranovzdorným cementem v tl. do 20 mm, vnitřní a vnější omítky</t>
  </si>
  <si>
    <t>Položka pořadí 7 : 382,15440</t>
  </si>
  <si>
    <t>622434004</t>
  </si>
  <si>
    <t>Omítkový sanační systém pro vnější zdivo Omítka vnější stěn, MC s vodotěsní krystalizační přísadou, hrubá zatřená podrovnání zdiva pod stěrky</t>
  </si>
  <si>
    <t xml:space="preserve">venek : </t>
  </si>
  <si>
    <t>východ : (7,4+1,2+6,7)*1,1*1,05</t>
  </si>
  <si>
    <t>2,4*2,7</t>
  </si>
  <si>
    <t>jih : 17,6*1,8*1,05</t>
  </si>
  <si>
    <t>vnitřní - snížená část : (5,8+2,4+7,3)*1,9*1,05</t>
  </si>
  <si>
    <t xml:space="preserve">vytažení izolace na stěnu u fabionu : </t>
  </si>
  <si>
    <t>001 : (1+1,25)*2*0,25</t>
  </si>
  <si>
    <t>002 : (7,3+1,87)*2*0,25</t>
  </si>
  <si>
    <t>(0,4+0,4+0,3+0,5+0,6+0,6+1,34+1,5+0,8+0,8+0,8)*0,25</t>
  </si>
  <si>
    <t>004-006 : (6,3+5,8)*2*0,25</t>
  </si>
  <si>
    <t>(0,8+0,8+0,45+0,45)*0,25</t>
  </si>
  <si>
    <t>014+009+007 : (2,75+2+0,35+1,5+0,3+1,2+0,3+1,8+0,35+2+0,35+1,5+0,6+2)*0,25</t>
  </si>
  <si>
    <t>007-016 : (5,85+9,6)*2*0,25</t>
  </si>
  <si>
    <t>017+018 : (4,8+4,8+1,35)*0,25</t>
  </si>
  <si>
    <t>019-020 : (7,6+6,1)*2*0,25</t>
  </si>
  <si>
    <t>602001</t>
  </si>
  <si>
    <t>Vyztužení vnějších omítek stěn sklotextilní síťovinou Výztužná šíťovina s oky 10x10 mm vtlačená do jádrové vrstvy sanančích systémů, vnitřní i vnější</t>
  </si>
  <si>
    <t>612434001</t>
  </si>
  <si>
    <t>Omítka vnitřní sanační Vnitřní sanační hydrofilní systém, plnivo na bázi expandovaného vulkanického skla, tep. izol vlast (?=0,07 W/mK), pórovitost &gt;60%  tl. 25mm</t>
  </si>
  <si>
    <t>001 : 4*2,8/2*2</t>
  </si>
  <si>
    <t>(1,25+1)*2*3</t>
  </si>
  <si>
    <t>(2+2+1,25)*3</t>
  </si>
  <si>
    <t>002 : (3+0,4+0,3+0,4+1,85+0,18+1,5+1,9+7,3+1,84)*3</t>
  </si>
  <si>
    <t>-1*2,1*3</t>
  </si>
  <si>
    <t>-1,45*2,1</t>
  </si>
  <si>
    <t>(1,34+1,5+1,5)*3</t>
  </si>
  <si>
    <t>-1*2,1</t>
  </si>
  <si>
    <t>-1,2*2,03</t>
  </si>
  <si>
    <t>(1,2+2,03+2,03)*0,54</t>
  </si>
  <si>
    <t>(1+2,1+2,1)*0,65</t>
  </si>
  <si>
    <t>(1+2,1+2,1)*0,8*2</t>
  </si>
  <si>
    <t>004-006 : 0,45*2*3</t>
  </si>
  <si>
    <t>6,3*3*2</t>
  </si>
  <si>
    <t>5,8*2,75*2</t>
  </si>
  <si>
    <t>-1,1*2,1</t>
  </si>
  <si>
    <t>-0,99*1,7*3</t>
  </si>
  <si>
    <t>(0,99+1,7+1,7)*0,6*3</t>
  </si>
  <si>
    <t>007, 009, 014, 015 : (1,8+1,5+2,9+0,3+1,2+0,3+1+1,8+0,35+0,35+2+0,3+3,5)*3,5</t>
  </si>
  <si>
    <t>-2*3*2</t>
  </si>
  <si>
    <t>(2+3+3)*0,6</t>
  </si>
  <si>
    <t>(2+3+3)*0,35</t>
  </si>
  <si>
    <t>007, 008, 010, 011, 013, 016 : 5,9*3,2*2</t>
  </si>
  <si>
    <t>9,6*3*2</t>
  </si>
  <si>
    <t>(1,4+2,1+2,1)*0,7</t>
  </si>
  <si>
    <t>-1,4*2,1</t>
  </si>
  <si>
    <t>-2*2,5</t>
  </si>
  <si>
    <t>-0,99*1,7*2</t>
  </si>
  <si>
    <t>-0,85*0,95*2</t>
  </si>
  <si>
    <t>-0,75*0,95*2</t>
  </si>
  <si>
    <t>(0,99+1,7+1,7)*0,6*2</t>
  </si>
  <si>
    <t>(0,85+0,95+0,95)*0,6*2</t>
  </si>
  <si>
    <t>(0,75+0,95+0,95)*0,6*2</t>
  </si>
  <si>
    <t>017+018 : (4,85+4,85+1,35)*3</t>
  </si>
  <si>
    <t>(1,2+2,1+2,1)*0,7</t>
  </si>
  <si>
    <t>019+020 : 7,6*2,1*2</t>
  </si>
  <si>
    <t>6,1*3*2</t>
  </si>
  <si>
    <t>-1,2*2,1*2</t>
  </si>
  <si>
    <t>-0,7*1,3*2</t>
  </si>
  <si>
    <t>(0,7+1,3+1,3)*0,4*2</t>
  </si>
  <si>
    <t>klenba : 6,1*1,8</t>
  </si>
  <si>
    <t xml:space="preserve">- obklady : </t>
  </si>
  <si>
    <t>014 : -(0,3+0,35+1,8+0,35+0,35+0,8)*1,8</t>
  </si>
  <si>
    <t>015 : -(0,35+0,35+1,2)*1,2</t>
  </si>
  <si>
    <t>016 : -(1,5+0,35+0,5+0,5)*1,8</t>
  </si>
  <si>
    <t>017 : -(1,5+1,5)*1,5</t>
  </si>
  <si>
    <t>018 : -(3,1+3,1+1,35)*1,8</t>
  </si>
  <si>
    <t>0,8*1,8</t>
  </si>
  <si>
    <t>019 za vířivkou : -(2+2)*1,8</t>
  </si>
  <si>
    <t>612434003</t>
  </si>
  <si>
    <t>Omítka vnitřní sanační Vyrovnání zdiva pod obklady - sanační systém se síranovzodrným cementem v tl. do 40 mm</t>
  </si>
  <si>
    <t xml:space="preserve">obklady na starém zdivu : </t>
  </si>
  <si>
    <t>011 : (4,4+6,7)*1,8</t>
  </si>
  <si>
    <t>013 : 1,5*0,6</t>
  </si>
  <si>
    <t>014 : (0,3+0,35+1,8+0,35+0,35+0,8)*1,8</t>
  </si>
  <si>
    <t>016 : (1,5+0,35+0,5+0,5)*1,8</t>
  </si>
  <si>
    <t>017 : (1,5+1,5)*1,5</t>
  </si>
  <si>
    <t>018 : (3,1+3,1+1,35)*1,8</t>
  </si>
  <si>
    <t>-0,8*1,8</t>
  </si>
  <si>
    <t>61944243xxxx</t>
  </si>
  <si>
    <t>Omítka vnitřní sanační Vytažení fabionů,hran a koutů jakékoliv délky, malta</t>
  </si>
  <si>
    <t>001 : (1+1,25)*2</t>
  </si>
  <si>
    <t>002 : (7,3+1,87)*2</t>
  </si>
  <si>
    <t>0,4+0,4+0,3+0,5+0,6+0,6+1,34+1,5+0,8+0,8+0,8</t>
  </si>
  <si>
    <t>004-006 : (6,3+5,8)*2</t>
  </si>
  <si>
    <t>0,8+0,8+0,45+0,45</t>
  </si>
  <si>
    <t>014+009+007 : 2,75+2+0,35+1,5+0,3+1,2+0,3+1,8+0,35+2+0,35+1,5+0,6+2</t>
  </si>
  <si>
    <t>007-016 : (5,85+9,6)*2</t>
  </si>
  <si>
    <t>017+018 : 4,8+4,8+1,35</t>
  </si>
  <si>
    <t>019-020 : (7,6+6,1)*2</t>
  </si>
  <si>
    <t>612434002</t>
  </si>
  <si>
    <t>Oddělení stávajícíh a nových konstrukcí - silikátová hydroizolační stěrka 2 kg/m2, včetně vyrovnání zdiva</t>
  </si>
  <si>
    <t>30*3</t>
  </si>
  <si>
    <t>612434004</t>
  </si>
  <si>
    <t>Příplatek k omítce za antisanitrační přednástřik</t>
  </si>
  <si>
    <t>- stěrka : -85,21</t>
  </si>
  <si>
    <t>612434005</t>
  </si>
  <si>
    <t>Úprava podkladu difúzně propustnou stěrkou, 2 kg/m2 ( do v = 0,5 m)</t>
  </si>
  <si>
    <t>001 : 4*0,5*2</t>
  </si>
  <si>
    <t>(1,25+1)*2*0,5</t>
  </si>
  <si>
    <t>(2+2+1,25)*0,5</t>
  </si>
  <si>
    <t>-0,9*0,5</t>
  </si>
  <si>
    <t>002 : (3+0,4+0,3+0,4+1,85+0,18+1,5+1,9+7,3+1,84)*0,5</t>
  </si>
  <si>
    <t>-1*2,1*0,5</t>
  </si>
  <si>
    <t>-1,2*0,5</t>
  </si>
  <si>
    <t>-1,45*0,5</t>
  </si>
  <si>
    <t>(1,34+1,5+1,5)*0,5</t>
  </si>
  <si>
    <t>-1*0,5</t>
  </si>
  <si>
    <t>0,54*2*0,5</t>
  </si>
  <si>
    <t>0,65*2*0,5</t>
  </si>
  <si>
    <t>(1+2,1+2,1)*0,8*0,5</t>
  </si>
  <si>
    <t>004-006 : 0,45*2*0,5</t>
  </si>
  <si>
    <t>6,3*0,5*2</t>
  </si>
  <si>
    <t>5,8*0,5*2</t>
  </si>
  <si>
    <t>-1,1*0,5</t>
  </si>
  <si>
    <t>007, 009, 014, 015 : (1,8+1,5+2,9+0,3+1,2+0,3+1+1,8+0,35+0,35+2+0,3+3,5)*0,5</t>
  </si>
  <si>
    <t>-2*0,5*2</t>
  </si>
  <si>
    <t>0,6*0,5*2</t>
  </si>
  <si>
    <t>0,35*0,5*2</t>
  </si>
  <si>
    <t>007, 008, 010, 011, 013, 016 : 5,9*0,5*2</t>
  </si>
  <si>
    <t>9,6*0,5*2</t>
  </si>
  <si>
    <t>0,7*2*0,5</t>
  </si>
  <si>
    <t>-1,4*0,5</t>
  </si>
  <si>
    <t>-2*0,5</t>
  </si>
  <si>
    <t>017+018 : (4,85+4,85+1,35)*0,5</t>
  </si>
  <si>
    <t>019+020 : 7,6*0,5*1</t>
  </si>
  <si>
    <t>7,6*2,1*1</t>
  </si>
  <si>
    <t>6,1*0,5*2</t>
  </si>
  <si>
    <t>-1,2*0,5*2</t>
  </si>
  <si>
    <t>0,4*2*0,5</t>
  </si>
  <si>
    <t>612434006</t>
  </si>
  <si>
    <t>Vyrovnání zdiva pod stěrku, sanační  systém se síranovzodrným cementem v tl. 10mm</t>
  </si>
  <si>
    <t>Položka pořadí 12 : 85,21000</t>
  </si>
  <si>
    <t>622434001</t>
  </si>
  <si>
    <t>Omítka vnější sanační Vnější sanační systém na bázi minerálního pojiva, kameninového granulátu, tep. izol vlast, porovitost &gt;55%, tl.25mm</t>
  </si>
  <si>
    <t>(6,3+0,15+0,15+9)*1,2</t>
  </si>
  <si>
    <t>622434003</t>
  </si>
  <si>
    <t>Omítka vnější sanační Příplatek k omítce za antisanitrační přednástřik</t>
  </si>
  <si>
    <t>999281108R00</t>
  </si>
  <si>
    <t>Přesun hmot pro opravy a údržbu objektů pro opravy a údržbu dosavadních objektů včetně vnějších plášťů_x000D_
 výšky do 12 m</t>
  </si>
  <si>
    <t>EO 001</t>
  </si>
  <si>
    <t>Řídící jednotka (AKJI CBS2) – Vstupní napětí 230V, max příkon 30W, max výstupní proud 2A, max vstupní pulsní napětí 24V</t>
  </si>
  <si>
    <t>EO 002</t>
  </si>
  <si>
    <t>Anodové vedení - anody jsou tvořeny nerez. tyčkami délky 230mm tloušťky 2mm odolné vůči kyselinám, propojené postříbřeným měděným drátem s ochranným teflonovým povlakem (PTFE), rozteč anod 550mm</t>
  </si>
  <si>
    <t>(0,615+7,59+0,64+1,34+0,48+6,02-0,8+7,59+1,34+6,02-0,8)*1,05</t>
  </si>
  <si>
    <t>EO 003</t>
  </si>
  <si>
    <t>Propojovací vodič tvořený postříbřeným měděným drátem průměru s ochranným teflonovým povlakem (PTFE)</t>
  </si>
  <si>
    <t>(0,615+0,2+0,64+0,2+1,8+1,8)*1,15</t>
  </si>
  <si>
    <t>EO 004</t>
  </si>
  <si>
    <t>Záporná elektroda - uzemňovací  tyč (katoda) tvořená uhlíkovými zemnícími tyčemi rozměrů 25x25x260mm</t>
  </si>
  <si>
    <t>EO 005</t>
  </si>
  <si>
    <t>Teplem smrštitelná elektroizolační spojka</t>
  </si>
  <si>
    <t>EO 006</t>
  </si>
  <si>
    <t>Propojovací zemnící kabel tvořený CY 2,5 H05V-U 1x2,5 mm – zelenožlutý propojovací drát mezi, zemnícími tyčemi</t>
  </si>
  <si>
    <t>(7,59+0,64+1,34+6,02-0,8+1,8)*1,05</t>
  </si>
  <si>
    <t>EO 007</t>
  </si>
  <si>
    <t>Ochranná trubka propojovacího vodiče záporné elektrody (zemnícího drátu) - průměr 16mm</t>
  </si>
  <si>
    <t>EO 008</t>
  </si>
  <si>
    <t>Vodivá výplňová malta</t>
  </si>
  <si>
    <t>(4*2,5+31,54*1,2)</t>
  </si>
  <si>
    <t>EO 009</t>
  </si>
  <si>
    <t>Pomocný montážní materiál</t>
  </si>
  <si>
    <t>EO 010</t>
  </si>
  <si>
    <t>Montáž elektroosmózy</t>
  </si>
  <si>
    <t>rozměření tras, provedení drážek pro anodové a katodové vedení, vyvrtání otvorů v místě průchodů přes stěny, provedení vrtů pro katody, uložení anodového a katodového vedení, provedení kontrolního měření neporušenosti uložených kabelů, vyplnění drážek a otvorů maltou, zřízení stálých kontrolních míst pro ověření neporušenosti kabelových vedení,osazení  a zapojení řídících jednotek, zprovoznění systému</t>
  </si>
  <si>
    <t>(30,04+16,59+5,26)</t>
  </si>
  <si>
    <t>CH001</t>
  </si>
  <si>
    <t>Vrty příklepovými vrtáky o  pr. 12 mm</t>
  </si>
  <si>
    <t>CH002</t>
  </si>
  <si>
    <t>Vyčištění otvorů stlačeným vzduchem, pr. 12 mm</t>
  </si>
  <si>
    <t>Položka pořadí 28 : 1663,01320</t>
  </si>
  <si>
    <t>CH003</t>
  </si>
  <si>
    <t>Dodatečná izolace zdiva, aplikace injektážní látky tlakovým čerpadlem, vodný roztok siloxanu, 2 řady, horizontální</t>
  </si>
  <si>
    <t>(45,1*1,3+11,64*1,1)</t>
  </si>
  <si>
    <t>CH004</t>
  </si>
  <si>
    <t>Dodatečná izolace zdiva, aplikace injektážní látky tlakovým čerpadlem, vodný roztok siloxanu, 2 řady, vertikální</t>
  </si>
  <si>
    <t>((0,64+0,9+0,39)*3,1+(0,79*2+0,76*2)*1,4)*1,1</t>
  </si>
  <si>
    <t>CH005</t>
  </si>
  <si>
    <t>Dodatečná izolace zdiva, aplikace injektážní látky tlakovým čerpadlem, vodný roztok siloxanu, plošná do hloubky 300mm (rozteč vrtů vodorvně 15cm, svisle 8cm)</t>
  </si>
  <si>
    <t>(11,45+3,1*2,24)</t>
  </si>
  <si>
    <t>CH006</t>
  </si>
  <si>
    <t>Zaslepení  otvorů pr. 12 mm</t>
  </si>
  <si>
    <t>CH007</t>
  </si>
  <si>
    <t>Siloxanový bezrozpouštědlový koncentrát,obsah účinné látky koncentrátu 100%</t>
  </si>
  <si>
    <t>l</t>
  </si>
  <si>
    <t>CH008</t>
  </si>
  <si>
    <t>Osazení pakrů pro tlakovou injektáž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</si>
  <si>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</si>
  <si>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</si>
  <si>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</si>
  <si>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</si>
  <si>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</si>
  <si>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jih : 17,6*2*1,05</t>
  </si>
  <si>
    <t>711001</t>
  </si>
  <si>
    <t>Izolace proti netlakové vodě - nátěry a stěrky Stěrka hydroizolační stěn bitumenovou hmotou, svislá, zemní vlhkost, 4 mm</t>
  </si>
  <si>
    <t>001 : (1+1,25)*2*0,4</t>
  </si>
  <si>
    <t>002 : (7,3+1,87)*2*0,4</t>
  </si>
  <si>
    <t>(0,4+0,4+0,3+0,5+0,6+0,6+1,34+1,5+0,8+0,8+0,8)*0,4</t>
  </si>
  <si>
    <t>004-006 : (6,3+5,8)*2*0,4</t>
  </si>
  <si>
    <t>(0,8+0,8+0,45+0,45)*0,4</t>
  </si>
  <si>
    <t>014+009+007 : (2,75+2+0,35+1,5+0,3+1,2+0,3+1,8+0,35+2+0,35+1,5+0,6+2)*0,4</t>
  </si>
  <si>
    <t>007-016 : (5,85+9,6)*2*0,4</t>
  </si>
  <si>
    <t>017+018 : (4,8+4,8+1,35)*0,4</t>
  </si>
  <si>
    <t>019-020 : (7,6+6,1)*2*0,4</t>
  </si>
  <si>
    <t>711002</t>
  </si>
  <si>
    <t>Izolace proti netlakové vodě - nátěry a stěrky Stěrka hydroizolační stěn bitumenovou hmotou, vodorovná, zemní vlhkost, 4 mm</t>
  </si>
  <si>
    <t>Položka pořadí 36 : 181,36630</t>
  </si>
  <si>
    <t>711823121RT5</t>
  </si>
  <si>
    <t>Ochrana konstrukcí nopovou fólií svisle, výška nopu 8 mm, včetně dodávky fólie</t>
  </si>
  <si>
    <t>východ : (7,4+1,2+6,7)*1,7*1,05</t>
  </si>
  <si>
    <t>2,4*3,3</t>
  </si>
  <si>
    <t>jih : 17,6*2,6*1,05</t>
  </si>
  <si>
    <t>711823129RT5</t>
  </si>
  <si>
    <t>Ochrana konstrukcí nopovou fólií ukončovací lišta,  , včetně dodávky lišty</t>
  </si>
  <si>
    <t>venek : 17,6+7,4+1,2+9,1</t>
  </si>
  <si>
    <t>71313001</t>
  </si>
  <si>
    <t>Montáž tepelné izolace stěn Izolace tepelná stěn lepením bitumenovou stěrkou (2 l/m2)</t>
  </si>
  <si>
    <t>východ : (7,4+1,2+6,7)*1*1,05</t>
  </si>
  <si>
    <t>2,4*2,6</t>
  </si>
  <si>
    <t>jih : 17,6*1,7*1,05</t>
  </si>
  <si>
    <t>vnitřní - snížená část : (5,8+2,4+7,3)*1,65*1,05</t>
  </si>
  <si>
    <t>283758902R</t>
  </si>
  <si>
    <t>deska izolační perimetrická; pěnový polystyren; povrch mřížkovaný; polodrážka; tl. 60,0 mm; součinitel tepelné vodivosti 0,034 W/mK; R = 1,760 m2K/W; obj. hmotnost 33,00 kg/m3</t>
  </si>
  <si>
    <t>Položka pořadí 42 : 80,57475</t>
  </si>
  <si>
    <t>998713102R00</t>
  </si>
  <si>
    <t>Přesun hmot pro izolace tepelné v objektech výšky do 12 m</t>
  </si>
  <si>
    <t xml:space="preserve">42,43, : </t>
  </si>
  <si>
    <t>Součet: : 0,40924</t>
  </si>
  <si>
    <t>784SAN001</t>
  </si>
  <si>
    <t>Malby z malířských směsí Malba na sanační omítky 2x, silikátová, omyvatelná</t>
  </si>
  <si>
    <t>900</t>
  </si>
  <si>
    <t>HZS - Nespecifikované práce na památkách provedení detailů a doplňkových sanačních prací</t>
  </si>
  <si>
    <t>hod</t>
  </si>
  <si>
    <t>HZS</t>
  </si>
  <si>
    <t>POL10_</t>
  </si>
  <si>
    <t>001</t>
  </si>
  <si>
    <t>Průmyslový kondenzační vysoušeč</t>
  </si>
  <si>
    <t>den</t>
  </si>
  <si>
    <t>VRN</t>
  </si>
  <si>
    <t>POL99_8</t>
  </si>
  <si>
    <t>Pol__1</t>
  </si>
  <si>
    <t>Svorka uzemňovací (mont. vč. materiálu)</t>
  </si>
  <si>
    <t>POL3_0</t>
  </si>
  <si>
    <t>Pol__2</t>
  </si>
  <si>
    <t>Změření zemního odporu</t>
  </si>
  <si>
    <t>Pol__3</t>
  </si>
  <si>
    <t>CY 4 H</t>
  </si>
  <si>
    <t>Pol__4</t>
  </si>
  <si>
    <t>Uzem.kabelových skříní (mont. vč. materiálu)</t>
  </si>
  <si>
    <t>Pol__5</t>
  </si>
  <si>
    <t>Vodič v trubkovodu CY 4</t>
  </si>
  <si>
    <t>POL1_1</t>
  </si>
  <si>
    <t>Pol__6</t>
  </si>
  <si>
    <t>Krabice 68 pod omítku vč. vysekání lůžka  (mont. vč. materiálu)</t>
  </si>
  <si>
    <t>Pol__7</t>
  </si>
  <si>
    <t>Krabice 97 pod omítku vč. vysekání lůžka (mont. vč. materiálu)</t>
  </si>
  <si>
    <t>Pol__8</t>
  </si>
  <si>
    <t>Krabice 125 pod omítku vč. vysekání lůžka (mont. vč. materiálu)</t>
  </si>
  <si>
    <t>Pol__9</t>
  </si>
  <si>
    <t>Vyhledání vývodu, krabice</t>
  </si>
  <si>
    <t>Pol__10</t>
  </si>
  <si>
    <t>Odvíčkování a zavíčkování krabice na závit</t>
  </si>
  <si>
    <t>Pol__11</t>
  </si>
  <si>
    <t>Odvíčkování a zavíčkování krabice na 4 šrouby</t>
  </si>
  <si>
    <t>Pol__12</t>
  </si>
  <si>
    <t>Trubka PVC  ve stropě, v příčce 20 mm</t>
  </si>
  <si>
    <t>Pol__13</t>
  </si>
  <si>
    <t>Trubka PVC  ve stropě, v příčce 25 mm</t>
  </si>
  <si>
    <t>Pol__14</t>
  </si>
  <si>
    <t>Trubka PVC   ve stropě, v příčce 32 mm</t>
  </si>
  <si>
    <t>Pol__15</t>
  </si>
  <si>
    <t>Trubka PVC  ve stropě, v příčce 40 mm</t>
  </si>
  <si>
    <t>Pol__16</t>
  </si>
  <si>
    <t>Značení trasy vedení</t>
  </si>
  <si>
    <t>Pol__17</t>
  </si>
  <si>
    <t>Vodič v trubkovodu AY 2,5</t>
  </si>
  <si>
    <t>Pol__18</t>
  </si>
  <si>
    <t>AY 2,5 B</t>
  </si>
  <si>
    <t>Pol__19</t>
  </si>
  <si>
    <t>Rozvodnice plechová, 800x600</t>
  </si>
  <si>
    <t>Pol__20</t>
  </si>
  <si>
    <t>Osazení hmoždinky 6 mm beton (mont. vč. materiálu)</t>
  </si>
  <si>
    <t>ZATAŽ KAB UTP, FTP,OM DO LIŠT, TRUBEK</t>
  </si>
  <si>
    <t>R-položka</t>
  </si>
  <si>
    <t>POL12_0</t>
  </si>
  <si>
    <t>UKONČENÍ - FORMA NA KABELU UTP</t>
  </si>
  <si>
    <t>Montáž dom. telefonu</t>
  </si>
  <si>
    <t>Montáž tlačítka</t>
  </si>
  <si>
    <t>Forma kabelová do délky 0,5 m na kabelu do 10x2</t>
  </si>
  <si>
    <t>POL12_1</t>
  </si>
  <si>
    <t>Závěrečné práce v rozv. skřínI</t>
  </si>
  <si>
    <t>Svorkovnice se šrouby 10 dílná-montáž</t>
  </si>
  <si>
    <t>Číslování rozvodné skříně</t>
  </si>
  <si>
    <t>Kabel UTP, Cat 5E, PVC plášť, 4páry</t>
  </si>
  <si>
    <t>Zvonkové tlačítko strojek včetně rámečku</t>
  </si>
  <si>
    <t>Elektron. domovní tel. s tl. pro odemykání dveří, bílý, univerzální (4+n, 1+n)</t>
  </si>
  <si>
    <t>Svorkovnice se šrouby 10 dílná</t>
  </si>
  <si>
    <t>MĚŘENÍ 1 KABELU K5E,VYHOT. PROTOKOLU</t>
  </si>
  <si>
    <t>MONT. 1HU PATCH PANELU</t>
  </si>
  <si>
    <t>Nastavení a oživení vnitřní sítě LAN</t>
  </si>
  <si>
    <t>kpl</t>
  </si>
  <si>
    <t>MONT DVOJZÁSUVKY UTP, FTP 2xRJ</t>
  </si>
  <si>
    <t>PowerCat patch panel 1U, 24xRJ45, UTP kat.5E</t>
  </si>
  <si>
    <t>Propojovací kabel UTP Cat 5E, 2 metry, šedý</t>
  </si>
  <si>
    <t>Kryt komunikační zásuvky</t>
  </si>
  <si>
    <t>Třmen komunikační zásuvky</t>
  </si>
  <si>
    <t>Euromod modul 2xRJ45 Data Gate,</t>
  </si>
  <si>
    <t>Kabel SYKF, JXFE-V  v trubkách, žlabech, lištách</t>
  </si>
  <si>
    <t>FTP v trubkách, lištách, žlabu</t>
  </si>
  <si>
    <t>Forma kabelová do délky 0,5 m na kabelu do 5x2</t>
  </si>
  <si>
    <t>MONT CIDLA INFRAPASIVNIHO</t>
  </si>
  <si>
    <t>MONT CIDLA POŽÁRNÍHO</t>
  </si>
  <si>
    <t>MONTÁŽ KLÁVESNICE</t>
  </si>
  <si>
    <t>MONTÁŽ KONCENTRÁTORU</t>
  </si>
  <si>
    <t>MONT. SIRÉNY</t>
  </si>
  <si>
    <t>Naprogr.malého systému EZS</t>
  </si>
  <si>
    <t>SYKFY [3x2x0,50]</t>
  </si>
  <si>
    <t>FTP cat.6</t>
  </si>
  <si>
    <t>JXFE-V 3x2x0,8</t>
  </si>
  <si>
    <t>Infradetektor,  podhled pod detektor</t>
  </si>
  <si>
    <t>Kombinovaný opticko-tepelný detektor kouře s automatickou resetací, NO/NC výstup, napájení 10 -, 15Vss, nízký profil, dosah poloměr 6 m, IP43.</t>
  </si>
  <si>
    <t>Klávesnice EZS</t>
  </si>
  <si>
    <t>Koncentrátor pro 8 zón v krytu</t>
  </si>
  <si>
    <t>Vnitřní nezálohovaná polarizovaná siréna, napájení 9 - 28 Vss / 10 mA, akustický výkon 94 dB / 1m,, krytí IP54, provedení plast, barva bílá, rozměry 93 x 93 x 44 mm (v x š x h). Možnost výběru ze dvou</t>
  </si>
  <si>
    <t>zvuků, nastavitelný výběr z 28 tónů, spojité nastavení hlasitosti. Určena pro zápustnou montáž.</t>
  </si>
  <si>
    <t>Napaječ</t>
  </si>
  <si>
    <t>Kabely sada (1,5m)</t>
  </si>
  <si>
    <t>Kabely sada (5m)</t>
  </si>
  <si>
    <t>Zásuvka účastníka</t>
  </si>
  <si>
    <t>Služební jednotka</t>
  </si>
  <si>
    <t>Svítidlo</t>
  </si>
  <si>
    <t>Svítidlo směrové</t>
  </si>
  <si>
    <t>Volací šňůra s tlačítkem</t>
  </si>
  <si>
    <t>Tlačítko nouzového volání (WC)</t>
  </si>
  <si>
    <t>Táhlo nouzového volání (koupelna)</t>
  </si>
  <si>
    <t>Alarmová jednotka</t>
  </si>
  <si>
    <t>Interface</t>
  </si>
  <si>
    <t>Nastavení a oživení systému</t>
  </si>
  <si>
    <t>Doprava na stavbu</t>
  </si>
  <si>
    <t>Svítidlo vč. krabice</t>
  </si>
  <si>
    <t>Bezdrátový telefon</t>
  </si>
  <si>
    <t>Jednopólový spínač 230V/10A ř.1</t>
  </si>
  <si>
    <t>Sériový přepínač 230V/10A ř.5</t>
  </si>
  <si>
    <t>Tlačítkový jednopólový 230V/10A ř.1</t>
  </si>
  <si>
    <t>Střídavý přepínač 230V/10A ř.6</t>
  </si>
  <si>
    <t>Pol__0</t>
  </si>
  <si>
    <t>Jednonásobná zásuvka 230V/16A</t>
  </si>
  <si>
    <t>Dtto avšak vč.SPD typ3, zap.3+1 se svět.sig.por.</t>
  </si>
  <si>
    <t>Dvojnásobná zásuvka 230V/16A</t>
  </si>
  <si>
    <t>Křížový přepínač 230V/10A ř.7</t>
  </si>
  <si>
    <t>Zásuvka 400V/16A 5-ti pólová</t>
  </si>
  <si>
    <t>Svorka pro pospojování na potrubí</t>
  </si>
  <si>
    <t>Soumrakové relé vč. čidla</t>
  </si>
  <si>
    <t>Trubka ohebná průměr 30mm</t>
  </si>
  <si>
    <t>Ohebná dvouplášť.korug.chránička D=40mm</t>
  </si>
  <si>
    <t>Plastová chránička D=2-3cm</t>
  </si>
  <si>
    <t>Krabice KO68 (KP68-přístrojová)</t>
  </si>
  <si>
    <t>Krabice KR68 se svorkovnici</t>
  </si>
  <si>
    <t>Krabice KR97 se svorkovnici</t>
  </si>
  <si>
    <t>Kabel s Cu jádry 3-Ox1,5mm2</t>
  </si>
  <si>
    <t>Kabel s Cu jádry 3-Jx1,5mm2</t>
  </si>
  <si>
    <t>Kabel s Cu jádry 4-Jx1,5mm2</t>
  </si>
  <si>
    <t>Kabel s Cu jádry 3-Jx2,5mm2</t>
  </si>
  <si>
    <t>Kabel s Cu jádry 5-Jx2,5mm2</t>
  </si>
  <si>
    <t>Kabel s Cu jádry 5-Jx4mm2</t>
  </si>
  <si>
    <t>Kabel s Cu jádry 4-Jx10mm2</t>
  </si>
  <si>
    <t>Kabel sdělovací 2x2x0,5mm</t>
  </si>
  <si>
    <t>Ukončení kabelů do 4x10mm2</t>
  </si>
  <si>
    <t>Montáž venkovních svítidel</t>
  </si>
  <si>
    <t>Montáž vnitřních svítidel</t>
  </si>
  <si>
    <t>Montáž rozvaděče plastového do 20 kg</t>
  </si>
  <si>
    <t>Požární ucpávky prostupu kabelů (cena za 1m2)</t>
  </si>
  <si>
    <t>Pol__21</t>
  </si>
  <si>
    <t>Vodič Cu 6 zelenožlutý</t>
  </si>
  <si>
    <t>Pol__22</t>
  </si>
  <si>
    <t>Podíl prací jiných profesí 1%</t>
  </si>
  <si>
    <t>OPN</t>
  </si>
  <si>
    <t>POL13_0</t>
  </si>
  <si>
    <t>Jednopólový spínač 1 - komplet IP20</t>
  </si>
  <si>
    <t>Sériový přepínač 5  - komplet IP20</t>
  </si>
  <si>
    <t>Tlačítkový jednopólový 1/0 - komplet IP20</t>
  </si>
  <si>
    <t>Střídavý přepínač 6 - komplet IP20</t>
  </si>
  <si>
    <t>Jednonásobná zásuvka 2P+PE</t>
  </si>
  <si>
    <t>Dvojnásobná zásuvka 2x(2P+PE) kompl.natoč.dutin.</t>
  </si>
  <si>
    <t>Dtto avšak s ochranou před přepětím</t>
  </si>
  <si>
    <t>Křížový přepínač 7 - komplet IP20</t>
  </si>
  <si>
    <t>Svorka vč. Cu pásku</t>
  </si>
  <si>
    <t>Soumrakové relé vč.čidla</t>
  </si>
  <si>
    <t>Trubka PVC ohebná do 30mm</t>
  </si>
  <si>
    <t>Ohebná dvouplášť.korug.chránička KF09040</t>
  </si>
  <si>
    <t>Plastová chránička D=2-3cm EN8025</t>
  </si>
  <si>
    <t>Krabice přístrojová KP</t>
  </si>
  <si>
    <t>Krabice KR68</t>
  </si>
  <si>
    <t>Krabice KR 97/5</t>
  </si>
  <si>
    <t>Kabel s Cu jádry 3-Jx1,5mm2 (pro brány)</t>
  </si>
  <si>
    <t>Kabel s Cu jádry 3-Jx1,5mm2 (pro venkovní svítidla)</t>
  </si>
  <si>
    <t>Drát Cu 6mm2 žel./žl.</t>
  </si>
  <si>
    <t>Svítidla dle cenové nabídky viz "Rekapitulace"</t>
  </si>
  <si>
    <t>Podružný materiál 3%</t>
  </si>
  <si>
    <t>Skříň 72M BF-U-3/72-C</t>
  </si>
  <si>
    <t>4-pól.proudový chránič 40A, Iv=30mA</t>
  </si>
  <si>
    <t>Svodič přepětí T2, 3+0 20kA SLP-275V/3</t>
  </si>
  <si>
    <t>Spínač 3-pól. páčkový 400V/63A</t>
  </si>
  <si>
    <t>Jistič 3-pól. 400A/16A, 10kA, char.B</t>
  </si>
  <si>
    <t>Jistíč 3-pól. 400V/32A, 10kA, char.B</t>
  </si>
  <si>
    <t>Jistič 1-pól. 230V/6A, 10kA, char.B</t>
  </si>
  <si>
    <t>Jistič 1-pól 230V/10A, 10kA, char.B</t>
  </si>
  <si>
    <t>Jistíč 1-pól. 230V/16A, 10 kA char.B</t>
  </si>
  <si>
    <t>2-pól. proudový chránič s jističem 10A Iv=100mA</t>
  </si>
  <si>
    <t>Svorkovnicové můstky PE a N</t>
  </si>
  <si>
    <t>Montáž přístrojů do skříně 72M BF-U-3/72-C</t>
  </si>
  <si>
    <t>PřIrážka na dopravu a přesun (3,6%+1%= 4,6%)</t>
  </si>
  <si>
    <t>Jistič 3-pól. 400V/40A, 10kA, char.B</t>
  </si>
  <si>
    <t>Jistič 3-pól. 400V/50A, 10kA, char,D</t>
  </si>
  <si>
    <t>Jistič 3-pól. 400V/32A, 10kA, char.D</t>
  </si>
  <si>
    <t>Pojistková skříň SP1</t>
  </si>
  <si>
    <t>Patrony 63A</t>
  </si>
  <si>
    <t>Vysekání drážky 3x3cm v cihelných zdech</t>
  </si>
  <si>
    <t>Dtto avšak 5x3cm</t>
  </si>
  <si>
    <t>Dtto avšak 10x3cm</t>
  </si>
  <si>
    <t>Vysekání kapes 7x7x5cm ve zdivu cihelném</t>
  </si>
  <si>
    <t>Dtto avšak 10x10x8cm</t>
  </si>
  <si>
    <t>Průchody zdivem rourovým vrtákem tl.zdi do 15cm</t>
  </si>
  <si>
    <t>Dtto avšak tl.zdi do 30cm</t>
  </si>
  <si>
    <t>Dtto avšak tl.zdi do 45cm</t>
  </si>
  <si>
    <t>Vyplnění rýh do šířky 3cm</t>
  </si>
  <si>
    <t>Dtto avšak do šířky 5cm</t>
  </si>
  <si>
    <t>Dtto avšak do šířky 10cm</t>
  </si>
  <si>
    <t>Osazení hmoždínek ve stropě pro svítidla HM 8mm</t>
  </si>
  <si>
    <t>Úprava rozvaděče RS0, SP1</t>
  </si>
  <si>
    <t>Demontáže stáv.el.instalace</t>
  </si>
  <si>
    <t>Revize vč.vyhotovení revizní zprávy</t>
  </si>
  <si>
    <t>Vypínání a zapínání sítě</t>
  </si>
  <si>
    <t>Dokumentace skutečného provedení</t>
  </si>
  <si>
    <t>Vypínač jednopólový 230V/10A ř.1</t>
  </si>
  <si>
    <t>Vypínač jednopólový tlačítkový 230V/10A ř.1</t>
  </si>
  <si>
    <t>Dtto avšak vč. SPD typ3 zap.3+1 se svět.sig.poruch</t>
  </si>
  <si>
    <t>Sporáková přípojka 400V/16-25A se sig.doutnavkou</t>
  </si>
  <si>
    <t>Krabice KR68 se svorkovnici a víčkem</t>
  </si>
  <si>
    <t>Krabice KR 97 se svorkovnici a víčkem</t>
  </si>
  <si>
    <t>Svorka pro pospojování</t>
  </si>
  <si>
    <t>Kabel s Cu jádry J 5x2,5mm2</t>
  </si>
  <si>
    <t>Kabel s Cu jádry 4x1,5mm2</t>
  </si>
  <si>
    <t>Kabel s Cu jádry 3x2,5mm2</t>
  </si>
  <si>
    <t>Kabel s Cu jádry 3x1,5mm2</t>
  </si>
  <si>
    <t>Kabel s Cu jádry O 3x1,5mm2</t>
  </si>
  <si>
    <t>Vodič Cu 6mm2 žl./zel.</t>
  </si>
  <si>
    <t>Pol__23</t>
  </si>
  <si>
    <t>Pol__24</t>
  </si>
  <si>
    <t>Montáž svítidel vnitřních</t>
  </si>
  <si>
    <t>Pol__25</t>
  </si>
  <si>
    <t>Vypínač 1-pól. 1 - komplet IP20</t>
  </si>
  <si>
    <t>Sériový přepínač 5 - komplet IP20</t>
  </si>
  <si>
    <t>Křížový přepínač 7 - komplrt IP20</t>
  </si>
  <si>
    <t>Tlačítkový 1-pól. 1/0 - komplet IP20</t>
  </si>
  <si>
    <t>Dvojnásobná zásuvka 2x(2PE+PE) kompl.natoč.dut.</t>
  </si>
  <si>
    <t>Dtto avšak s přepěťovou ochranou Swing</t>
  </si>
  <si>
    <t>Sporáková přípojka 400V/16-25A</t>
  </si>
  <si>
    <t>Krabice KP68</t>
  </si>
  <si>
    <t>Krabice KR97/5</t>
  </si>
  <si>
    <t>Svorka pro prospojování</t>
  </si>
  <si>
    <t>Kabel s Cu jádry J 4x1,5mm2</t>
  </si>
  <si>
    <t>Kabel s Cu jádry J 3x2,5mm2</t>
  </si>
  <si>
    <t>Kabel s Cu jádry -J 3x1,5mm5</t>
  </si>
  <si>
    <t>Vodič CYA 6mm2</t>
  </si>
  <si>
    <t>Skříň rozvaděče RS3 - stávající</t>
  </si>
  <si>
    <t>4-pól. proudový chránič 40A, Iv=30mA</t>
  </si>
  <si>
    <t>3-pól. spínač 400V/63A</t>
  </si>
  <si>
    <t>3-pól.jistič 32A/400V - stávající</t>
  </si>
  <si>
    <t>3-pó.jistič 16A/400V char.B</t>
  </si>
  <si>
    <t>1-pól.jistič 10A/230V char.B</t>
  </si>
  <si>
    <t>1-pól.jistič 16A/230V char.B</t>
  </si>
  <si>
    <t>Montáž přístrojové náplně</t>
  </si>
  <si>
    <t>Přirážka na dopravu a přesun (3,6%+1%=4,6%)</t>
  </si>
  <si>
    <t>Vyplnění rýh do š=3cm</t>
  </si>
  <si>
    <t>Dtto avšak do š=5cm</t>
  </si>
  <si>
    <t>Dtto avšak do š=10cm</t>
  </si>
  <si>
    <t>Osazení hmoždinek ve stropě pro svítidla HM 8mm</t>
  </si>
  <si>
    <t>Úprava rozvaděče RS3</t>
  </si>
  <si>
    <t>Demontáže stávající elektroinstalace</t>
  </si>
  <si>
    <t>Revize vč. vyhotovení revizní zprávy</t>
  </si>
  <si>
    <t>Dtto avšak vč.SPD typ3,zap.3+1 se sig.poruchy</t>
  </si>
  <si>
    <t>Sporáková přípojka se signal.zapnutého stavu spotř.</t>
  </si>
  <si>
    <t>Krabice přístrojová KP68</t>
  </si>
  <si>
    <t>Krabice rozvodná KR68 se svorkovnici</t>
  </si>
  <si>
    <t>Dtto avšak KR97 se svorkovnici</t>
  </si>
  <si>
    <t>Ekvipotenciální přípojnice</t>
  </si>
  <si>
    <t>Kabel s Cu jádry  5-Jx2,5mm2</t>
  </si>
  <si>
    <t>Kabel s Cu jádry  3-Jx2,5mm2</t>
  </si>
  <si>
    <t>Kabel s Cu jádry  3-Jx1,5mm2</t>
  </si>
  <si>
    <t>Kabel s Cu jádry  3-Ox1,5mm2</t>
  </si>
  <si>
    <t>Vodič Cu 25mm2 žl./zel.</t>
  </si>
  <si>
    <t>Plastová chránička D=4cm</t>
  </si>
  <si>
    <t>Ukončení kabelů do 4-5x2,5-10mm2</t>
  </si>
  <si>
    <t>Montáž svítidel</t>
  </si>
  <si>
    <t>Pol__26</t>
  </si>
  <si>
    <t>Pol__27</t>
  </si>
  <si>
    <t>Tlačítkový jednopólový 1/0 - komplet</t>
  </si>
  <si>
    <t>Dtto avšak s přepěťovou ochranou</t>
  </si>
  <si>
    <t>Dvojnásobná zásuvka 2x(2P+PE) s natoč.dutin.</t>
  </si>
  <si>
    <t>Krabice KR97</t>
  </si>
  <si>
    <t>Svorka pro pospojování vč.pásku</t>
  </si>
  <si>
    <t>Svítidla viz CN LUXART viz "Rekapitulace"</t>
  </si>
  <si>
    <t>Skříň KLV-U-3/42-D</t>
  </si>
  <si>
    <t>Sv. přepětí T1+T2, 3+0, 25kA FLP-B+C MAXI V/3</t>
  </si>
  <si>
    <t>Vypínač 3-pólový 400V/63A</t>
  </si>
  <si>
    <t>Jistič 3-pól. 400V/16A, 10kA, char.B</t>
  </si>
  <si>
    <t>Jistič 1-pól. 230V/10A, 10kA, char.B</t>
  </si>
  <si>
    <t>Jistič 1-pól. 230V/16A, 10kA, char.B</t>
  </si>
  <si>
    <t>2-pól.proudový chránič s jističem 16A, Iv=30mA</t>
  </si>
  <si>
    <t>Montáž přístrojů do rozvaděče</t>
  </si>
  <si>
    <t>Vysekání drážky 3x3cm v cihelném zdivu</t>
  </si>
  <si>
    <t>Průchody zdivem tl.zdi do 15cm</t>
  </si>
  <si>
    <t>Osazení hmoždinek pro svítidla HM 8mm</t>
  </si>
  <si>
    <t>Demontáž stávající elektroinstalace</t>
  </si>
  <si>
    <t>Revize el.instal.vč. vyhotovení rev.zprávy</t>
  </si>
  <si>
    <t>Pol__257</t>
  </si>
  <si>
    <t>SVÍTIDLA DLE CENOVÉ NABÍDKY ( CN svítidel je přiložena k rozpočtu a je pro všechna 3 podlaží )</t>
  </si>
  <si>
    <t>Pracovní stůl s dřezem 400x500x300, zásuvka pod pracovní deskou, 1450x700x900</t>
  </si>
  <si>
    <t>Regál 4 police, pozink, sestavený ze 2 ks, 1700x500x2000</t>
  </si>
  <si>
    <t>Chladící skříň  nerez plášť, 570 litrů, 4 rošty, 770x700x1860</t>
  </si>
  <si>
    <t>Regál 4 police, pozink, 1100x600x2000</t>
  </si>
  <si>
    <t>Plošinový vozík, pro manipulaci s přepravními obaly, prolam pracovní desky pro uložení obalů,, 700x500</t>
  </si>
  <si>
    <t>Regál - skříň s dvířky na přepravní obaly, nerez, 900x500x1800</t>
  </si>
  <si>
    <t>Umyvadlo nerez, kolenové spouštění, opláštěné</t>
  </si>
  <si>
    <t>Chladící stůl nerez, 4x zásuvka pro GN 1/1-200, vpravo agregát, rozsah teplot -2/+8, klimatřída T,, tj. funkčnost při teplotě okolí až +43 st.C, vpravo přesah desky pro dřez 300x500x250, spodní volný</t>
  </si>
  <si>
    <t>prostor pro odpadkový koš, 1450x700x900</t>
  </si>
  <si>
    <t>Stolový nádstavec, dvoupatrový, ukotven do pracovní desky stolu, 2900x300x600</t>
  </si>
  <si>
    <t>Univerzální robot, objem díže 20 litrů, rozměr díže 315x290, zvýšená verze robotu pro snadnou, obsluhu, 7 rychlostí, 4 nerezové nohy pro snadné čištění pod robotem, ve výbavě hnětač + šlehač +</t>
  </si>
  <si>
    <t>míchač, VÝKONNÝ TŘÍFÁZOVÝ MOTOR, 600x710x1180</t>
  </si>
  <si>
    <t>Krouhač zeleniny stolní, 20-300 porcí, až 250 kg za hodinu, 1x velký otvor ledvina, 1x trubkový, otvor, možno krouhat i sýry, nudličkovat, hranolkovat, kostkovat, plátkovat a strouhat, 350x320x590</t>
  </si>
  <si>
    <t>Doporučená sada 6ti disků - plátkovač 2+4, strouhač 1,5, nudličkovač 4x4, kostičkovač 10x10</t>
  </si>
  <si>
    <t>Nástěnný držák na 6 disků</t>
  </si>
  <si>
    <t>Mlýnek na maso stolní, s dvojsložením, vnější matrice 7 mm, produkce až 160kg / hod, 290x400x510</t>
  </si>
  <si>
    <t>Regál nerez, 4 police, opláštění zleva, 700x500x1800</t>
  </si>
  <si>
    <t>Mycí stůl se dvěma svařovanými vanami 600x500x300, prolam pracovní desky, úkos pracovní desky,, spodní plná police, součástí dodávky i tlaková sprcha s ramínkem - stojánková, 2000x700x900</t>
  </si>
  <si>
    <t>Regál na provozní nádobí, 4 police, 1550x550x1800</t>
  </si>
  <si>
    <t>Pracovní stůl se dvěma policemi, 1000x700x900</t>
  </si>
  <si>
    <t>Pracovní stůl se zásuvkovým blokem, nad chladničku, 1000x700x900</t>
  </si>
  <si>
    <t>Chladící skříň  nerez plášť, 130 litrů, 770x700x1860</t>
  </si>
  <si>
    <t>Digestoř nástěnná - dodávka VZT</t>
  </si>
  <si>
    <t>Sporák elektrický, vepředu 2x indukční zóna průměr 260mm, vzadu 2x sklokeramická zona 230 mm,, rozměr ceranové desky 650x650x6, INDUKČNÍ PLOTNY 2x5 kW,  sklokeramické plotny 2x3 kW, vpravo</t>
  </si>
  <si>
    <t>odkládací plocha š. 480 mm, 1250x900x900</t>
  </si>
  <si>
    <t>Multifunkční pánev sklopná, kapacita 20 litrů, přesné nastavení hodnot pro jednotlivé procesy,, zařízení osazené teplotní sondou suplující gril, fritézu, vařič těstovin, možnost tlakového vaření,</t>
  </si>
  <si>
    <t>dopouštění vody, 650x900x870</t>
  </si>
  <si>
    <t>Podlahový rošt se vpustí, nerez, zabudovaný do podlahy vyjímatelný rošt, pachová uzávěra,, 650x450x180</t>
  </si>
  <si>
    <t>Konvektomat elektrický 6 vsunů GN 2/3 - vývin páry nástřikem, easy cooking, dotykový ovládací, displej Vison Touch, automatické mytí Active Cleaning (pomocí prášku, nikoli dolévání z kanystrů), 4</t>
  </si>
  <si>
    <t>bodová teplotní sonda, horký vzduch 30 - 300 st. C, kombinovaný režim 30-300 st.C, pečení přes noc, delta T pečení, nízkoteplotní pečení,  cook and hold, regenerace, banket systém, 5 rychlostí + taktování  ventilátoru, funkce uložení změny programu - LEARN, servisní a diagnostický systém,  funkce rychlé páry, kontrola sytosti páry, klapka pro odtah vlhkosti, 683x644x575</t>
  </si>
  <si>
    <t>Konzola pro zavěšení na zeď</t>
  </si>
  <si>
    <t>Pol__28</t>
  </si>
  <si>
    <t>Automatický změkčovač vody objemový</t>
  </si>
  <si>
    <t>Pracovní stůl se vsuny na GN a spodní policí, součástí zásuvka pod PD, 1200x900x900</t>
  </si>
  <si>
    <t>Výdejní stůl se dvěma policemi, 1550x700x900</t>
  </si>
  <si>
    <t>Pol__31</t>
  </si>
  <si>
    <t>Sada GN pro konvektomat, chladící stůl, hrnce, inventář - paušál</t>
  </si>
  <si>
    <t>Pol__32</t>
  </si>
  <si>
    <t>Přepravní obaly vč. GN, sada na výměnu, 11000</t>
  </si>
  <si>
    <t>Pol__33</t>
  </si>
  <si>
    <t>Doprava a montáž zařízení</t>
  </si>
  <si>
    <t>Kompaktní regulátor včetně svorek</t>
  </si>
  <si>
    <t>rozšiřující modul včetně svorek</t>
  </si>
  <si>
    <t>Prostorová ovládací jednotka s čidlem, bezdrátová</t>
  </si>
  <si>
    <t>Ovládací panel regulátoru</t>
  </si>
  <si>
    <t>Krytka ovládacího panelu</t>
  </si>
  <si>
    <t>Plochý kabel 0,4m k rozšiřujícímu modulu</t>
  </si>
  <si>
    <t>Plochý kabel 1m k ovládacímu panelu</t>
  </si>
  <si>
    <t>Rádiový modul pro dálkovou kamunikace regulátoru s prostorovou jednotkou</t>
  </si>
  <si>
    <t>Rádiový vysílač pro čidlo venkovní teploty (čidlo NTC 1kOhm)</t>
  </si>
  <si>
    <t>Přiložné čidlo řady NTC 10kOhm</t>
  </si>
  <si>
    <t>Rádiový opakovač (rezerva, pokud přenos bude špatný)</t>
  </si>
  <si>
    <t>Komunikační modul pro kotlovou automatiku</t>
  </si>
  <si>
    <t>směšovací sada, ventil DN25, Kv 6.3, servo 230V</t>
  </si>
  <si>
    <t>směšovací sada, ventil DN15, Kv 2.5, servo 230V</t>
  </si>
  <si>
    <t>Rozvodnice plastová 600x400x250 s příslušenstvím dle výkresu RA-1</t>
  </si>
  <si>
    <t>kabel sdělovací JYTY 2 x 1</t>
  </si>
  <si>
    <t>Kabel sdělovací JYTY 4 x 1</t>
  </si>
  <si>
    <t>kabel silnoproudý CYKY 3x 1,5</t>
  </si>
  <si>
    <t>kabel CYSY3x1</t>
  </si>
  <si>
    <t>Vodič CY žl/zel 6</t>
  </si>
  <si>
    <t>zásuvková vidlice</t>
  </si>
  <si>
    <t>Kabelový žlab drátěný pozinkovaný 50x50</t>
  </si>
  <si>
    <t>Konzola  kabelového žlabu 50 mm</t>
  </si>
  <si>
    <t>spojovací materiál kabelového žlabu</t>
  </si>
  <si>
    <t>PVC lišta 24 x 22</t>
  </si>
  <si>
    <t>Zemní svorka na potrubí + Cu pásek</t>
  </si>
  <si>
    <t>zásuvka nástěnná, 230V, 16A</t>
  </si>
  <si>
    <t>podružný materiál (vruty, hmoždiny, štítky, svorkovnice, krabice..)</t>
  </si>
  <si>
    <t>Pol__29</t>
  </si>
  <si>
    <t>montážní práce</t>
  </si>
  <si>
    <t>Pol__30</t>
  </si>
  <si>
    <t>koordinace na stavbě, inženýrská činnost</t>
  </si>
  <si>
    <t>zprovoznění MaR, seřízení,</t>
  </si>
  <si>
    <t>provozní zkoušky, zaškolení obsluhy</t>
  </si>
  <si>
    <t>dokumentace skutečného stavu</t>
  </si>
  <si>
    <t>Pol__34</t>
  </si>
  <si>
    <t>výchozí revize elektro</t>
  </si>
  <si>
    <t>PC</t>
  </si>
  <si>
    <t xml:space="preserve">Demontáž nepotřebné plynoinstalace, vč. likvidace </t>
  </si>
  <si>
    <t xml:space="preserve">Vysekání drážek ve zdivu vč. zpět. zapravení </t>
  </si>
  <si>
    <t>kpl.</t>
  </si>
  <si>
    <t>723120203R00</t>
  </si>
  <si>
    <t xml:space="preserve">Potrubí ocelové závitové černé svařované DN 20 </t>
  </si>
  <si>
    <t>POL1_7</t>
  </si>
  <si>
    <t>723150312R00</t>
  </si>
  <si>
    <t>Potrubí ocelové hladké černé svařované D 57/2,9 +mont.</t>
  </si>
  <si>
    <t>723150365R00</t>
  </si>
  <si>
    <t xml:space="preserve">Potrubí ocel. černé svařované - chráničky D 38/2,6 </t>
  </si>
  <si>
    <t>723150369R00</t>
  </si>
  <si>
    <t xml:space="preserve">Potrubí ocel. černé svařované - chráničky D 89/3,6 </t>
  </si>
  <si>
    <t>723160204R00</t>
  </si>
  <si>
    <t xml:space="preserve">Přípojky k plynoměrům,závitové bez ochozu </t>
  </si>
  <si>
    <t>soubor</t>
  </si>
  <si>
    <t>723160334R00</t>
  </si>
  <si>
    <t xml:space="preserve">Rozpěrky přípojek plynoměrů </t>
  </si>
  <si>
    <t>723239101RT2</t>
  </si>
  <si>
    <t xml:space="preserve">Kulový kohout plyn. G1/2"+mont. </t>
  </si>
  <si>
    <t>723239102RT2</t>
  </si>
  <si>
    <t xml:space="preserve">Kulový kohout plyn. G3/4"+mont. </t>
  </si>
  <si>
    <t>723239103RT2</t>
  </si>
  <si>
    <t xml:space="preserve">Kulový kohout plyn. G1"+mont. </t>
  </si>
  <si>
    <t>723239106RT2</t>
  </si>
  <si>
    <t xml:space="preserve">Kulový kohout plyn. G2"+mont. </t>
  </si>
  <si>
    <t>Skříň pro DUP a plynoměr 600x600x250 mm, plech. dvířka + mont.</t>
  </si>
  <si>
    <t xml:space="preserve">Oprava-propojení dosavadního potrubí </t>
  </si>
  <si>
    <t xml:space="preserve">Plynová hadice l=0,5m s koncovkami </t>
  </si>
  <si>
    <t>998723201R00</t>
  </si>
  <si>
    <t xml:space="preserve">Přesun hmot pro vnitřní plynovod, výšky do 6 m </t>
  </si>
  <si>
    <t>783414340R00</t>
  </si>
  <si>
    <t xml:space="preserve">Nátěr olejový potrubí do DN 50 mm Z +2x +1x email </t>
  </si>
  <si>
    <t>230170002R00</t>
  </si>
  <si>
    <t xml:space="preserve">Příprava pro zkoušku těsnosti </t>
  </si>
  <si>
    <t>sada</t>
  </si>
  <si>
    <t>POL1_9</t>
  </si>
  <si>
    <t>230170011R00</t>
  </si>
  <si>
    <t xml:space="preserve">Zkouška těsnosti potrubí, DN do 50 </t>
  </si>
  <si>
    <t xml:space="preserve">Revize plynovodu </t>
  </si>
  <si>
    <t>132201201R00</t>
  </si>
  <si>
    <t xml:space="preserve">Hloubení rýh šířky do 200 cm v hor.3 do 100 m3 </t>
  </si>
  <si>
    <t>132201209R00</t>
  </si>
  <si>
    <t xml:space="preserve">Příplatek za lepivost - hloubení rýh 200cm v hor.3 </t>
  </si>
  <si>
    <t>151101101R00</t>
  </si>
  <si>
    <t xml:space="preserve">Pažení a rozepření stěn rýh - příložné - hl. do 2m </t>
  </si>
  <si>
    <t>151101111R00</t>
  </si>
  <si>
    <t xml:space="preserve">Odstranění paženi stěn rýh - příložné - hl. do 2 m </t>
  </si>
  <si>
    <t>161101101R00</t>
  </si>
  <si>
    <t xml:space="preserve">Svislé přemístění výkopku z hor.1-4 do 2,5 m </t>
  </si>
  <si>
    <t xml:space="preserve">Vodorovné přemístění výkopku z hor.1-4 do 10000 m </t>
  </si>
  <si>
    <t>167101102R00</t>
  </si>
  <si>
    <t xml:space="preserve">Nakládání výkopku z hor.1-4 v množství nad 100 m3 </t>
  </si>
  <si>
    <t>171201201R00</t>
  </si>
  <si>
    <t xml:space="preserve">Uložení sypaniny na skládku </t>
  </si>
  <si>
    <t xml:space="preserve">Zásyp jam, rýh, šachet se zhutněním </t>
  </si>
  <si>
    <t>175101101R00</t>
  </si>
  <si>
    <t xml:space="preserve">Obsyp potrubí bez prohození sypaniny </t>
  </si>
  <si>
    <t>175101109R00</t>
  </si>
  <si>
    <t xml:space="preserve">Příplatek za prohození sypaniny pro obsyp potrubí </t>
  </si>
  <si>
    <t>Poplatek za uložení na skládku</t>
  </si>
  <si>
    <t>583329990008</t>
  </si>
  <si>
    <t>Štěrkopísek drcený frakce 0-8 mm</t>
  </si>
  <si>
    <t>113107112R00</t>
  </si>
  <si>
    <t xml:space="preserve">Odstranění podkladu pl. 200 m2,kam.těžené tl.20 cm </t>
  </si>
  <si>
    <t>113107142R00</t>
  </si>
  <si>
    <t xml:space="preserve">Odstranění podkladu pl.do 200 m2, živice tl. 10 cm </t>
  </si>
  <si>
    <t>451573111R00</t>
  </si>
  <si>
    <t xml:space="preserve">Lože pod potrubí ze štěrkopísku do 63 mm </t>
  </si>
  <si>
    <t>564851111R00</t>
  </si>
  <si>
    <t xml:space="preserve">Podklad ze štěrkodrti po zhutnění tloušťky 15 cm </t>
  </si>
  <si>
    <t>572931111R00</t>
  </si>
  <si>
    <t xml:space="preserve">Vysprav.krytu po překopu živ.směsí z těž.kam. 5 cm </t>
  </si>
  <si>
    <t>576141111R00</t>
  </si>
  <si>
    <t xml:space="preserve">Koberec otevřený z kam.drceného+asf.do 3 m 5 cm </t>
  </si>
  <si>
    <t xml:space="preserve">Rozebrání dlažeb z betonových dlaždic na sucho </t>
  </si>
  <si>
    <t>113107144R00</t>
  </si>
  <si>
    <t xml:space="preserve">Odstranění podkladu pl.do 200 m2, živice tl. 20 cm </t>
  </si>
  <si>
    <t>113201111R00</t>
  </si>
  <si>
    <t xml:space="preserve">Vytrhání obrub chodníkových ležatých </t>
  </si>
  <si>
    <t>564521111R00</t>
  </si>
  <si>
    <t xml:space="preserve">Zřízení podsypu/podkladu ze sypaniny tl. 8 cm </t>
  </si>
  <si>
    <t>596211111U00</t>
  </si>
  <si>
    <t xml:space="preserve">Klad zámkové dlaž tl 60 sk A &lt;100m2 </t>
  </si>
  <si>
    <t>596211114U00</t>
  </si>
  <si>
    <t xml:space="preserve">Přípl za slož vzor dlažeb 60 sk A </t>
  </si>
  <si>
    <t>871181121R00</t>
  </si>
  <si>
    <t xml:space="preserve">Montáž trubek polyetylenových ve výkopu 50 mm </t>
  </si>
  <si>
    <t>28613848</t>
  </si>
  <si>
    <t>Trubka tlaková PE HD (lPE) d  50 x 4,6 x 6000 mm</t>
  </si>
  <si>
    <t>891181111R00</t>
  </si>
  <si>
    <t xml:space="preserve">Montáž vodovodních šoupátek ve výkopu DN 40 </t>
  </si>
  <si>
    <t>891319111R00</t>
  </si>
  <si>
    <t xml:space="preserve">Montáž navrtávacích pasů DN 150 </t>
  </si>
  <si>
    <t>892233111R00</t>
  </si>
  <si>
    <t xml:space="preserve">Desinfekce vodovodního potrubí DN 70 </t>
  </si>
  <si>
    <t>892241111R00</t>
  </si>
  <si>
    <t xml:space="preserve">Tlaková zkouška vodovodního potrubí DN 80 </t>
  </si>
  <si>
    <t>899401112R00</t>
  </si>
  <si>
    <t xml:space="preserve">Osazení poklopů litinových šoupátkových </t>
  </si>
  <si>
    <t>917862111R00</t>
  </si>
  <si>
    <t xml:space="preserve">Osazení stojatého obrubníku,s opěrou,lože z B 12,5 </t>
  </si>
  <si>
    <t>918101111R00</t>
  </si>
  <si>
    <t xml:space="preserve">Lože pod obrubníky nebo obruby dlažeb z B 12,5 </t>
  </si>
  <si>
    <t>42291210</t>
  </si>
  <si>
    <t>Vřeteno teleskopické +mon</t>
  </si>
  <si>
    <t>Šoupátko zemní 6/4"</t>
  </si>
  <si>
    <t>Navrtací pas litina/plast DN 150/40</t>
  </si>
  <si>
    <t>Výstražná folie+signalizační vodič+mon</t>
  </si>
  <si>
    <t>42291402</t>
  </si>
  <si>
    <t>Poklop litinový - ventilový</t>
  </si>
  <si>
    <t>919735112R00</t>
  </si>
  <si>
    <t xml:space="preserve">Řezání stávajícího živičného krytu tl. 5 - 10 cm </t>
  </si>
  <si>
    <t>Stavební úpravy a zaporavení</t>
  </si>
  <si>
    <t>722130215R00</t>
  </si>
  <si>
    <t xml:space="preserve">Potrubí z trub.závit.pozink.bezešvých 11353, DN 40 </t>
  </si>
  <si>
    <t>722231065R00</t>
  </si>
  <si>
    <t xml:space="preserve">Armatury se 2závity - ventil zpětný Ve 3030, G 6/4 </t>
  </si>
  <si>
    <t>722262213R00</t>
  </si>
  <si>
    <t>Rekonstrukce stropu šachty, pojízdný poklop D400</t>
  </si>
  <si>
    <t>722299032T00</t>
  </si>
  <si>
    <t xml:space="preserve">Kulový uzávěr G1/2" +mont. </t>
  </si>
  <si>
    <t>722299036T00</t>
  </si>
  <si>
    <t xml:space="preserve">Kulový uzávěr G6/4" +mont. </t>
  </si>
  <si>
    <t>723299017T00</t>
  </si>
  <si>
    <t xml:space="preserve">Přechodka ISIFLO 110, 50-6/4" </t>
  </si>
  <si>
    <t>900RT4</t>
  </si>
  <si>
    <t>Hzs - Přípravné práce</t>
  </si>
  <si>
    <t>hodina</t>
  </si>
  <si>
    <t>904R02</t>
  </si>
  <si>
    <t>Hzs - Topná zkouška</t>
  </si>
  <si>
    <t>904VS1</t>
  </si>
  <si>
    <t>Hzs - Uvedení kotle do provozu + zaučení</t>
  </si>
  <si>
    <t>Trubice izolační 15x10 mm</t>
  </si>
  <si>
    <t>Trubice izolační 18x10 mm</t>
  </si>
  <si>
    <t>Trubice izolační 22x10mm</t>
  </si>
  <si>
    <t>Trubice izolační 28/20 + 35x20 mm</t>
  </si>
  <si>
    <t>Trubice izolační 42x25 mm</t>
  </si>
  <si>
    <t>Izolace rozdělovače a HVDT tl. 40 mm + oplechování</t>
  </si>
  <si>
    <t>Spojovací sponka</t>
  </si>
  <si>
    <t>Přesun hmot pro obor 713 na objektech H do 6 m</t>
  </si>
  <si>
    <t>Komín. sada sdruž. odvodů  DN 125 se zpět. klapkami</t>
  </si>
  <si>
    <t>Trubka 125 - 500 ( upravit)</t>
  </si>
  <si>
    <t>Trubka 125 - 2000 ( nebo tr.flexibilní L = 18 m)</t>
  </si>
  <si>
    <t>Distanční objímka 125</t>
  </si>
  <si>
    <t>Ochrana proti korozi u všech kovových částí : kotel, radiátory, trubky ( 1 l )</t>
  </si>
  <si>
    <t>T kus s revizním otvorem DN 125</t>
  </si>
  <si>
    <t>Montáž odvodu spalin 125</t>
  </si>
  <si>
    <t>Revize spalinové cesty</t>
  </si>
  <si>
    <t>Ocelový vzduchovod 20x20 cm, L = cca 3,5 m</t>
  </si>
  <si>
    <t>Ocelová mřížka přívodu vzduchu</t>
  </si>
  <si>
    <t>Montáž vzduchovodu</t>
  </si>
  <si>
    <t>Nátěr zduchovodu Z + 2-nás.</t>
  </si>
  <si>
    <t>Koleno 87 - 125</t>
  </si>
  <si>
    <t>Komínová zdeř 125 s krytem</t>
  </si>
  <si>
    <t>Patní koleno s podpěrou 125</t>
  </si>
  <si>
    <t>Komínový poklop 125, černý plast</t>
  </si>
  <si>
    <t>Montáž kond. kotle o výkonu do 35 kW</t>
  </si>
  <si>
    <t>Přesun hmot pro kotelny, výšky do 6 m</t>
  </si>
  <si>
    <t>Montáž HVDT a rozdělovače</t>
  </si>
  <si>
    <t>Pol__35</t>
  </si>
  <si>
    <t>Hydraulický vyrovnávač tlaku HVDT - 70 kW</t>
  </si>
  <si>
    <t>Pol__36</t>
  </si>
  <si>
    <t>Sdružený rozdělovač pro 3 okruhy ( 2x6/4ů + 3x5/4")</t>
  </si>
  <si>
    <t>Pol__37</t>
  </si>
  <si>
    <t>Nádoby expanzní tlak.s memb., 80 L, 3,50 bar</t>
  </si>
  <si>
    <t>Pol__38</t>
  </si>
  <si>
    <t>Montáž nádoby expanzní tlakové 80 L</t>
  </si>
  <si>
    <t>Pol__39</t>
  </si>
  <si>
    <t>Čerpadlo oběh. elektr.DN 25/1-4, Q = 600 L/hod. 230 V</t>
  </si>
  <si>
    <t>Pol__40</t>
  </si>
  <si>
    <t>Čerpadlo oběh. elektr.DN 25/1-6, Q= 1 800 L/hod. 230 V</t>
  </si>
  <si>
    <t>Pol__41</t>
  </si>
  <si>
    <t>Montáž čerpadel oběhových , DN 25</t>
  </si>
  <si>
    <t>Pol__42</t>
  </si>
  <si>
    <t>Výroba a montáž orientačních štítků</t>
  </si>
  <si>
    <t>Pol__43</t>
  </si>
  <si>
    <t>Přesun hmot pro strojovny, výšky do 6 m</t>
  </si>
  <si>
    <t>Pol__44</t>
  </si>
  <si>
    <t>Potrubí plastová, DN 20</t>
  </si>
  <si>
    <t>Pol__45</t>
  </si>
  <si>
    <t>Příplatek za zhotovení přípojky DN 15</t>
  </si>
  <si>
    <t>Pol__46</t>
  </si>
  <si>
    <t>Příplatek za zhotovení přípojky DN 20</t>
  </si>
  <si>
    <t>Pol__47</t>
  </si>
  <si>
    <t>Potrubí měděné 15 x 1 mm, polotvrdé</t>
  </si>
  <si>
    <t>Pol__48</t>
  </si>
  <si>
    <t>Potrubí měděné 18 x 1 mm, polotvrdé</t>
  </si>
  <si>
    <t>Pol__49</t>
  </si>
  <si>
    <t>Potrubí měděné 22 x 1 mm, polotvrdé</t>
  </si>
  <si>
    <t>Pol__50</t>
  </si>
  <si>
    <t>Potrubí měděné 28 x 1,5 mm, tvrdé</t>
  </si>
  <si>
    <t>Pol__51</t>
  </si>
  <si>
    <t>Potrubí měděné 35 x 1,5 mm, tvrdé</t>
  </si>
  <si>
    <t>Pol__52</t>
  </si>
  <si>
    <t>Potrubí měděné 42 x 1,5 mm, tvrdé</t>
  </si>
  <si>
    <t>Pol__53</t>
  </si>
  <si>
    <t>Potrubí měděné 54 x 2 mm, tvrdé</t>
  </si>
  <si>
    <t>Pol__54</t>
  </si>
  <si>
    <t>Potrubí 3/4" flex, PN 16, L = 0,5 m</t>
  </si>
  <si>
    <t>Pol__55</t>
  </si>
  <si>
    <t>Tlaková zkouška potrubí do DN 40</t>
  </si>
  <si>
    <t>Pol__56</t>
  </si>
  <si>
    <t>Trubka plastová, DN 25</t>
  </si>
  <si>
    <t>Pol__57</t>
  </si>
  <si>
    <t>Trubkový trychtýř a sifon, plastový DN 20 ( 2+2)</t>
  </si>
  <si>
    <t>Pol__58</t>
  </si>
  <si>
    <t>Přesun hmot pro rozvody potrubí v obj. H do 6 m</t>
  </si>
  <si>
    <t>Pol__59</t>
  </si>
  <si>
    <t>Odvzdušňovací nádobky z trub.ocelových do DN 50</t>
  </si>
  <si>
    <t>Pol__60</t>
  </si>
  <si>
    <t>Automatický odvzdušňovací ventil G 3/8"</t>
  </si>
  <si>
    <t>Pol__61</t>
  </si>
  <si>
    <t>Ventily termostat s trval. nastavením, přímý G 1/2</t>
  </si>
  <si>
    <t>Pol__62</t>
  </si>
  <si>
    <t>Hlavice ventilů termostat. standard do 28o C</t>
  </si>
  <si>
    <t>Pol__63</t>
  </si>
  <si>
    <t>Ruční hlavice</t>
  </si>
  <si>
    <t>Pol__64</t>
  </si>
  <si>
    <t>Šroubení přímé, uzavírací s vypouštěním G 1/2</t>
  </si>
  <si>
    <t>Pol__65</t>
  </si>
  <si>
    <t>Dvojité šroubení pro tělesa VK, rohové G 1/2</t>
  </si>
  <si>
    <t>Pol__66</t>
  </si>
  <si>
    <t>Filtr závitový přímý G 3/4</t>
  </si>
  <si>
    <t>Pol__67</t>
  </si>
  <si>
    <t>Filtr závitový přímý G 1"</t>
  </si>
  <si>
    <t>Pol__68</t>
  </si>
  <si>
    <t>Filtr závitový přímý G 5/4"</t>
  </si>
  <si>
    <t>Pol__69</t>
  </si>
  <si>
    <t>Kulový kohout G 3/4</t>
  </si>
  <si>
    <t>Pol__70</t>
  </si>
  <si>
    <t>Kulový kohout G 1"</t>
  </si>
  <si>
    <t>Pol__71</t>
  </si>
  <si>
    <t>Kulový kohout G 5/4"</t>
  </si>
  <si>
    <t>Pol__72</t>
  </si>
  <si>
    <t>Vypouštěcí a nap. kohout G 1/2  (3/8)</t>
  </si>
  <si>
    <t>Pol__73</t>
  </si>
  <si>
    <t>Vypouštěcí a nap. kohout G 3/4"</t>
  </si>
  <si>
    <t>Pol__74</t>
  </si>
  <si>
    <t>Šroubení přímé G 5/4"</t>
  </si>
  <si>
    <t>Pol__75</t>
  </si>
  <si>
    <t>Přesun hmot pro armatury v objektech H do 6 m</t>
  </si>
  <si>
    <t>Pol__76</t>
  </si>
  <si>
    <t>Těleso panelové, boční přípoj, 10 - 500/400</t>
  </si>
  <si>
    <t>Pol__77</t>
  </si>
  <si>
    <t>Těleso panelové, boční přípoj, 10 - 600/400</t>
  </si>
  <si>
    <t>Pol__78</t>
  </si>
  <si>
    <t>Těleso panelové, boční přípoj, 11 - 600/400</t>
  </si>
  <si>
    <t>Pol__79</t>
  </si>
  <si>
    <t>Těleso panelové, boční přípoj, 11 -600/700</t>
  </si>
  <si>
    <t>Pol__80</t>
  </si>
  <si>
    <t>Těleso panelové, boční přípoj, 21 - 600/700</t>
  </si>
  <si>
    <t>Pol__82</t>
  </si>
  <si>
    <t>Těleso panelové, spodní přípoj , 10VK - 500/400</t>
  </si>
  <si>
    <t>Pol__83</t>
  </si>
  <si>
    <t>Těleso panelové, spodní přípoj , 10VK - 600/400</t>
  </si>
  <si>
    <t>Pol__84</t>
  </si>
  <si>
    <t>Těleso panelové, spodní přípoj , 11VK - 400/600</t>
  </si>
  <si>
    <t>Pol__85</t>
  </si>
  <si>
    <t>Těleso panelové, spodní přípoj , 11VK - 400/700</t>
  </si>
  <si>
    <t>Pol__86</t>
  </si>
  <si>
    <t>Těleso panelové, spodní přípoj , 11VK - 400/900</t>
  </si>
  <si>
    <t>Pol__87</t>
  </si>
  <si>
    <t>Těleso panelové, spodní přípoj , 11VK - 600/600</t>
  </si>
  <si>
    <t>Pol__88</t>
  </si>
  <si>
    <t>Těleso panelové, spodní přípoj , 11VK - 600/700</t>
  </si>
  <si>
    <t>Pol__89</t>
  </si>
  <si>
    <t>Těleso panelové, spodní přípoj , 21VK - 300/800</t>
  </si>
  <si>
    <t>Pol__90</t>
  </si>
  <si>
    <t>Těleso panelové, spodní přípoj , 21VK -400/600</t>
  </si>
  <si>
    <t>Pol__91</t>
  </si>
  <si>
    <t>Těleso panelové, spodní přípoj , 21VK - 400/900</t>
  </si>
  <si>
    <t>Pol__92</t>
  </si>
  <si>
    <t>Těleso panelové, spodní přípoj , 21VK - 400/1 000</t>
  </si>
  <si>
    <t>Pol__93</t>
  </si>
  <si>
    <t>Těleso panelové, spodní přípoj , 21VK - 500/700</t>
  </si>
  <si>
    <t>Pol__94</t>
  </si>
  <si>
    <t>Těleso panelové, spodní přípoj , 21VK - 900/400</t>
  </si>
  <si>
    <t>Pol__95</t>
  </si>
  <si>
    <t>Těleso panelové, spodní přípoj , 22VK - 400/900</t>
  </si>
  <si>
    <t>Pol__96</t>
  </si>
  <si>
    <t>Těleso panelové, spodní přípoj , 22VK - 400/1 000</t>
  </si>
  <si>
    <t>Pol__97</t>
  </si>
  <si>
    <t>Těleso panelové, spodní přípoj , 22VK - 500/600</t>
  </si>
  <si>
    <t>Pol__98</t>
  </si>
  <si>
    <t>Těleso panelové, spodní přípoj , 22VK - 500/900</t>
  </si>
  <si>
    <t>Pol__99</t>
  </si>
  <si>
    <t>Těleso panelové, spodní přípoj , 33VK - 600/900</t>
  </si>
  <si>
    <t>Pol__101</t>
  </si>
  <si>
    <t>Trubková tělesa 900.450</t>
  </si>
  <si>
    <t>Pol__102</t>
  </si>
  <si>
    <t>Trubková tělesa 1 220.450</t>
  </si>
  <si>
    <t>Pol__103</t>
  </si>
  <si>
    <t>Trubková tělesa 1 500.600</t>
  </si>
  <si>
    <t>Pol__104</t>
  </si>
  <si>
    <t>Montáž těles deskových</t>
  </si>
  <si>
    <t>Pol__105</t>
  </si>
  <si>
    <t>Pol__109</t>
  </si>
  <si>
    <t>Demontáž sestavy kotel 35 kW + zásobník TV 150 L</t>
  </si>
  <si>
    <t>Pol__110</t>
  </si>
  <si>
    <t>Demontáž exp. nádoby do 25 L</t>
  </si>
  <si>
    <t>Pol__111</t>
  </si>
  <si>
    <t>Demontáž odtahu spalin + poklopy DN 110</t>
  </si>
  <si>
    <t>Pol__112</t>
  </si>
  <si>
    <t>Demontáž potrubí a armatur do DN 32</t>
  </si>
  <si>
    <t>Pol__113</t>
  </si>
  <si>
    <t>Výplach kotlů</t>
  </si>
  <si>
    <t>Pol__114</t>
  </si>
  <si>
    <t>Servisní prohlídka kotlů</t>
  </si>
  <si>
    <t>Pol__115</t>
  </si>
  <si>
    <t>Přesun hmot do v = 9 m</t>
  </si>
  <si>
    <t>101</t>
  </si>
  <si>
    <t>Vzduchotechnická jednotka v podstropním provedení ve složení: Přívodní ventilátor min 1800 m3/h,, 250Pa, frekvenční měnič, Odvodní ventilátor min 2000 m3/h, 400Pa, Filtrace EU 5frekvenční měnič,</t>
  </si>
  <si>
    <t>Elektrický ohřívač 6kW, Deskový rekuperátor, vč. by-passu, Servisní vypínač na VZT jednotce, Veliokost jednotky nutno koordinovat na stavbě před objednáním!!</t>
  </si>
  <si>
    <t>1A01</t>
  </si>
  <si>
    <t>Kompletní systém Měření a Regulace, integrovaný ve VZT jednotce, vč. vzdáleného ovladače, kabeláže,, zprovoznění zařízení</t>
  </si>
  <si>
    <t>102</t>
  </si>
  <si>
    <t>Tlumič hluku kulisový 600/300, l = 750, Délky tlumičů uvažovat 1000mm, Před realizací butno zaměřit, na max. možnou délku, ideálně 1000mm</t>
  </si>
  <si>
    <t>103</t>
  </si>
  <si>
    <t>Tlumič hluku kulisový 600/300, l = 500, Délky tlumičů uvažovat 1000mm, Před realizací butno zaměřit, na max. možnou délku, ideálně 1000mm</t>
  </si>
  <si>
    <t>104</t>
  </si>
  <si>
    <t>Tlumič hluku kulisový 600/300, l = 930, Délky tlumičů uvažovat 1000mm, Před realizací butno zaměřit, na max. možnou délku, ideálně 1000mm</t>
  </si>
  <si>
    <t>105</t>
  </si>
  <si>
    <t>Přívodní vyústka VK 2 R1 560x280</t>
  </si>
  <si>
    <t>106</t>
  </si>
  <si>
    <t>Odvodní vyústka VK 1 R1 280x140</t>
  </si>
  <si>
    <t>107</t>
  </si>
  <si>
    <t>Odsávací zákryt v nerezovém provedení 3200x980, vč. lapačů tuku a osvětlení, Rozměr zákrytu, orientační, nutno koordinovat dle platné kuchňské technologie, Případné dělení zákrytu nutno udělat</t>
  </si>
  <si>
    <t>na hraně zařizovacích předmětů</t>
  </si>
  <si>
    <t>108</t>
  </si>
  <si>
    <t>Nasávací protidešťová žaluzie, d 300mm - 350x350, Pozinkované provedení RAL dle ARCH</t>
  </si>
  <si>
    <t>109</t>
  </si>
  <si>
    <t>Výfukový prvek, d 300mm, atypické provedení dle návrhu ARCH, Pozinkované provedení RAL dle ARCH</t>
  </si>
  <si>
    <t>110</t>
  </si>
  <si>
    <t>Potrubní rozvod čtyřhranný, 30% tvarovek</t>
  </si>
  <si>
    <t>111</t>
  </si>
  <si>
    <t>Potrubní rozvod kruhový SPIRO do průměru d 300mm</t>
  </si>
  <si>
    <t>112</t>
  </si>
  <si>
    <t>Potrubní rozvod kruhový kanalizační do průměru d 315 vč. Tvarovek</t>
  </si>
  <si>
    <t>113</t>
  </si>
  <si>
    <t>Tepelná izolace Al. Polepem tl. 6cm</t>
  </si>
  <si>
    <t>114</t>
  </si>
  <si>
    <t>Tepelná izolace Al. Polepem - kaučuková, tl. 2cm</t>
  </si>
  <si>
    <t>115</t>
  </si>
  <si>
    <t>Ztížená montáž potrubí v zemině</t>
  </si>
  <si>
    <t>116</t>
  </si>
  <si>
    <t>Zaměření potrubí před realizací v kolizních místech</t>
  </si>
  <si>
    <t>117</t>
  </si>
  <si>
    <t>Manipulační technika pro dopravu VZT jednotek, ( případná místní montáž vzt jednotky na místě )</t>
  </si>
  <si>
    <t>201</t>
  </si>
  <si>
    <t>Kompresorová odvlhčovací jednotka v nástěnném provedení, 36l/24hod, vč. Ovladače, Zprovoznění, zařízení, nastavení zařízení, kabeláže, Koordinace se stavbou a ostatními profesemi</t>
  </si>
  <si>
    <t>202</t>
  </si>
  <si>
    <t>Malý ventilátor s radiálním oběžným kolem, 150m3/h, 150Pa, vč. doběhového relé a zpětné klapky</t>
  </si>
  <si>
    <t>203</t>
  </si>
  <si>
    <t>Potrubní rozvod kruhový SPIRO do průměru d 125</t>
  </si>
  <si>
    <t>301</t>
  </si>
  <si>
    <t>Potrubní diagonální ventiátor 300m3/h, 150Pa, vč. zpětné klapky</t>
  </si>
  <si>
    <t>302</t>
  </si>
  <si>
    <t>Krycí mřížka, přerušovač tahu, d 125</t>
  </si>
  <si>
    <t>303</t>
  </si>
  <si>
    <t>Výfuková žaluzie přetlaková, samočinná, d 125, RAL dle ARCH</t>
  </si>
  <si>
    <t>304</t>
  </si>
  <si>
    <t>Ohebná hadice pevná, d 125</t>
  </si>
  <si>
    <t>305</t>
  </si>
  <si>
    <t>Stěnová mřížka, 300x150</t>
  </si>
  <si>
    <t>306</t>
  </si>
  <si>
    <t>401</t>
  </si>
  <si>
    <t>402</t>
  </si>
  <si>
    <t>Potrubní diagonální ventiátor 700m3/h, 150Pa, vč. zpětné klapky</t>
  </si>
  <si>
    <t>403</t>
  </si>
  <si>
    <t>Malý ventilátor s axiálním oběžným kolem 120m3/h, 30Pa, vč. zpětné klapky a doběhového relé</t>
  </si>
  <si>
    <t>404</t>
  </si>
  <si>
    <t>Talířový ventil vč. Zděřev d 125</t>
  </si>
  <si>
    <t>405</t>
  </si>
  <si>
    <t>Ohebná hadice izolovaná d 125</t>
  </si>
  <si>
    <t>406</t>
  </si>
  <si>
    <t>Ohebná hadice izolovaná d 200</t>
  </si>
  <si>
    <t>407</t>
  </si>
  <si>
    <t>Ohebná hadice d 125</t>
  </si>
  <si>
    <t>408</t>
  </si>
  <si>
    <t>Výfuková žaluzie přetlaková, samočinná d 125, RAL dle ARCH</t>
  </si>
  <si>
    <t>409</t>
  </si>
  <si>
    <t>Regulační klapka ruční d 160</t>
  </si>
  <si>
    <t>410</t>
  </si>
  <si>
    <t>Regulační klapka ruční d 125</t>
  </si>
  <si>
    <t>411</t>
  </si>
  <si>
    <t>Výfuková hlavice d 125, RAL dle ARCH</t>
  </si>
  <si>
    <t>412</t>
  </si>
  <si>
    <t>Stěnová mřížka 300x150</t>
  </si>
  <si>
    <t>413</t>
  </si>
  <si>
    <t>Potrubní rozvod kruhový SPIRO do průměru d 200</t>
  </si>
  <si>
    <t>501</t>
  </si>
  <si>
    <t>Demontáž stávajícího ventilátoru potrubního vč. zpětné klapky</t>
  </si>
  <si>
    <t>502</t>
  </si>
  <si>
    <t>Opětovná montáž stávajícího ventilátoru potrubního vč. zpětné klapky</t>
  </si>
  <si>
    <t>503</t>
  </si>
  <si>
    <t>Výfuková hlavice d 200 vč. zpětné klapky</t>
  </si>
  <si>
    <t>504</t>
  </si>
  <si>
    <t>Ohebná hadice pevná d 200</t>
  </si>
  <si>
    <t>505</t>
  </si>
  <si>
    <t>506</t>
  </si>
  <si>
    <t>Ztížená montáž potrubí</t>
  </si>
  <si>
    <t>507</t>
  </si>
  <si>
    <t>Zaměření potrubí před realizací</t>
  </si>
  <si>
    <t>Montážní těsnící a spojovací materiál</t>
  </si>
  <si>
    <t>Náklady na dopravu ( 3% )</t>
  </si>
  <si>
    <t>Komplexní vyzkoušení</t>
  </si>
  <si>
    <t>Zaregulování zařízení</t>
  </si>
  <si>
    <t>Zaškolení obsluhy</t>
  </si>
  <si>
    <t xml:space="preserve">Demontáž nepotřebné potrubí a ZP, vč. likvidace </t>
  </si>
  <si>
    <t xml:space="preserve">Lože pod potrubí ze štěrkopísku </t>
  </si>
  <si>
    <t>Trubka tlaková PE HD (lPE) d  50 , 6000 mm + mont.</t>
  </si>
  <si>
    <t>28613839.A</t>
  </si>
  <si>
    <t>Trubka tlaková PE HD (lPE) d  22 ,  6000 mm +mont</t>
  </si>
  <si>
    <t>R713-1</t>
  </si>
  <si>
    <t>Tep.izolace návleková d20, tl. 20mm</t>
  </si>
  <si>
    <t>R713-2</t>
  </si>
  <si>
    <t>Tep.izolace návleková d25, tl. 20mm</t>
  </si>
  <si>
    <t>R713-3</t>
  </si>
  <si>
    <t>Tep.izolace návleková d32, tl.20mm</t>
  </si>
  <si>
    <t>R713-4</t>
  </si>
  <si>
    <t>Tep.izolace návleková d40, tl. 20mm</t>
  </si>
  <si>
    <t>R713-5</t>
  </si>
  <si>
    <t>Tep.izolace návleková d50, tl. 20mm</t>
  </si>
  <si>
    <t>721110907R00</t>
  </si>
  <si>
    <t>Oprava-propojení na stávající kanalizační potrubí</t>
  </si>
  <si>
    <t>721171107RM1</t>
  </si>
  <si>
    <t>Potrubí z plastu odpadní hrdlové D 75 x 1,8 materiál HT</t>
  </si>
  <si>
    <t>721171109RM1</t>
  </si>
  <si>
    <t>Potrubí z plastu odpadní hrdlové D 110 x 2,2 materiál HT</t>
  </si>
  <si>
    <t>721171109RM2</t>
  </si>
  <si>
    <t>Potrubí z plastu odpadní hrdlové D 110 x 2,2 materiál KG</t>
  </si>
  <si>
    <t>721171111RM2</t>
  </si>
  <si>
    <t>Potrubí z plastu odpadní hrdlové D 125 x 2,8 materiál KG</t>
  </si>
  <si>
    <t>721173204RM1</t>
  </si>
  <si>
    <t>Potrubí z PVC připojovací D 40 x 1,8 materiál HT</t>
  </si>
  <si>
    <t>721173205RM1</t>
  </si>
  <si>
    <t>Potrubí z PVC připojovací D 50 x 1,8 materiál HT</t>
  </si>
  <si>
    <t>721173303R00</t>
  </si>
  <si>
    <t>Potrubí z PVC připojovací D 32 x 1,8 metriál HT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</si>
  <si>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</si>
  <si>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</si>
  <si>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</si>
  <si>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</si>
  <si>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</si>
  <si>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</si>
  <si>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721223427R00</t>
  </si>
  <si>
    <t>Uzávěrky zápachové podlahové DN 50</t>
  </si>
  <si>
    <t>721223450RT2</t>
  </si>
  <si>
    <t>Uzávěrky zápachové podl. sklepní vodorov. odtok, DN 70/100,s izolační přírubou</t>
  </si>
  <si>
    <t>721242110R00</t>
  </si>
  <si>
    <t>Lapače střešních splavenin DN 100/125</t>
  </si>
  <si>
    <t>721273150RT1</t>
  </si>
  <si>
    <t>Ventilační střešní souprava plastová DN 70/100</t>
  </si>
  <si>
    <t>721273200RT3</t>
  </si>
  <si>
    <t>721290111R00</t>
  </si>
  <si>
    <t xml:space="preserve">Zkouška těsnosti kanalizace vodou </t>
  </si>
  <si>
    <t>721290123R00</t>
  </si>
  <si>
    <t xml:space="preserve">Zkouška těsnosti kanalizace kouřem </t>
  </si>
  <si>
    <t>721900015T00</t>
  </si>
  <si>
    <t xml:space="preserve">Větrací mřížka 150/150 </t>
  </si>
  <si>
    <t>725980122R00</t>
  </si>
  <si>
    <t xml:space="preserve">Dvířka z PH T 3622, 15/30 pro ČK </t>
  </si>
  <si>
    <t>Kondenzační podomítkový sifon DN 32</t>
  </si>
  <si>
    <t>Kompaktní přečerpávací zařízení pro WC (montáž na odpad z WC) vč. přivzdušnění+ mont.</t>
  </si>
  <si>
    <t>Podpodlahový automatický přečerpávací box s kal. čerpadlem s plovákem, h=7m, 10m3/h, +mont.</t>
  </si>
  <si>
    <t>Uzávěrky zápachové podlahové, průtočné DN50 +mont.</t>
  </si>
  <si>
    <t xml:space="preserve">Liniový sprchový žlábek délky 2,0 m </t>
  </si>
  <si>
    <t>Sifon pračkový podomítkový, DN 40/50 nerezový</t>
  </si>
  <si>
    <t>Oprava, vyčištění a proplach stáv. svodného potrub</t>
  </si>
  <si>
    <t>Vtok se zápachovou uzávěrkou DN32 odpadní kalich s kuličkou, +mont.</t>
  </si>
  <si>
    <t>998721202R00</t>
  </si>
  <si>
    <t xml:space="preserve">Přesun hmot pro vnitřní kanalizaci, výšky do 12 m </t>
  </si>
  <si>
    <t>722131935R00</t>
  </si>
  <si>
    <t xml:space="preserve">Oprava-propojení na stávající vodovodní potrubí </t>
  </si>
  <si>
    <t>722190401R00</t>
  </si>
  <si>
    <t xml:space="preserve">Vyvedení a upevnění výpustek DN 15 </t>
  </si>
  <si>
    <t>722220111R00</t>
  </si>
  <si>
    <t xml:space="preserve">Nástěnka K 247, pro výtokový ventil G 1/2 </t>
  </si>
  <si>
    <t>722220112R00</t>
  </si>
  <si>
    <t xml:space="preserve">Nástěnka K 247, pro výtokový ventil G 3/4 </t>
  </si>
  <si>
    <t>722220121R00</t>
  </si>
  <si>
    <t xml:space="preserve">Nástěnky K 247,pro baterii G 1/2 </t>
  </si>
  <si>
    <t>pár</t>
  </si>
  <si>
    <t>722231055U00</t>
  </si>
  <si>
    <t xml:space="preserve">Kulový uzávěr G6/4" s vypouštěním +mont. </t>
  </si>
  <si>
    <t>722231063R00</t>
  </si>
  <si>
    <t xml:space="preserve">Armatury se 2závity - ventil zpětný G 1" </t>
  </si>
  <si>
    <t>722231077U00</t>
  </si>
  <si>
    <t xml:space="preserve">Ventil zpětný G6/4" </t>
  </si>
  <si>
    <t>722231161R00</t>
  </si>
  <si>
    <t xml:space="preserve">Ventil pojistný pružinový P10-237-616, G 1/2 </t>
  </si>
  <si>
    <t>722290226R00</t>
  </si>
  <si>
    <t xml:space="preserve">Zkouška tlaku potrubí DN 50 </t>
  </si>
  <si>
    <t>722290234R00</t>
  </si>
  <si>
    <t xml:space="preserve">Proplach a dezinfekce vodovod.potrubí DN 80 </t>
  </si>
  <si>
    <t>722299001T00</t>
  </si>
  <si>
    <t>Potrubí PPR PN 20 d20x3,4 +tv.</t>
  </si>
  <si>
    <t>722299002T00</t>
  </si>
  <si>
    <t>Potrubí PPR PN 20 d25x4,2 +tv.</t>
  </si>
  <si>
    <t>722299003T00</t>
  </si>
  <si>
    <t>Potrubí PPR PN 20 d32x5,4 +tv.</t>
  </si>
  <si>
    <t>722299004T00</t>
  </si>
  <si>
    <t>Potrubí PPR PN 20 d40x6,7 +tv.</t>
  </si>
  <si>
    <t>722299005T00</t>
  </si>
  <si>
    <t>Potrubí PPR PN 20  d50x8,4 +tv.</t>
  </si>
  <si>
    <t>722299019T00</t>
  </si>
  <si>
    <t>Podpůrný žlab pozink. pro d20</t>
  </si>
  <si>
    <t>722299020T00</t>
  </si>
  <si>
    <t xml:space="preserve">Podpůrný žlab pozink. pro d25 </t>
  </si>
  <si>
    <t>722299021T00</t>
  </si>
  <si>
    <t xml:space="preserve">Podpůrný žlab pozink. pro d32 </t>
  </si>
  <si>
    <t>722299022T00</t>
  </si>
  <si>
    <t xml:space="preserve">Podpůrný žlab pozink. pro d40 </t>
  </si>
  <si>
    <t>722299023T00</t>
  </si>
  <si>
    <t xml:space="preserve">Podpůrný žlab pozink. pro d50 </t>
  </si>
  <si>
    <t>722299034T00</t>
  </si>
  <si>
    <t xml:space="preserve">Kulový uzávěr G3/4" +mont. </t>
  </si>
  <si>
    <t>722299035T0</t>
  </si>
  <si>
    <t xml:space="preserve">Kulový uzávěr G1" +mont. </t>
  </si>
  <si>
    <t>722299035T00</t>
  </si>
  <si>
    <t xml:space="preserve">Kulový uzávěr G5/4" +mont. </t>
  </si>
  <si>
    <t>722299041T00</t>
  </si>
  <si>
    <t>Cirkulační čerpadlo (230V) G 1/2", Q=0,4m3/hod, H=1,2m</t>
  </si>
  <si>
    <t>722299050T00</t>
  </si>
  <si>
    <t xml:space="preserve">Spínací hodiny k cirkulačnímu čerpadlu (220V) </t>
  </si>
  <si>
    <t>723299015T00</t>
  </si>
  <si>
    <t xml:space="preserve">Přechodka PE/OCEL, 50-6/4" </t>
  </si>
  <si>
    <t>725980123U00</t>
  </si>
  <si>
    <t xml:space="preserve">Dvířka 30/30 pro uzávěry vody </t>
  </si>
  <si>
    <t>734163411R00</t>
  </si>
  <si>
    <t xml:space="preserve">Filtry s výměnnou vložkou D 71-117-616 P1,DN 15 </t>
  </si>
  <si>
    <t xml:space="preserve">Autom.regulační ventil G1/2" </t>
  </si>
  <si>
    <t>Zahradní ventil na hadici G1/2" + mont.</t>
  </si>
  <si>
    <t xml:space="preserve">Expanzní nádoba na pitnou vodu 12L +mont. </t>
  </si>
  <si>
    <t>998722202R00</t>
  </si>
  <si>
    <t xml:space="preserve">Přesun hmot pro vnitřní vodovod, výšky do 12 m </t>
  </si>
  <si>
    <t>725314290R00</t>
  </si>
  <si>
    <t xml:space="preserve">D,DK,DDK- Příslušenství k dřezu v kuch. sestavě </t>
  </si>
  <si>
    <t>725810401R00</t>
  </si>
  <si>
    <t xml:space="preserve">Ventil rohový bez přípoj. trubičky G 1/2" </t>
  </si>
  <si>
    <t>725810402R00</t>
  </si>
  <si>
    <t xml:space="preserve">Ventil rohový s přípoj. trubičkou G 1/2" </t>
  </si>
  <si>
    <t>725999001T00</t>
  </si>
  <si>
    <t xml:space="preserve">Ui - Invalidní umyvadlo diturvitové +mont. </t>
  </si>
  <si>
    <t>725999004T00</t>
  </si>
  <si>
    <t xml:space="preserve">U,UK - Umyvadlo diturvitové+ZU+mont. </t>
  </si>
  <si>
    <t>725999010T00</t>
  </si>
  <si>
    <t xml:space="preserve">K - Klozet kombi. diturvitový,vodorovný odp.+mont. </t>
  </si>
  <si>
    <t>725999019T00</t>
  </si>
  <si>
    <t>K,Ki - Invalidní klozet kombi. diturvitový vodorovný odp.+mont.</t>
  </si>
  <si>
    <t>725999028T00</t>
  </si>
  <si>
    <t xml:space="preserve">VL - Bat.pák.dřez.nást.chrom+mont. </t>
  </si>
  <si>
    <t>725999029T00</t>
  </si>
  <si>
    <t xml:space="preserve">U,UK,UM,UM1,Ui - Bat.pák.umyvadl.stoj.chrom+mont. </t>
  </si>
  <si>
    <t>725999030T00</t>
  </si>
  <si>
    <t xml:space="preserve">DDK - Bat.pák.dřez, tlaková sprcha, chrom+mont. </t>
  </si>
  <si>
    <t>725999030T01</t>
  </si>
  <si>
    <t xml:space="preserve">D,DK - Bat.pák.dřez.stoj.chrom+mont. </t>
  </si>
  <si>
    <t>725999033T00</t>
  </si>
  <si>
    <t>S,S1,S2 - Bat.pák.sprch. nást.chrom se sprchou +mont.</t>
  </si>
  <si>
    <t>725999036T00</t>
  </si>
  <si>
    <t xml:space="preserve">S - Sprch.vanička čtvrtkruhová +mont. </t>
  </si>
  <si>
    <t>725999038T00</t>
  </si>
  <si>
    <t xml:space="preserve">S - Sprch.dveře posuvné, čtvrtkruhové +mont. </t>
  </si>
  <si>
    <t>725999038T01</t>
  </si>
  <si>
    <t xml:space="preserve">S1- Sprch.dveře posuvné +mont. </t>
  </si>
  <si>
    <t>725999041T00</t>
  </si>
  <si>
    <t xml:space="preserve">Výtok.ventil s PO vent., T 212 G1/2" +mont. </t>
  </si>
  <si>
    <t>725999041T01</t>
  </si>
  <si>
    <t xml:space="preserve">Výtok.ventil s PO vent., T 212 G3/4" +mont. </t>
  </si>
  <si>
    <t>725999042T00</t>
  </si>
  <si>
    <t>Hydrant s tvar.stálou hadicí</t>
  </si>
  <si>
    <t>725999043T00</t>
  </si>
  <si>
    <t xml:space="preserve">VL - Splach.nádrž vysokopolož.+splach.trubka+mont. </t>
  </si>
  <si>
    <t>725999049T00</t>
  </si>
  <si>
    <t xml:space="preserve">Ui - Záp.uzávěr do zdi pro inval.umyvadlo + mont. </t>
  </si>
  <si>
    <t>725999054T00</t>
  </si>
  <si>
    <t xml:space="preserve">K,Ki - WC sedátko + mont. </t>
  </si>
  <si>
    <t xml:space="preserve">UM, UM1 - Umyvátko diturvitové+ZU+mont. </t>
  </si>
  <si>
    <t>Zásob.ohřívač vody plynový stojetý, vč. koax. odkouření 60/100 nad střechu, objem min. 145l, ohřev 551l/hod, výkon 16,9kW</t>
  </si>
  <si>
    <t>998725202R00</t>
  </si>
  <si>
    <t xml:space="preserve">Přesun hmot pro zařizovací předměty, výšky do 12 m </t>
  </si>
  <si>
    <t>VL - Výlevka dit. +mont.</t>
  </si>
  <si>
    <t>DRZAK JIMACE A TRUBKY, DJD</t>
  </si>
  <si>
    <t>KS</t>
  </si>
  <si>
    <t>DRAT ALMGSI 8MM POLO 7,4M/KG</t>
  </si>
  <si>
    <t>DRÁT ZEMNICÍ  8 ALMGSI +PVC (0,2KG/M)</t>
  </si>
  <si>
    <t>TYČ ZAVÁDĚCÍ, TZ2,0</t>
  </si>
  <si>
    <t>PODPĚRA VEDENÍ PV15A NA HŘEBENÁČE</t>
  </si>
  <si>
    <t>PODPĚRA VEDENÍ PV22 POD TAŠKY</t>
  </si>
  <si>
    <t>SVORKA JIMACI TYCE SJ1</t>
  </si>
  <si>
    <t>SVORKA K TYCI SJ1D DIAGONALNI</t>
  </si>
  <si>
    <t>SVORKA SPOJOVACÍ SR3A PÁSKA-DRÁT LITINA</t>
  </si>
  <si>
    <t>SVORKA SPOJOVACI SS s příložkou</t>
  </si>
  <si>
    <t>SVORKA KŘÍŽOVÁ SK</t>
  </si>
  <si>
    <t>SVORKA OKAPOVÁ SOc</t>
  </si>
  <si>
    <t>SVORKA ZKUSEBNI SZA</t>
  </si>
  <si>
    <t>svorka na potrubí ST</t>
  </si>
  <si>
    <t>SVORKA PŘIPOJOVACÍ SP</t>
  </si>
  <si>
    <t>PODPĚRA VEDENÍ PV32 NA ŽELEZNÉ KONSTRUKCE</t>
  </si>
  <si>
    <t>TYČ JÍMACÍ JR1,0 ALMGSI BEZ OSAZENÍ</t>
  </si>
  <si>
    <t>TYČ JÍMACÍ JV2,0 DO DŘEVA</t>
  </si>
  <si>
    <t>TYČ JÍMACÍ JV1,0 DO DŘEVA</t>
  </si>
  <si>
    <t>STŘÍŠKA OCHRANNÁ OSD DOLNÍ</t>
  </si>
  <si>
    <t>STŘÍŠKA OCHRANNÁ OSH HORNÍ</t>
  </si>
  <si>
    <t>TYČ ZEMNICÍ ZT2,0S KOMPLET SE SVORKOU</t>
  </si>
  <si>
    <t>štítek</t>
  </si>
  <si>
    <t>DRÁT ZEMNICÍ 10 FEZN (0,62KG/M)</t>
  </si>
  <si>
    <t>páska 30x4 (0,95 kg/m), balení 50 kg</t>
  </si>
  <si>
    <t>KG</t>
  </si>
  <si>
    <t>držák pásky DP</t>
  </si>
  <si>
    <t>uzem. vedení v zemi, FeZn pásek do 120 mm2, v městské zástavbě</t>
  </si>
  <si>
    <t>uzem. vedení v zemi, drátem nebo lanem pr. do 10 mm, v městské zástavbě</t>
  </si>
  <si>
    <t>hromosv. vedení - svodový vodič do 10 mm s podpěrami</t>
  </si>
  <si>
    <t>svorka se 2 šrouby (SS, SR 03)</t>
  </si>
  <si>
    <t>svorka se 3mi a více šrouby (SR 01-2, SK)</t>
  </si>
  <si>
    <t>jímací tyč na zděnou konstrukci</t>
  </si>
  <si>
    <t>jímací tyč na dřevěnou konstrukci</t>
  </si>
  <si>
    <t>zaváděcí tyč do 2 m</t>
  </si>
  <si>
    <t>zemnící tyč do 2 m</t>
  </si>
  <si>
    <t>ručně, hloubka do 1 m, zem. tř. 2, šíře do 50 cm</t>
  </si>
  <si>
    <t>zem. tř. 5 včetně zhutnění a urovnání povrchu</t>
  </si>
  <si>
    <t>Hromosvod velkých či složitých budov</t>
  </si>
  <si>
    <t>svod</t>
  </si>
  <si>
    <t>Spolupráce s reviz. technikem</t>
  </si>
  <si>
    <t>hod.</t>
  </si>
  <si>
    <t>Neúkolované elmech. práce</t>
  </si>
  <si>
    <t>Koordinace postupu prací s ost. profesemi</t>
  </si>
  <si>
    <t>Doprava a přeprava materiálu, montážních techniků, koordinace</t>
  </si>
  <si>
    <t>celk.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</si>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</sst>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6fLRqjePcXP/PAylGXgaO2cB0YkHziYH9zdQwZE076ftKN2+NcyWciOUZiVwi9cPMGdfZR7sTRqILsZIrtEdWQ==" saltValue="Mrhp22G2MLvRQs1dBCyur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72"/>
  <sheetViews>
    <sheetView showGridLines="0" tabSelected="1" topLeftCell="B1" zoomScaleNormal="100" zoomScaleSheetLayoutView="75" workbookViewId="0">
      <selection activeCell="D14" sqref="D14:F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2" t="s">
        <v>43</v>
      </c>
      <c r="E14" s="262"/>
      <c r="F14" s="262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SUMIF(F61:F168,A16,I61:I168)+SUMIF(F61:F168,"PSU",I61:I168)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SUMIF(F61:F168,A17,I61:I168)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SUMIF(F61:F168,A18,I61:I168)</f>
        <v>0</v>
      </c>
      <c r="J18" s="83"/>
    </row>
    <row r="19" spans="1:10" ht="23.25" customHeight="1" x14ac:dyDescent="0.2">
      <c r="A19" s="194" t="s">
        <v>259</v>
      </c>
      <c r="B19" s="38" t="s">
        <v>27</v>
      </c>
      <c r="C19" s="60"/>
      <c r="D19" s="61"/>
      <c r="E19" s="81"/>
      <c r="F19" s="82"/>
      <c r="G19" s="81"/>
      <c r="H19" s="82"/>
      <c r="I19" s="81">
        <f>SUMIF(F61:F168,A19,I61:I168)</f>
        <v>0</v>
      </c>
      <c r="J19" s="83"/>
    </row>
    <row r="20" spans="1:10" ht="23.25" customHeight="1" x14ac:dyDescent="0.2">
      <c r="A20" s="194" t="s">
        <v>260</v>
      </c>
      <c r="B20" s="38" t="s">
        <v>28</v>
      </c>
      <c r="C20" s="60"/>
      <c r="D20" s="61"/>
      <c r="E20" s="81"/>
      <c r="F20" s="82"/>
      <c r="G20" s="81"/>
      <c r="H20" s="82"/>
      <c r="I20" s="81">
        <f>SUMIF(F61:F168,A20,I61:I168)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IF(A24&gt;50, ROUNDUP(A23, 0), ROUNDDOWN(A23, 0))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81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51</v>
      </c>
      <c r="C39" s="146"/>
      <c r="D39" s="146"/>
      <c r="E39" s="146"/>
      <c r="F39" s="147">
        <f>'1 01 Pol'!AE2766+'1 02 Pol'!AE365+'1 03 Pol'!AE110+'1 04 Pol'!AE282+'1 05 Pol'!AE58+'1 06 Pol'!AE44+'1 07 Pol'!AE33+'1 08 Pol'!AE66+'1 09 Pol'!AE123+'1 10 Pol'!AE70+'1 11 Pol'!AE118+'1 12 Pol'!AE53+'1 13 Pol'!AE21</f>
        <v>0</v>
      </c>
      <c r="G39" s="148">
        <f>'1 01 Pol'!AF2766+'1 02 Pol'!AF365+'1 03 Pol'!AF110+'1 04 Pol'!AF282+'1 05 Pol'!AF58+'1 06 Pol'!AF44+'1 07 Pol'!AF33+'1 08 Pol'!AF66+'1 09 Pol'!AF123+'1 10 Pol'!AF70+'1 11 Pol'!AF118+'1 12 Pol'!AF53+'1 13 Pol'!AF21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52</v>
      </c>
      <c r="C40" s="152" t="s">
        <v>53</v>
      </c>
      <c r="D40" s="152"/>
      <c r="E40" s="152"/>
      <c r="F40" s="153">
        <f>'1 01 Pol'!AE2766+'1 02 Pol'!AE365+'1 03 Pol'!AE110+'1 04 Pol'!AE282+'1 05 Pol'!AE58+'1 06 Pol'!AE44+'1 07 Pol'!AE33+'1 08 Pol'!AE66+'1 09 Pol'!AE123+'1 10 Pol'!AE70+'1 11 Pol'!AE118+'1 12 Pol'!AE53+'1 13 Pol'!AE21</f>
        <v>0</v>
      </c>
      <c r="G40" s="154">
        <f>'1 01 Pol'!AF2766+'1 02 Pol'!AF365+'1 03 Pol'!AF110+'1 04 Pol'!AF282+'1 05 Pol'!AF58+'1 06 Pol'!AF44+'1 07 Pol'!AF33+'1 08 Pol'!AF66+'1 09 Pol'!AF123+'1 10 Pol'!AF70+'1 11 Pol'!AF118+'1 12 Pol'!AF53+'1 13 Pol'!AF21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54</v>
      </c>
      <c r="C41" s="146" t="s">
        <v>55</v>
      </c>
      <c r="D41" s="146"/>
      <c r="E41" s="146"/>
      <c r="F41" s="157">
        <f>'1 01 Pol'!AE2766</f>
        <v>0</v>
      </c>
      <c r="G41" s="149">
        <f>'1 01 Pol'!AF2766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56</v>
      </c>
      <c r="C42" s="146" t="s">
        <v>57</v>
      </c>
      <c r="D42" s="146"/>
      <c r="E42" s="146"/>
      <c r="F42" s="157">
        <f>'1 02 Pol'!AE365</f>
        <v>0</v>
      </c>
      <c r="G42" s="149">
        <f>'1 02 Pol'!AF365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58</v>
      </c>
      <c r="C43" s="146" t="s">
        <v>59</v>
      </c>
      <c r="D43" s="146"/>
      <c r="E43" s="146"/>
      <c r="F43" s="157">
        <f>'1 03 Pol'!AE110</f>
        <v>0</v>
      </c>
      <c r="G43" s="149">
        <f>'1 03 Pol'!AF110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60</v>
      </c>
      <c r="C44" s="146" t="s">
        <v>61</v>
      </c>
      <c r="D44" s="146"/>
      <c r="E44" s="146"/>
      <c r="F44" s="157">
        <f>'1 04 Pol'!AE282</f>
        <v>0</v>
      </c>
      <c r="G44" s="149">
        <f>'1 04 Pol'!AF282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62</v>
      </c>
      <c r="C45" s="146" t="s">
        <v>63</v>
      </c>
      <c r="D45" s="146"/>
      <c r="E45" s="146"/>
      <c r="F45" s="157">
        <f>'1 05 Pol'!AE58</f>
        <v>0</v>
      </c>
      <c r="G45" s="149">
        <f>'1 05 Pol'!AF58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64</v>
      </c>
      <c r="C46" s="146" t="s">
        <v>65</v>
      </c>
      <c r="D46" s="146"/>
      <c r="E46" s="146"/>
      <c r="F46" s="157">
        <f>'1 06 Pol'!AE44</f>
        <v>0</v>
      </c>
      <c r="G46" s="149">
        <f>'1 06 Pol'!AF44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66</v>
      </c>
      <c r="C47" s="146" t="s">
        <v>67</v>
      </c>
      <c r="D47" s="146"/>
      <c r="E47" s="146"/>
      <c r="F47" s="157">
        <f>'1 07 Pol'!AE33</f>
        <v>0</v>
      </c>
      <c r="G47" s="149">
        <f>'1 07 Pol'!AF33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68</v>
      </c>
      <c r="C48" s="146" t="s">
        <v>69</v>
      </c>
      <c r="D48" s="146"/>
      <c r="E48" s="146"/>
      <c r="F48" s="157">
        <f>'1 08 Pol'!AE66</f>
        <v>0</v>
      </c>
      <c r="G48" s="149">
        <f>'1 08 Pol'!AF66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70</v>
      </c>
      <c r="C49" s="146" t="s">
        <v>71</v>
      </c>
      <c r="D49" s="146"/>
      <c r="E49" s="146"/>
      <c r="F49" s="157">
        <f>'1 09 Pol'!AE123</f>
        <v>0</v>
      </c>
      <c r="G49" s="149">
        <f>'1 09 Pol'!AF123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72</v>
      </c>
      <c r="C50" s="146" t="s">
        <v>73</v>
      </c>
      <c r="D50" s="146"/>
      <c r="E50" s="146"/>
      <c r="F50" s="157">
        <f>'1 10 Pol'!AE70</f>
        <v>0</v>
      </c>
      <c r="G50" s="149">
        <f>'1 10 Pol'!AF70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74</v>
      </c>
      <c r="C51" s="146" t="s">
        <v>75</v>
      </c>
      <c r="D51" s="146"/>
      <c r="E51" s="146"/>
      <c r="F51" s="157">
        <f>'1 11 Pol'!AE118</f>
        <v>0</v>
      </c>
      <c r="G51" s="149">
        <f>'1 11 Pol'!AF118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76</v>
      </c>
      <c r="C52" s="146" t="s">
        <v>77</v>
      </c>
      <c r="D52" s="146"/>
      <c r="E52" s="146"/>
      <c r="F52" s="157">
        <f>'1 12 Pol'!AE53</f>
        <v>0</v>
      </c>
      <c r="G52" s="149">
        <f>'1 12 Pol'!AF53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78</v>
      </c>
      <c r="C53" s="146" t="s">
        <v>79</v>
      </c>
      <c r="D53" s="146"/>
      <c r="E53" s="146"/>
      <c r="F53" s="157">
        <f>'1 13 Pol'!AE21</f>
        <v>0</v>
      </c>
      <c r="G53" s="149">
        <f>'1 13 Pol'!AF21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/>
      <c r="B54" s="158" t="s">
        <v>80</v>
      </c>
      <c r="C54" s="159"/>
      <c r="D54" s="159"/>
      <c r="E54" s="160"/>
      <c r="F54" s="161">
        <f>SUMIF(A39:A53,"=1",F39:F53)</f>
        <v>0</v>
      </c>
      <c r="G54" s="162">
        <f>SUMIF(A39:A53,"=1",G39:G53)</f>
        <v>0</v>
      </c>
      <c r="H54" s="162">
        <f>SUMIF(A39:A53,"=1",H39:H53)</f>
        <v>0</v>
      </c>
      <c r="I54" s="162">
        <f>SUMIF(A39:A53,"=1",I39:I53)</f>
        <v>0</v>
      </c>
      <c r="J54" s="163">
        <f>SUMIF(A39:A53,"=1",J39:J53)</f>
        <v>0</v>
      </c>
    </row>
    <row r="58" spans="1:10" ht="15.75" x14ac:dyDescent="0.25">
      <c r="B58" s="174" t="s">
        <v>82</v>
      </c>
    </row>
    <row r="60" spans="1:10" ht="25.5" customHeight="1" x14ac:dyDescent="0.2">
      <c r="A60" s="176"/>
      <c r="B60" s="179" t="s">
        <v>17</v>
      </c>
      <c r="C60" s="179" t="s">
        <v>5</v>
      </c>
      <c r="D60" s="180"/>
      <c r="E60" s="180"/>
      <c r="F60" s="181" t="s">
        <v>83</v>
      </c>
      <c r="G60" s="181"/>
      <c r="H60" s="181"/>
      <c r="I60" s="181" t="s">
        <v>29</v>
      </c>
      <c r="J60" s="181" t="s">
        <v>0</v>
      </c>
    </row>
    <row r="61" spans="1:10" ht="25.5" customHeight="1" x14ac:dyDescent="0.2">
      <c r="A61" s="177"/>
      <c r="B61" s="182" t="s">
        <v>84</v>
      </c>
      <c r="C61" s="183" t="s">
        <v>85</v>
      </c>
      <c r="D61" s="184"/>
      <c r="E61" s="184"/>
      <c r="F61" s="190" t="s">
        <v>24</v>
      </c>
      <c r="G61" s="191"/>
      <c r="H61" s="191"/>
      <c r="I61" s="191">
        <f>'1 05 Pol'!G8</f>
        <v>0</v>
      </c>
      <c r="J61" s="188" t="str">
        <f>IF(I169=0,"",I61/I169*100)</f>
        <v/>
      </c>
    </row>
    <row r="62" spans="1:10" ht="25.5" customHeight="1" x14ac:dyDescent="0.2">
      <c r="A62" s="177"/>
      <c r="B62" s="182" t="s">
        <v>84</v>
      </c>
      <c r="C62" s="183" t="s">
        <v>86</v>
      </c>
      <c r="D62" s="184"/>
      <c r="E62" s="184"/>
      <c r="F62" s="190" t="s">
        <v>24</v>
      </c>
      <c r="G62" s="191"/>
      <c r="H62" s="191"/>
      <c r="I62" s="191">
        <f>'1 03 Pol'!G8</f>
        <v>0</v>
      </c>
      <c r="J62" s="188" t="str">
        <f>IF(I169=0,"",I62/I169*100)</f>
        <v/>
      </c>
    </row>
    <row r="63" spans="1:10" ht="25.5" customHeight="1" x14ac:dyDescent="0.2">
      <c r="A63" s="177"/>
      <c r="B63" s="182" t="s">
        <v>87</v>
      </c>
      <c r="C63" s="183" t="s">
        <v>88</v>
      </c>
      <c r="D63" s="184"/>
      <c r="E63" s="184"/>
      <c r="F63" s="190" t="s">
        <v>24</v>
      </c>
      <c r="G63" s="191"/>
      <c r="H63" s="191"/>
      <c r="I63" s="191">
        <f>'1 05 Pol'!G55</f>
        <v>0</v>
      </c>
      <c r="J63" s="188" t="str">
        <f>IF(I169=0,"",I63/I169*100)</f>
        <v/>
      </c>
    </row>
    <row r="64" spans="1:10" ht="25.5" customHeight="1" x14ac:dyDescent="0.2">
      <c r="A64" s="177"/>
      <c r="B64" s="182" t="s">
        <v>89</v>
      </c>
      <c r="C64" s="183" t="s">
        <v>90</v>
      </c>
      <c r="D64" s="184"/>
      <c r="E64" s="184"/>
      <c r="F64" s="190" t="s">
        <v>24</v>
      </c>
      <c r="G64" s="191"/>
      <c r="H64" s="191"/>
      <c r="I64" s="191">
        <f>'1 03 Pol'!G29</f>
        <v>0</v>
      </c>
      <c r="J64" s="188" t="str">
        <f>IF(I169=0,"",I64/I169*100)</f>
        <v/>
      </c>
    </row>
    <row r="65" spans="1:10" ht="25.5" customHeight="1" x14ac:dyDescent="0.2">
      <c r="A65" s="177"/>
      <c r="B65" s="182" t="s">
        <v>89</v>
      </c>
      <c r="C65" s="183" t="s">
        <v>91</v>
      </c>
      <c r="D65" s="184"/>
      <c r="E65" s="184"/>
      <c r="F65" s="190" t="s">
        <v>24</v>
      </c>
      <c r="G65" s="191"/>
      <c r="H65" s="191"/>
      <c r="I65" s="191">
        <f>'1 05 Pol'!G10</f>
        <v>0</v>
      </c>
      <c r="J65" s="188" t="str">
        <f>IF(I169=0,"",I65/I169*100)</f>
        <v/>
      </c>
    </row>
    <row r="66" spans="1:10" ht="25.5" customHeight="1" x14ac:dyDescent="0.2">
      <c r="A66" s="177"/>
      <c r="B66" s="182" t="s">
        <v>92</v>
      </c>
      <c r="C66" s="183" t="s">
        <v>93</v>
      </c>
      <c r="D66" s="184"/>
      <c r="E66" s="184"/>
      <c r="F66" s="190" t="s">
        <v>24</v>
      </c>
      <c r="G66" s="191"/>
      <c r="H66" s="191"/>
      <c r="I66" s="191">
        <f>'1 03 Pol'!G38</f>
        <v>0</v>
      </c>
      <c r="J66" s="188" t="str">
        <f>IF(I169=0,"",I66/I169*100)</f>
        <v/>
      </c>
    </row>
    <row r="67" spans="1:10" ht="25.5" customHeight="1" x14ac:dyDescent="0.2">
      <c r="A67" s="177"/>
      <c r="B67" s="182" t="s">
        <v>92</v>
      </c>
      <c r="C67" s="183" t="s">
        <v>94</v>
      </c>
      <c r="D67" s="184"/>
      <c r="E67" s="184"/>
      <c r="F67" s="190" t="s">
        <v>24</v>
      </c>
      <c r="G67" s="191"/>
      <c r="H67" s="191"/>
      <c r="I67" s="191">
        <f>'1 05 Pol'!G14</f>
        <v>0</v>
      </c>
      <c r="J67" s="188" t="str">
        <f>IF(I169=0,"",I67/I169*100)</f>
        <v/>
      </c>
    </row>
    <row r="68" spans="1:10" ht="25.5" customHeight="1" x14ac:dyDescent="0.2">
      <c r="A68" s="177"/>
      <c r="B68" s="182" t="s">
        <v>95</v>
      </c>
      <c r="C68" s="183" t="s">
        <v>96</v>
      </c>
      <c r="D68" s="184"/>
      <c r="E68" s="184"/>
      <c r="F68" s="190" t="s">
        <v>24</v>
      </c>
      <c r="G68" s="191"/>
      <c r="H68" s="191"/>
      <c r="I68" s="191">
        <f>'1 05 Pol'!G17</f>
        <v>0</v>
      </c>
      <c r="J68" s="188" t="str">
        <f>IF(I169=0,"",I68/I169*100)</f>
        <v/>
      </c>
    </row>
    <row r="69" spans="1:10" ht="25.5" customHeight="1" x14ac:dyDescent="0.2">
      <c r="A69" s="177"/>
      <c r="B69" s="182" t="s">
        <v>95</v>
      </c>
      <c r="C69" s="183" t="s">
        <v>97</v>
      </c>
      <c r="D69" s="184"/>
      <c r="E69" s="184"/>
      <c r="F69" s="190" t="s">
        <v>24</v>
      </c>
      <c r="G69" s="191"/>
      <c r="H69" s="191"/>
      <c r="I69" s="191">
        <f>'1 03 Pol'!G43</f>
        <v>0</v>
      </c>
      <c r="J69" s="188" t="str">
        <f>IF(I169=0,"",I69/I169*100)</f>
        <v/>
      </c>
    </row>
    <row r="70" spans="1:10" ht="25.5" customHeight="1" x14ac:dyDescent="0.2">
      <c r="A70" s="177"/>
      <c r="B70" s="182" t="s">
        <v>98</v>
      </c>
      <c r="C70" s="183" t="s">
        <v>99</v>
      </c>
      <c r="D70" s="184"/>
      <c r="E70" s="184"/>
      <c r="F70" s="190" t="s">
        <v>24</v>
      </c>
      <c r="G70" s="191"/>
      <c r="H70" s="191"/>
      <c r="I70" s="191">
        <f>'1 05 Pol'!G31</f>
        <v>0</v>
      </c>
      <c r="J70" s="188" t="str">
        <f>IF(I169=0,"",I70/I169*100)</f>
        <v/>
      </c>
    </row>
    <row r="71" spans="1:10" ht="25.5" customHeight="1" x14ac:dyDescent="0.2">
      <c r="A71" s="177"/>
      <c r="B71" s="182" t="s">
        <v>98</v>
      </c>
      <c r="C71" s="183" t="s">
        <v>100</v>
      </c>
      <c r="D71" s="184"/>
      <c r="E71" s="184"/>
      <c r="F71" s="190" t="s">
        <v>24</v>
      </c>
      <c r="G71" s="191"/>
      <c r="H71" s="191"/>
      <c r="I71" s="191">
        <f>'1 03 Pol'!G50</f>
        <v>0</v>
      </c>
      <c r="J71" s="188" t="str">
        <f>IF(I169=0,"",I71/I169*100)</f>
        <v/>
      </c>
    </row>
    <row r="72" spans="1:10" ht="25.5" customHeight="1" x14ac:dyDescent="0.2">
      <c r="A72" s="177"/>
      <c r="B72" s="182" t="s">
        <v>101</v>
      </c>
      <c r="C72" s="183" t="s">
        <v>102</v>
      </c>
      <c r="D72" s="184"/>
      <c r="E72" s="184"/>
      <c r="F72" s="190" t="s">
        <v>24</v>
      </c>
      <c r="G72" s="191"/>
      <c r="H72" s="191"/>
      <c r="I72" s="191">
        <f>'1 03 Pol'!G57</f>
        <v>0</v>
      </c>
      <c r="J72" s="188" t="str">
        <f>IF(I169=0,"",I72/I169*100)</f>
        <v/>
      </c>
    </row>
    <row r="73" spans="1:10" ht="25.5" customHeight="1" x14ac:dyDescent="0.2">
      <c r="A73" s="177"/>
      <c r="B73" s="182" t="s">
        <v>101</v>
      </c>
      <c r="C73" s="183" t="s">
        <v>103</v>
      </c>
      <c r="D73" s="184"/>
      <c r="E73" s="184"/>
      <c r="F73" s="190" t="s">
        <v>24</v>
      </c>
      <c r="G73" s="191"/>
      <c r="H73" s="191"/>
      <c r="I73" s="191">
        <f>'1 05 Pol'!G34</f>
        <v>0</v>
      </c>
      <c r="J73" s="188" t="str">
        <f>IF(I169=0,"",I73/I169*100)</f>
        <v/>
      </c>
    </row>
    <row r="74" spans="1:10" ht="25.5" customHeight="1" x14ac:dyDescent="0.2">
      <c r="A74" s="177"/>
      <c r="B74" s="182" t="s">
        <v>104</v>
      </c>
      <c r="C74" s="183" t="s">
        <v>105</v>
      </c>
      <c r="D74" s="184"/>
      <c r="E74" s="184"/>
      <c r="F74" s="190" t="s">
        <v>24</v>
      </c>
      <c r="G74" s="191"/>
      <c r="H74" s="191"/>
      <c r="I74" s="191">
        <f>'1 03 Pol'!G67</f>
        <v>0</v>
      </c>
      <c r="J74" s="188" t="str">
        <f>IF(I169=0,"",I74/I169*100)</f>
        <v/>
      </c>
    </row>
    <row r="75" spans="1:10" ht="25.5" customHeight="1" x14ac:dyDescent="0.2">
      <c r="A75" s="177"/>
      <c r="B75" s="182" t="s">
        <v>104</v>
      </c>
      <c r="C75" s="183" t="s">
        <v>106</v>
      </c>
      <c r="D75" s="184"/>
      <c r="E75" s="184"/>
      <c r="F75" s="190" t="s">
        <v>24</v>
      </c>
      <c r="G75" s="191"/>
      <c r="H75" s="191"/>
      <c r="I75" s="191">
        <f>'1 05 Pol'!G36</f>
        <v>0</v>
      </c>
      <c r="J75" s="188" t="str">
        <f>IF(I169=0,"",I75/I169*100)</f>
        <v/>
      </c>
    </row>
    <row r="76" spans="1:10" ht="25.5" customHeight="1" x14ac:dyDescent="0.2">
      <c r="A76" s="177"/>
      <c r="B76" s="182" t="s">
        <v>107</v>
      </c>
      <c r="C76" s="183" t="s">
        <v>108</v>
      </c>
      <c r="D76" s="184"/>
      <c r="E76" s="184"/>
      <c r="F76" s="190" t="s">
        <v>24</v>
      </c>
      <c r="G76" s="191"/>
      <c r="H76" s="191"/>
      <c r="I76" s="191">
        <f>'1 03 Pol'!G77</f>
        <v>0</v>
      </c>
      <c r="J76" s="188" t="str">
        <f>IF(I169=0,"",I76/I169*100)</f>
        <v/>
      </c>
    </row>
    <row r="77" spans="1:10" ht="25.5" customHeight="1" x14ac:dyDescent="0.2">
      <c r="A77" s="177"/>
      <c r="B77" s="182" t="s">
        <v>107</v>
      </c>
      <c r="C77" s="183" t="s">
        <v>109</v>
      </c>
      <c r="D77" s="184"/>
      <c r="E77" s="184"/>
      <c r="F77" s="190" t="s">
        <v>24</v>
      </c>
      <c r="G77" s="191"/>
      <c r="H77" s="191"/>
      <c r="I77" s="191">
        <f>'1 05 Pol'!G39</f>
        <v>0</v>
      </c>
      <c r="J77" s="188" t="str">
        <f>IF(I169=0,"",I77/I169*100)</f>
        <v/>
      </c>
    </row>
    <row r="78" spans="1:10" ht="25.5" customHeight="1" x14ac:dyDescent="0.2">
      <c r="A78" s="177"/>
      <c r="B78" s="182" t="s">
        <v>110</v>
      </c>
      <c r="C78" s="183" t="s">
        <v>111</v>
      </c>
      <c r="D78" s="184"/>
      <c r="E78" s="184"/>
      <c r="F78" s="190" t="s">
        <v>24</v>
      </c>
      <c r="G78" s="191"/>
      <c r="H78" s="191"/>
      <c r="I78" s="191">
        <f>'1 05 Pol'!G52</f>
        <v>0</v>
      </c>
      <c r="J78" s="188" t="str">
        <f>IF(I169=0,"",I78/I169*100)</f>
        <v/>
      </c>
    </row>
    <row r="79" spans="1:10" ht="25.5" customHeight="1" x14ac:dyDescent="0.2">
      <c r="A79" s="177"/>
      <c r="B79" s="182" t="s">
        <v>110</v>
      </c>
      <c r="C79" s="183" t="s">
        <v>112</v>
      </c>
      <c r="D79" s="184"/>
      <c r="E79" s="184"/>
      <c r="F79" s="190" t="s">
        <v>24</v>
      </c>
      <c r="G79" s="191"/>
      <c r="H79" s="191"/>
      <c r="I79" s="191">
        <f>'1 03 Pol'!G95</f>
        <v>0</v>
      </c>
      <c r="J79" s="188" t="str">
        <f>IF(I169=0,"",I79/I169*100)</f>
        <v/>
      </c>
    </row>
    <row r="80" spans="1:10" ht="25.5" customHeight="1" x14ac:dyDescent="0.2">
      <c r="A80" s="177"/>
      <c r="B80" s="182" t="s">
        <v>54</v>
      </c>
      <c r="C80" s="183" t="s">
        <v>113</v>
      </c>
      <c r="D80" s="184"/>
      <c r="E80" s="184"/>
      <c r="F80" s="190" t="s">
        <v>24</v>
      </c>
      <c r="G80" s="191"/>
      <c r="H80" s="191"/>
      <c r="I80" s="191">
        <f>'1 12 Pol'!G8</f>
        <v>0</v>
      </c>
      <c r="J80" s="188" t="str">
        <f>IF(I169=0,"",I80/I169*100)</f>
        <v/>
      </c>
    </row>
    <row r="81" spans="1:10" ht="25.5" customHeight="1" x14ac:dyDescent="0.2">
      <c r="A81" s="177"/>
      <c r="B81" s="182" t="s">
        <v>54</v>
      </c>
      <c r="C81" s="183" t="s">
        <v>114</v>
      </c>
      <c r="D81" s="184"/>
      <c r="E81" s="184"/>
      <c r="F81" s="190" t="s">
        <v>24</v>
      </c>
      <c r="G81" s="191"/>
      <c r="H81" s="191"/>
      <c r="I81" s="191">
        <f>'1 04 Pol'!G8</f>
        <v>0</v>
      </c>
      <c r="J81" s="188" t="str">
        <f>IF(I169=0,"",I81/I169*100)</f>
        <v/>
      </c>
    </row>
    <row r="82" spans="1:10" ht="25.5" customHeight="1" x14ac:dyDescent="0.2">
      <c r="A82" s="177"/>
      <c r="B82" s="182" t="s">
        <v>54</v>
      </c>
      <c r="C82" s="183" t="s">
        <v>115</v>
      </c>
      <c r="D82" s="184"/>
      <c r="E82" s="184"/>
      <c r="F82" s="190" t="s">
        <v>24</v>
      </c>
      <c r="G82" s="191"/>
      <c r="H82" s="191"/>
      <c r="I82" s="191">
        <f>'1 10 Pol'!G8</f>
        <v>0</v>
      </c>
      <c r="J82" s="188" t="str">
        <f>IF(I169=0,"",I82/I169*100)</f>
        <v/>
      </c>
    </row>
    <row r="83" spans="1:10" ht="25.5" customHeight="1" x14ac:dyDescent="0.2">
      <c r="A83" s="177"/>
      <c r="B83" s="182" t="s">
        <v>56</v>
      </c>
      <c r="C83" s="183" t="s">
        <v>116</v>
      </c>
      <c r="D83" s="184"/>
      <c r="E83" s="184"/>
      <c r="F83" s="190" t="s">
        <v>24</v>
      </c>
      <c r="G83" s="191"/>
      <c r="H83" s="191"/>
      <c r="I83" s="191">
        <f>'1 04 Pol'!G44</f>
        <v>0</v>
      </c>
      <c r="J83" s="188" t="str">
        <f>IF(I169=0,"",I83/I169*100)</f>
        <v/>
      </c>
    </row>
    <row r="84" spans="1:10" ht="25.5" customHeight="1" x14ac:dyDescent="0.2">
      <c r="A84" s="177"/>
      <c r="B84" s="182" t="s">
        <v>56</v>
      </c>
      <c r="C84" s="183" t="s">
        <v>117</v>
      </c>
      <c r="D84" s="184"/>
      <c r="E84" s="184"/>
      <c r="F84" s="190" t="s">
        <v>24</v>
      </c>
      <c r="G84" s="191"/>
      <c r="H84" s="191"/>
      <c r="I84" s="191">
        <f>'1 12 Pol'!G35</f>
        <v>0</v>
      </c>
      <c r="J84" s="188" t="str">
        <f>IF(I169=0,"",I84/I169*100)</f>
        <v/>
      </c>
    </row>
    <row r="85" spans="1:10" ht="25.5" customHeight="1" x14ac:dyDescent="0.2">
      <c r="A85" s="177"/>
      <c r="B85" s="182" t="s">
        <v>56</v>
      </c>
      <c r="C85" s="183" t="s">
        <v>118</v>
      </c>
      <c r="D85" s="184"/>
      <c r="E85" s="184"/>
      <c r="F85" s="190" t="s">
        <v>24</v>
      </c>
      <c r="G85" s="191"/>
      <c r="H85" s="191"/>
      <c r="I85" s="191">
        <f>'1 10 Pol'!G29</f>
        <v>0</v>
      </c>
      <c r="J85" s="188" t="str">
        <f>IF(I169=0,"",I85/I169*100)</f>
        <v/>
      </c>
    </row>
    <row r="86" spans="1:10" ht="25.5" customHeight="1" x14ac:dyDescent="0.2">
      <c r="A86" s="177"/>
      <c r="B86" s="182" t="s">
        <v>58</v>
      </c>
      <c r="C86" s="183" t="s">
        <v>119</v>
      </c>
      <c r="D86" s="184"/>
      <c r="E86" s="184"/>
      <c r="F86" s="190" t="s">
        <v>24</v>
      </c>
      <c r="G86" s="191"/>
      <c r="H86" s="191"/>
      <c r="I86" s="191">
        <f>'1 04 Pol'!G75</f>
        <v>0</v>
      </c>
      <c r="J86" s="188" t="str">
        <f>IF(I169=0,"",I86/I169*100)</f>
        <v/>
      </c>
    </row>
    <row r="87" spans="1:10" ht="25.5" customHeight="1" x14ac:dyDescent="0.2">
      <c r="A87" s="177"/>
      <c r="B87" s="182" t="s">
        <v>58</v>
      </c>
      <c r="C87" s="183" t="s">
        <v>120</v>
      </c>
      <c r="D87" s="184"/>
      <c r="E87" s="184"/>
      <c r="F87" s="190" t="s">
        <v>24</v>
      </c>
      <c r="G87" s="191"/>
      <c r="H87" s="191"/>
      <c r="I87" s="191">
        <f>'1 10 Pol'!G33</f>
        <v>0</v>
      </c>
      <c r="J87" s="188" t="str">
        <f>IF(I169=0,"",I87/I169*100)</f>
        <v/>
      </c>
    </row>
    <row r="88" spans="1:10" ht="25.5" customHeight="1" x14ac:dyDescent="0.2">
      <c r="A88" s="177"/>
      <c r="B88" s="182" t="s">
        <v>60</v>
      </c>
      <c r="C88" s="183" t="s">
        <v>121</v>
      </c>
      <c r="D88" s="184"/>
      <c r="E88" s="184"/>
      <c r="F88" s="190" t="s">
        <v>24</v>
      </c>
      <c r="G88" s="191"/>
      <c r="H88" s="191"/>
      <c r="I88" s="191">
        <f>'1 04 Pol'!G89</f>
        <v>0</v>
      </c>
      <c r="J88" s="188" t="str">
        <f>IF(I169=0,"",I88/I169*100)</f>
        <v/>
      </c>
    </row>
    <row r="89" spans="1:10" ht="25.5" customHeight="1" x14ac:dyDescent="0.2">
      <c r="A89" s="177"/>
      <c r="B89" s="182" t="s">
        <v>60</v>
      </c>
      <c r="C89" s="183" t="s">
        <v>122</v>
      </c>
      <c r="D89" s="184"/>
      <c r="E89" s="184"/>
      <c r="F89" s="190" t="s">
        <v>24</v>
      </c>
      <c r="G89" s="191"/>
      <c r="H89" s="191"/>
      <c r="I89" s="191">
        <f>'1 10 Pol'!G40</f>
        <v>0</v>
      </c>
      <c r="J89" s="188" t="str">
        <f>IF(I169=0,"",I89/I169*100)</f>
        <v/>
      </c>
    </row>
    <row r="90" spans="1:10" ht="25.5" customHeight="1" x14ac:dyDescent="0.2">
      <c r="A90" s="177"/>
      <c r="B90" s="182" t="s">
        <v>62</v>
      </c>
      <c r="C90" s="183" t="s">
        <v>123</v>
      </c>
      <c r="D90" s="184"/>
      <c r="E90" s="184"/>
      <c r="F90" s="190" t="s">
        <v>24</v>
      </c>
      <c r="G90" s="191"/>
      <c r="H90" s="191"/>
      <c r="I90" s="191">
        <f>'1 04 Pol'!G93</f>
        <v>0</v>
      </c>
      <c r="J90" s="188" t="str">
        <f>IF(I169=0,"",I90/I169*100)</f>
        <v/>
      </c>
    </row>
    <row r="91" spans="1:10" ht="25.5" customHeight="1" x14ac:dyDescent="0.2">
      <c r="A91" s="177"/>
      <c r="B91" s="182" t="s">
        <v>62</v>
      </c>
      <c r="C91" s="183" t="s">
        <v>124</v>
      </c>
      <c r="D91" s="184"/>
      <c r="E91" s="184"/>
      <c r="F91" s="190" t="s">
        <v>24</v>
      </c>
      <c r="G91" s="191"/>
      <c r="H91" s="191"/>
      <c r="I91" s="191">
        <f>'1 10 Pol'!G54</f>
        <v>0</v>
      </c>
      <c r="J91" s="188" t="str">
        <f>IF(I169=0,"",I91/I169*100)</f>
        <v/>
      </c>
    </row>
    <row r="92" spans="1:10" ht="25.5" customHeight="1" x14ac:dyDescent="0.2">
      <c r="A92" s="177"/>
      <c r="B92" s="182" t="s">
        <v>64</v>
      </c>
      <c r="C92" s="183" t="s">
        <v>125</v>
      </c>
      <c r="D92" s="184"/>
      <c r="E92" s="184"/>
      <c r="F92" s="190" t="s">
        <v>24</v>
      </c>
      <c r="G92" s="191"/>
      <c r="H92" s="191"/>
      <c r="I92" s="191">
        <f>'1 10 Pol'!G62</f>
        <v>0</v>
      </c>
      <c r="J92" s="188" t="str">
        <f>IF(I169=0,"",I92/I169*100)</f>
        <v/>
      </c>
    </row>
    <row r="93" spans="1:10" ht="25.5" customHeight="1" x14ac:dyDescent="0.2">
      <c r="A93" s="177"/>
      <c r="B93" s="182" t="s">
        <v>64</v>
      </c>
      <c r="C93" s="183" t="s">
        <v>126</v>
      </c>
      <c r="D93" s="184"/>
      <c r="E93" s="184"/>
      <c r="F93" s="190" t="s">
        <v>24</v>
      </c>
      <c r="G93" s="191"/>
      <c r="H93" s="191"/>
      <c r="I93" s="191">
        <f>'1 04 Pol'!G96</f>
        <v>0</v>
      </c>
      <c r="J93" s="188" t="str">
        <f>IF(I169=0,"",I93/I169*100)</f>
        <v/>
      </c>
    </row>
    <row r="94" spans="1:10" ht="25.5" customHeight="1" x14ac:dyDescent="0.2">
      <c r="A94" s="177"/>
      <c r="B94" s="182" t="s">
        <v>66</v>
      </c>
      <c r="C94" s="183" t="s">
        <v>127</v>
      </c>
      <c r="D94" s="184"/>
      <c r="E94" s="184"/>
      <c r="F94" s="190" t="s">
        <v>24</v>
      </c>
      <c r="G94" s="191"/>
      <c r="H94" s="191"/>
      <c r="I94" s="191">
        <f>'1 04 Pol'!G109</f>
        <v>0</v>
      </c>
      <c r="J94" s="188" t="str">
        <f>IF(I169=0,"",I94/I169*100)</f>
        <v/>
      </c>
    </row>
    <row r="95" spans="1:10" ht="25.5" customHeight="1" x14ac:dyDescent="0.2">
      <c r="A95" s="177"/>
      <c r="B95" s="182" t="s">
        <v>68</v>
      </c>
      <c r="C95" s="183" t="s">
        <v>128</v>
      </c>
      <c r="D95" s="184"/>
      <c r="E95" s="184"/>
      <c r="F95" s="190" t="s">
        <v>24</v>
      </c>
      <c r="G95" s="191"/>
      <c r="H95" s="191"/>
      <c r="I95" s="191">
        <f>'1 04 Pol'!G115</f>
        <v>0</v>
      </c>
      <c r="J95" s="188" t="str">
        <f>IF(I169=0,"",I95/I169*100)</f>
        <v/>
      </c>
    </row>
    <row r="96" spans="1:10" ht="25.5" customHeight="1" x14ac:dyDescent="0.2">
      <c r="A96" s="177"/>
      <c r="B96" s="182" t="s">
        <v>70</v>
      </c>
      <c r="C96" s="183" t="s">
        <v>129</v>
      </c>
      <c r="D96" s="184"/>
      <c r="E96" s="184"/>
      <c r="F96" s="190" t="s">
        <v>24</v>
      </c>
      <c r="G96" s="191"/>
      <c r="H96" s="191"/>
      <c r="I96" s="191">
        <f>'1 04 Pol'!G142</f>
        <v>0</v>
      </c>
      <c r="J96" s="188" t="str">
        <f>IF(I169=0,"",I96/I169*100)</f>
        <v/>
      </c>
    </row>
    <row r="97" spans="1:10" ht="25.5" customHeight="1" x14ac:dyDescent="0.2">
      <c r="A97" s="177"/>
      <c r="B97" s="182" t="s">
        <v>52</v>
      </c>
      <c r="C97" s="183" t="s">
        <v>130</v>
      </c>
      <c r="D97" s="184"/>
      <c r="E97" s="184"/>
      <c r="F97" s="190" t="s">
        <v>24</v>
      </c>
      <c r="G97" s="191"/>
      <c r="H97" s="191"/>
      <c r="I97" s="191">
        <f>'1 06 Pol'!G8</f>
        <v>0</v>
      </c>
      <c r="J97" s="188" t="str">
        <f>IF(I169=0,"",I97/I169*100)</f>
        <v/>
      </c>
    </row>
    <row r="98" spans="1:10" ht="25.5" customHeight="1" x14ac:dyDescent="0.2">
      <c r="A98" s="177"/>
      <c r="B98" s="182" t="s">
        <v>52</v>
      </c>
      <c r="C98" s="183" t="s">
        <v>131</v>
      </c>
      <c r="D98" s="184"/>
      <c r="E98" s="184"/>
      <c r="F98" s="190" t="s">
        <v>24</v>
      </c>
      <c r="G98" s="191"/>
      <c r="H98" s="191"/>
      <c r="I98" s="191">
        <f>'1 01 Pol'!G8+'1 08 Pol'!G8+'1 11 Pol'!G8</f>
        <v>0</v>
      </c>
      <c r="J98" s="188" t="str">
        <f>IF(I169=0,"",I98/I169*100)</f>
        <v/>
      </c>
    </row>
    <row r="99" spans="1:10" ht="25.5" customHeight="1" x14ac:dyDescent="0.2">
      <c r="A99" s="177"/>
      <c r="B99" s="182" t="s">
        <v>72</v>
      </c>
      <c r="C99" s="183" t="s">
        <v>132</v>
      </c>
      <c r="D99" s="184"/>
      <c r="E99" s="184"/>
      <c r="F99" s="190" t="s">
        <v>24</v>
      </c>
      <c r="G99" s="191"/>
      <c r="H99" s="191"/>
      <c r="I99" s="191">
        <f>'1 04 Pol'!G166</f>
        <v>0</v>
      </c>
      <c r="J99" s="188" t="str">
        <f>IF(I169=0,"",I99/I169*100)</f>
        <v/>
      </c>
    </row>
    <row r="100" spans="1:10" ht="25.5" customHeight="1" x14ac:dyDescent="0.2">
      <c r="A100" s="177"/>
      <c r="B100" s="182" t="s">
        <v>74</v>
      </c>
      <c r="C100" s="183" t="s">
        <v>133</v>
      </c>
      <c r="D100" s="184"/>
      <c r="E100" s="184"/>
      <c r="F100" s="190" t="s">
        <v>24</v>
      </c>
      <c r="G100" s="191"/>
      <c r="H100" s="191"/>
      <c r="I100" s="191">
        <f>'1 09 Pol'!G8</f>
        <v>0</v>
      </c>
      <c r="J100" s="188" t="str">
        <f>IF(I169=0,"",I100/I169*100)</f>
        <v/>
      </c>
    </row>
    <row r="101" spans="1:10" ht="25.5" customHeight="1" x14ac:dyDescent="0.2">
      <c r="A101" s="177"/>
      <c r="B101" s="182" t="s">
        <v>74</v>
      </c>
      <c r="C101" s="183" t="s">
        <v>134</v>
      </c>
      <c r="D101" s="184"/>
      <c r="E101" s="184"/>
      <c r="F101" s="190" t="s">
        <v>24</v>
      </c>
      <c r="G101" s="191"/>
      <c r="H101" s="191"/>
      <c r="I101" s="191">
        <f>'1 07 Pol'!G8+'1 08 Pol'!G22+'1 11 Pol'!G11</f>
        <v>0</v>
      </c>
      <c r="J101" s="188" t="str">
        <f>IF(I169=0,"",I101/I169*100)</f>
        <v/>
      </c>
    </row>
    <row r="102" spans="1:10" ht="25.5" customHeight="1" x14ac:dyDescent="0.2">
      <c r="A102" s="177"/>
      <c r="B102" s="182" t="s">
        <v>74</v>
      </c>
      <c r="C102" s="183" t="s">
        <v>135</v>
      </c>
      <c r="D102" s="184"/>
      <c r="E102" s="184"/>
      <c r="F102" s="190" t="s">
        <v>24</v>
      </c>
      <c r="G102" s="191"/>
      <c r="H102" s="191"/>
      <c r="I102" s="191">
        <f>'1 04 Pol'!G179</f>
        <v>0</v>
      </c>
      <c r="J102" s="188" t="str">
        <f>IF(I169=0,"",I102/I169*100)</f>
        <v/>
      </c>
    </row>
    <row r="103" spans="1:10" ht="25.5" customHeight="1" x14ac:dyDescent="0.2">
      <c r="A103" s="177"/>
      <c r="B103" s="182" t="s">
        <v>76</v>
      </c>
      <c r="C103" s="183" t="s">
        <v>136</v>
      </c>
      <c r="D103" s="184"/>
      <c r="E103" s="184"/>
      <c r="F103" s="190" t="s">
        <v>24</v>
      </c>
      <c r="G103" s="191"/>
      <c r="H103" s="191"/>
      <c r="I103" s="191">
        <f>'1 04 Pol'!G192</f>
        <v>0</v>
      </c>
      <c r="J103" s="188" t="str">
        <f>IF(I169=0,"",I103/I169*100)</f>
        <v/>
      </c>
    </row>
    <row r="104" spans="1:10" ht="25.5" customHeight="1" x14ac:dyDescent="0.2">
      <c r="A104" s="177"/>
      <c r="B104" s="182" t="s">
        <v>78</v>
      </c>
      <c r="C104" s="183" t="s">
        <v>137</v>
      </c>
      <c r="D104" s="184"/>
      <c r="E104" s="184"/>
      <c r="F104" s="190" t="s">
        <v>24</v>
      </c>
      <c r="G104" s="191"/>
      <c r="H104" s="191"/>
      <c r="I104" s="191">
        <f>'1 04 Pol'!G198</f>
        <v>0</v>
      </c>
      <c r="J104" s="188" t="str">
        <f>IF(I169=0,"",I104/I169*100)</f>
        <v/>
      </c>
    </row>
    <row r="105" spans="1:10" ht="25.5" customHeight="1" x14ac:dyDescent="0.2">
      <c r="A105" s="177"/>
      <c r="B105" s="182" t="s">
        <v>138</v>
      </c>
      <c r="C105" s="183" t="s">
        <v>139</v>
      </c>
      <c r="D105" s="184"/>
      <c r="E105" s="184"/>
      <c r="F105" s="190" t="s">
        <v>24</v>
      </c>
      <c r="G105" s="191"/>
      <c r="H105" s="191"/>
      <c r="I105" s="191">
        <f>'1 04 Pol'!G226</f>
        <v>0</v>
      </c>
      <c r="J105" s="188" t="str">
        <f>IF(I169=0,"",I105/I169*100)</f>
        <v/>
      </c>
    </row>
    <row r="106" spans="1:10" ht="25.5" customHeight="1" x14ac:dyDescent="0.2">
      <c r="A106" s="177"/>
      <c r="B106" s="182" t="s">
        <v>140</v>
      </c>
      <c r="C106" s="183" t="s">
        <v>141</v>
      </c>
      <c r="D106" s="184"/>
      <c r="E106" s="184"/>
      <c r="F106" s="190" t="s">
        <v>24</v>
      </c>
      <c r="G106" s="191"/>
      <c r="H106" s="191"/>
      <c r="I106" s="191">
        <f>'1 04 Pol'!G251</f>
        <v>0</v>
      </c>
      <c r="J106" s="188" t="str">
        <f>IF(I169=0,"",I106/I169*100)</f>
        <v/>
      </c>
    </row>
    <row r="107" spans="1:10" ht="25.5" customHeight="1" x14ac:dyDescent="0.2">
      <c r="A107" s="177"/>
      <c r="B107" s="182" t="s">
        <v>142</v>
      </c>
      <c r="C107" s="183" t="s">
        <v>143</v>
      </c>
      <c r="D107" s="184"/>
      <c r="E107" s="184"/>
      <c r="F107" s="190" t="s">
        <v>24</v>
      </c>
      <c r="G107" s="191"/>
      <c r="H107" s="191"/>
      <c r="I107" s="191">
        <f>'1 04 Pol'!G263</f>
        <v>0</v>
      </c>
      <c r="J107" s="188" t="str">
        <f>IF(I169=0,"",I107/I169*100)</f>
        <v/>
      </c>
    </row>
    <row r="108" spans="1:10" ht="25.5" customHeight="1" x14ac:dyDescent="0.2">
      <c r="A108" s="177"/>
      <c r="B108" s="182" t="s">
        <v>144</v>
      </c>
      <c r="C108" s="183" t="s">
        <v>145</v>
      </c>
      <c r="D108" s="184"/>
      <c r="E108" s="184"/>
      <c r="F108" s="190" t="s">
        <v>24</v>
      </c>
      <c r="G108" s="191"/>
      <c r="H108" s="191"/>
      <c r="I108" s="191">
        <f>'1 04 Pol'!G274</f>
        <v>0</v>
      </c>
      <c r="J108" s="188" t="str">
        <f>IF(I169=0,"",I108/I169*100)</f>
        <v/>
      </c>
    </row>
    <row r="109" spans="1:10" ht="25.5" customHeight="1" x14ac:dyDescent="0.2">
      <c r="A109" s="177"/>
      <c r="B109" s="182" t="s">
        <v>146</v>
      </c>
      <c r="C109" s="183" t="s">
        <v>147</v>
      </c>
      <c r="D109" s="184"/>
      <c r="E109" s="184"/>
      <c r="F109" s="190" t="s">
        <v>24</v>
      </c>
      <c r="G109" s="191"/>
      <c r="H109" s="191"/>
      <c r="I109" s="191">
        <f>'1 04 Pol'!G279</f>
        <v>0</v>
      </c>
      <c r="J109" s="188" t="str">
        <f>IF(I169=0,"",I109/I169*100)</f>
        <v/>
      </c>
    </row>
    <row r="110" spans="1:10" ht="25.5" customHeight="1" x14ac:dyDescent="0.2">
      <c r="A110" s="177"/>
      <c r="B110" s="182" t="s">
        <v>148</v>
      </c>
      <c r="C110" s="183" t="s">
        <v>149</v>
      </c>
      <c r="D110" s="184"/>
      <c r="E110" s="184"/>
      <c r="F110" s="190" t="s">
        <v>24</v>
      </c>
      <c r="G110" s="191"/>
      <c r="H110" s="191"/>
      <c r="I110" s="191">
        <f>'1 01 Pol'!G196+'1 02 Pol'!G8</f>
        <v>0</v>
      </c>
      <c r="J110" s="188" t="str">
        <f>IF(I169=0,"",I110/I169*100)</f>
        <v/>
      </c>
    </row>
    <row r="111" spans="1:10" ht="25.5" customHeight="1" x14ac:dyDescent="0.2">
      <c r="A111" s="177"/>
      <c r="B111" s="182" t="s">
        <v>150</v>
      </c>
      <c r="C111" s="183" t="s">
        <v>151</v>
      </c>
      <c r="D111" s="184"/>
      <c r="E111" s="184"/>
      <c r="F111" s="190" t="s">
        <v>24</v>
      </c>
      <c r="G111" s="191"/>
      <c r="H111" s="191"/>
      <c r="I111" s="191">
        <f>'1 01 Pol'!G253</f>
        <v>0</v>
      </c>
      <c r="J111" s="188" t="str">
        <f>IF(I169=0,"",I111/I169*100)</f>
        <v/>
      </c>
    </row>
    <row r="112" spans="1:10" ht="25.5" customHeight="1" x14ac:dyDescent="0.2">
      <c r="A112" s="177"/>
      <c r="B112" s="182" t="s">
        <v>152</v>
      </c>
      <c r="C112" s="183" t="s">
        <v>153</v>
      </c>
      <c r="D112" s="184"/>
      <c r="E112" s="184"/>
      <c r="F112" s="190" t="s">
        <v>24</v>
      </c>
      <c r="G112" s="191"/>
      <c r="H112" s="191"/>
      <c r="I112" s="191">
        <f>'1 01 Pol'!G496</f>
        <v>0</v>
      </c>
      <c r="J112" s="188" t="str">
        <f>IF(I169=0,"",I112/I169*100)</f>
        <v/>
      </c>
    </row>
    <row r="113" spans="1:10" ht="25.5" customHeight="1" x14ac:dyDescent="0.2">
      <c r="A113" s="177"/>
      <c r="B113" s="182" t="s">
        <v>154</v>
      </c>
      <c r="C113" s="183" t="s">
        <v>155</v>
      </c>
      <c r="D113" s="184"/>
      <c r="E113" s="184"/>
      <c r="F113" s="190" t="s">
        <v>24</v>
      </c>
      <c r="G113" s="191"/>
      <c r="H113" s="191"/>
      <c r="I113" s="191">
        <f>'1 08 Pol'!G25</f>
        <v>0</v>
      </c>
      <c r="J113" s="188" t="str">
        <f>IF(I169=0,"",I113/I169*100)</f>
        <v/>
      </c>
    </row>
    <row r="114" spans="1:10" ht="25.5" customHeight="1" x14ac:dyDescent="0.2">
      <c r="A114" s="177"/>
      <c r="B114" s="182" t="s">
        <v>154</v>
      </c>
      <c r="C114" s="183" t="s">
        <v>156</v>
      </c>
      <c r="D114" s="184"/>
      <c r="E114" s="184"/>
      <c r="F114" s="190" t="s">
        <v>24</v>
      </c>
      <c r="G114" s="191"/>
      <c r="H114" s="191"/>
      <c r="I114" s="191">
        <f>'1 11 Pol'!G14</f>
        <v>0</v>
      </c>
      <c r="J114" s="188" t="str">
        <f>IF(I169=0,"",I114/I169*100)</f>
        <v/>
      </c>
    </row>
    <row r="115" spans="1:10" ht="25.5" customHeight="1" x14ac:dyDescent="0.2">
      <c r="A115" s="177"/>
      <c r="B115" s="182" t="s">
        <v>157</v>
      </c>
      <c r="C115" s="183" t="s">
        <v>158</v>
      </c>
      <c r="D115" s="184"/>
      <c r="E115" s="184"/>
      <c r="F115" s="190" t="s">
        <v>24</v>
      </c>
      <c r="G115" s="191"/>
      <c r="H115" s="191"/>
      <c r="I115" s="191">
        <f>'1 01 Pol'!G603</f>
        <v>0</v>
      </c>
      <c r="J115" s="188" t="str">
        <f>IF(I169=0,"",I115/I169*100)</f>
        <v/>
      </c>
    </row>
    <row r="116" spans="1:10" ht="25.5" customHeight="1" x14ac:dyDescent="0.2">
      <c r="A116" s="177"/>
      <c r="B116" s="182" t="s">
        <v>159</v>
      </c>
      <c r="C116" s="183" t="s">
        <v>160</v>
      </c>
      <c r="D116" s="184"/>
      <c r="E116" s="184"/>
      <c r="F116" s="190" t="s">
        <v>24</v>
      </c>
      <c r="G116" s="191"/>
      <c r="H116" s="191"/>
      <c r="I116" s="191">
        <f>'1 08 Pol'!G27</f>
        <v>0</v>
      </c>
      <c r="J116" s="188" t="str">
        <f>IF(I169=0,"",I116/I169*100)</f>
        <v/>
      </c>
    </row>
    <row r="117" spans="1:10" ht="25.5" customHeight="1" x14ac:dyDescent="0.2">
      <c r="A117" s="177"/>
      <c r="B117" s="182" t="s">
        <v>161</v>
      </c>
      <c r="C117" s="183" t="s">
        <v>162</v>
      </c>
      <c r="D117" s="184"/>
      <c r="E117" s="184"/>
      <c r="F117" s="190" t="s">
        <v>24</v>
      </c>
      <c r="G117" s="191"/>
      <c r="H117" s="191"/>
      <c r="I117" s="191">
        <f>'1 08 Pol'!G31</f>
        <v>0</v>
      </c>
      <c r="J117" s="188" t="str">
        <f>IF(I169=0,"",I117/I169*100)</f>
        <v/>
      </c>
    </row>
    <row r="118" spans="1:10" ht="25.5" customHeight="1" x14ac:dyDescent="0.2">
      <c r="A118" s="177"/>
      <c r="B118" s="182" t="s">
        <v>163</v>
      </c>
      <c r="C118" s="183" t="s">
        <v>164</v>
      </c>
      <c r="D118" s="184"/>
      <c r="E118" s="184"/>
      <c r="F118" s="190" t="s">
        <v>24</v>
      </c>
      <c r="G118" s="191"/>
      <c r="H118" s="191"/>
      <c r="I118" s="191">
        <f>'1 02 Pol'!G56</f>
        <v>0</v>
      </c>
      <c r="J118" s="188" t="str">
        <f>IF(I169=0,"",I118/I169*100)</f>
        <v/>
      </c>
    </row>
    <row r="119" spans="1:10" ht="25.5" customHeight="1" x14ac:dyDescent="0.2">
      <c r="A119" s="177"/>
      <c r="B119" s="182" t="s">
        <v>165</v>
      </c>
      <c r="C119" s="183" t="s">
        <v>166</v>
      </c>
      <c r="D119" s="184"/>
      <c r="E119" s="184"/>
      <c r="F119" s="190" t="s">
        <v>24</v>
      </c>
      <c r="G119" s="191"/>
      <c r="H119" s="191"/>
      <c r="I119" s="191">
        <f>'1 01 Pol'!G669+'1 02 Pol'!G78</f>
        <v>0</v>
      </c>
      <c r="J119" s="188" t="str">
        <f>IF(I169=0,"",I119/I169*100)</f>
        <v/>
      </c>
    </row>
    <row r="120" spans="1:10" ht="25.5" customHeight="1" x14ac:dyDescent="0.2">
      <c r="A120" s="177"/>
      <c r="B120" s="182" t="s">
        <v>167</v>
      </c>
      <c r="C120" s="183" t="s">
        <v>168</v>
      </c>
      <c r="D120" s="184"/>
      <c r="E120" s="184"/>
      <c r="F120" s="190" t="s">
        <v>24</v>
      </c>
      <c r="G120" s="191"/>
      <c r="H120" s="191"/>
      <c r="I120" s="191">
        <f>'1 01 Pol'!G883+'1 02 Pol'!G245</f>
        <v>0</v>
      </c>
      <c r="J120" s="188" t="str">
        <f>IF(I169=0,"",I120/I169*100)</f>
        <v/>
      </c>
    </row>
    <row r="121" spans="1:10" ht="25.5" customHeight="1" x14ac:dyDescent="0.2">
      <c r="A121" s="177"/>
      <c r="B121" s="182" t="s">
        <v>169</v>
      </c>
      <c r="C121" s="183" t="s">
        <v>170</v>
      </c>
      <c r="D121" s="184"/>
      <c r="E121" s="184"/>
      <c r="F121" s="190" t="s">
        <v>24</v>
      </c>
      <c r="G121" s="191"/>
      <c r="H121" s="191"/>
      <c r="I121" s="191">
        <f>'1 01 Pol'!G978</f>
        <v>0</v>
      </c>
      <c r="J121" s="188" t="str">
        <f>IF(I169=0,"",I121/I169*100)</f>
        <v/>
      </c>
    </row>
    <row r="122" spans="1:10" ht="25.5" customHeight="1" x14ac:dyDescent="0.2">
      <c r="A122" s="177"/>
      <c r="B122" s="182" t="s">
        <v>171</v>
      </c>
      <c r="C122" s="183" t="s">
        <v>172</v>
      </c>
      <c r="D122" s="184"/>
      <c r="E122" s="184"/>
      <c r="F122" s="190" t="s">
        <v>24</v>
      </c>
      <c r="G122" s="191"/>
      <c r="H122" s="191"/>
      <c r="I122" s="191">
        <f>'1 01 Pol'!G1041</f>
        <v>0</v>
      </c>
      <c r="J122" s="188" t="str">
        <f>IF(I169=0,"",I122/I169*100)</f>
        <v/>
      </c>
    </row>
    <row r="123" spans="1:10" ht="25.5" customHeight="1" x14ac:dyDescent="0.2">
      <c r="A123" s="177"/>
      <c r="B123" s="182" t="s">
        <v>173</v>
      </c>
      <c r="C123" s="183" t="s">
        <v>174</v>
      </c>
      <c r="D123" s="184"/>
      <c r="E123" s="184"/>
      <c r="F123" s="190" t="s">
        <v>24</v>
      </c>
      <c r="G123" s="191"/>
      <c r="H123" s="191"/>
      <c r="I123" s="191">
        <f>'1 08 Pol'!G38</f>
        <v>0</v>
      </c>
      <c r="J123" s="188" t="str">
        <f>IF(I169=0,"",I123/I169*100)</f>
        <v/>
      </c>
    </row>
    <row r="124" spans="1:10" ht="25.5" customHeight="1" x14ac:dyDescent="0.2">
      <c r="A124" s="177"/>
      <c r="B124" s="182" t="s">
        <v>173</v>
      </c>
      <c r="C124" s="183" t="s">
        <v>175</v>
      </c>
      <c r="D124" s="184"/>
      <c r="E124" s="184"/>
      <c r="F124" s="190" t="s">
        <v>24</v>
      </c>
      <c r="G124" s="191"/>
      <c r="H124" s="191"/>
      <c r="I124" s="191">
        <f>'1 11 Pol'!G17</f>
        <v>0</v>
      </c>
      <c r="J124" s="188" t="str">
        <f>IF(I169=0,"",I124/I169*100)</f>
        <v/>
      </c>
    </row>
    <row r="125" spans="1:10" ht="25.5" customHeight="1" x14ac:dyDescent="0.2">
      <c r="A125" s="177"/>
      <c r="B125" s="182" t="s">
        <v>176</v>
      </c>
      <c r="C125" s="183" t="s">
        <v>177</v>
      </c>
      <c r="D125" s="184"/>
      <c r="E125" s="184"/>
      <c r="F125" s="190" t="s">
        <v>24</v>
      </c>
      <c r="G125" s="191"/>
      <c r="H125" s="191"/>
      <c r="I125" s="191">
        <f>'1 08 Pol'!G41</f>
        <v>0</v>
      </c>
      <c r="J125" s="188" t="str">
        <f>IF(I169=0,"",I125/I169*100)</f>
        <v/>
      </c>
    </row>
    <row r="126" spans="1:10" ht="25.5" customHeight="1" x14ac:dyDescent="0.2">
      <c r="A126" s="177"/>
      <c r="B126" s="182" t="s">
        <v>178</v>
      </c>
      <c r="C126" s="183" t="s">
        <v>179</v>
      </c>
      <c r="D126" s="184"/>
      <c r="E126" s="184"/>
      <c r="F126" s="190" t="s">
        <v>24</v>
      </c>
      <c r="G126" s="191"/>
      <c r="H126" s="191"/>
      <c r="I126" s="191">
        <f>'1 01 Pol'!G1131+'1 08 Pol'!G54</f>
        <v>0</v>
      </c>
      <c r="J126" s="188" t="str">
        <f>IF(I169=0,"",I126/I169*100)</f>
        <v/>
      </c>
    </row>
    <row r="127" spans="1:10" ht="25.5" customHeight="1" x14ac:dyDescent="0.2">
      <c r="A127" s="177"/>
      <c r="B127" s="182" t="s">
        <v>180</v>
      </c>
      <c r="C127" s="183" t="s">
        <v>181</v>
      </c>
      <c r="D127" s="184"/>
      <c r="E127" s="184"/>
      <c r="F127" s="190" t="s">
        <v>24</v>
      </c>
      <c r="G127" s="191"/>
      <c r="H127" s="191"/>
      <c r="I127" s="191">
        <f>'1 01 Pol'!G1134</f>
        <v>0</v>
      </c>
      <c r="J127" s="188" t="str">
        <f>IF(I169=0,"",I127/I169*100)</f>
        <v/>
      </c>
    </row>
    <row r="128" spans="1:10" ht="25.5" customHeight="1" x14ac:dyDescent="0.2">
      <c r="A128" s="177"/>
      <c r="B128" s="182" t="s">
        <v>182</v>
      </c>
      <c r="C128" s="183" t="s">
        <v>183</v>
      </c>
      <c r="D128" s="184"/>
      <c r="E128" s="184"/>
      <c r="F128" s="190" t="s">
        <v>24</v>
      </c>
      <c r="G128" s="191"/>
      <c r="H128" s="191"/>
      <c r="I128" s="191">
        <f>'1 01 Pol'!G1158</f>
        <v>0</v>
      </c>
      <c r="J128" s="188" t="str">
        <f>IF(I169=0,"",I128/I169*100)</f>
        <v/>
      </c>
    </row>
    <row r="129" spans="1:10" ht="25.5" customHeight="1" x14ac:dyDescent="0.2">
      <c r="A129" s="177"/>
      <c r="B129" s="182" t="s">
        <v>184</v>
      </c>
      <c r="C129" s="183" t="s">
        <v>185</v>
      </c>
      <c r="D129" s="184"/>
      <c r="E129" s="184"/>
      <c r="F129" s="190" t="s">
        <v>24</v>
      </c>
      <c r="G129" s="191"/>
      <c r="H129" s="191"/>
      <c r="I129" s="191">
        <f>'1 01 Pol'!G1173</f>
        <v>0</v>
      </c>
      <c r="J129" s="188" t="str">
        <f>IF(I169=0,"",I129/I169*100)</f>
        <v/>
      </c>
    </row>
    <row r="130" spans="1:10" ht="25.5" customHeight="1" x14ac:dyDescent="0.2">
      <c r="A130" s="177"/>
      <c r="B130" s="182" t="s">
        <v>186</v>
      </c>
      <c r="C130" s="183" t="s">
        <v>187</v>
      </c>
      <c r="D130" s="184"/>
      <c r="E130" s="184"/>
      <c r="F130" s="190" t="s">
        <v>24</v>
      </c>
      <c r="G130" s="191"/>
      <c r="H130" s="191"/>
      <c r="I130" s="191">
        <f>'1 01 Pol'!G1398</f>
        <v>0</v>
      </c>
      <c r="J130" s="188" t="str">
        <f>IF(I169=0,"",I130/I169*100)</f>
        <v/>
      </c>
    </row>
    <row r="131" spans="1:10" ht="25.5" customHeight="1" x14ac:dyDescent="0.2">
      <c r="A131" s="177"/>
      <c r="B131" s="182" t="s">
        <v>188</v>
      </c>
      <c r="C131" s="183" t="s">
        <v>189</v>
      </c>
      <c r="D131" s="184"/>
      <c r="E131" s="184"/>
      <c r="F131" s="190" t="s">
        <v>24</v>
      </c>
      <c r="G131" s="191"/>
      <c r="H131" s="191"/>
      <c r="I131" s="191">
        <f>'1 01 Pol'!G1495+'1 02 Pol'!G253</f>
        <v>0</v>
      </c>
      <c r="J131" s="188" t="str">
        <f>IF(I169=0,"",I131/I169*100)</f>
        <v/>
      </c>
    </row>
    <row r="132" spans="1:10" ht="25.5" customHeight="1" x14ac:dyDescent="0.2">
      <c r="A132" s="177"/>
      <c r="B132" s="182" t="s">
        <v>190</v>
      </c>
      <c r="C132" s="183" t="s">
        <v>191</v>
      </c>
      <c r="D132" s="184"/>
      <c r="E132" s="184"/>
      <c r="F132" s="190" t="s">
        <v>24</v>
      </c>
      <c r="G132" s="191"/>
      <c r="H132" s="191"/>
      <c r="I132" s="191">
        <f>'1 09 Pol'!G114</f>
        <v>0</v>
      </c>
      <c r="J132" s="188" t="str">
        <f>IF(I169=0,"",I132/I169*100)</f>
        <v/>
      </c>
    </row>
    <row r="133" spans="1:10" ht="25.5" customHeight="1" x14ac:dyDescent="0.2">
      <c r="A133" s="177"/>
      <c r="B133" s="182" t="s">
        <v>192</v>
      </c>
      <c r="C133" s="183" t="s">
        <v>193</v>
      </c>
      <c r="D133" s="184"/>
      <c r="E133" s="184"/>
      <c r="F133" s="190" t="s">
        <v>24</v>
      </c>
      <c r="G133" s="191"/>
      <c r="H133" s="191"/>
      <c r="I133" s="191">
        <f>'1 02 Pol'!G256</f>
        <v>0</v>
      </c>
      <c r="J133" s="188" t="str">
        <f>IF(I169=0,"",I133/I169*100)</f>
        <v/>
      </c>
    </row>
    <row r="134" spans="1:10" ht="25.5" customHeight="1" x14ac:dyDescent="0.2">
      <c r="A134" s="177"/>
      <c r="B134" s="182" t="s">
        <v>194</v>
      </c>
      <c r="C134" s="183" t="s">
        <v>195</v>
      </c>
      <c r="D134" s="184"/>
      <c r="E134" s="184"/>
      <c r="F134" s="190" t="s">
        <v>24</v>
      </c>
      <c r="G134" s="191"/>
      <c r="H134" s="191"/>
      <c r="I134" s="191">
        <f>'1 02 Pol'!G274</f>
        <v>0</v>
      </c>
      <c r="J134" s="188" t="str">
        <f>IF(I169=0,"",I134/I169*100)</f>
        <v/>
      </c>
    </row>
    <row r="135" spans="1:10" ht="25.5" customHeight="1" x14ac:dyDescent="0.2">
      <c r="A135" s="177"/>
      <c r="B135" s="182" t="s">
        <v>196</v>
      </c>
      <c r="C135" s="183" t="s">
        <v>197</v>
      </c>
      <c r="D135" s="184"/>
      <c r="E135" s="184"/>
      <c r="F135" s="190" t="s">
        <v>25</v>
      </c>
      <c r="G135" s="191"/>
      <c r="H135" s="191"/>
      <c r="I135" s="191">
        <f>'1 08 Pol'!G58</f>
        <v>0</v>
      </c>
      <c r="J135" s="188" t="str">
        <f>IF(I169=0,"",I135/I169*100)</f>
        <v/>
      </c>
    </row>
    <row r="136" spans="1:10" ht="25.5" customHeight="1" x14ac:dyDescent="0.2">
      <c r="A136" s="177"/>
      <c r="B136" s="182" t="s">
        <v>198</v>
      </c>
      <c r="C136" s="183" t="s">
        <v>199</v>
      </c>
      <c r="D136" s="184"/>
      <c r="E136" s="184"/>
      <c r="F136" s="190" t="s">
        <v>25</v>
      </c>
      <c r="G136" s="191"/>
      <c r="H136" s="191"/>
      <c r="I136" s="191">
        <f>'1 01 Pol'!G1506+'1 02 Pol'!G288</f>
        <v>0</v>
      </c>
      <c r="J136" s="188" t="str">
        <f>IF(I169=0,"",I136/I169*100)</f>
        <v/>
      </c>
    </row>
    <row r="137" spans="1:10" ht="25.5" customHeight="1" x14ac:dyDescent="0.2">
      <c r="A137" s="177"/>
      <c r="B137" s="182" t="s">
        <v>200</v>
      </c>
      <c r="C137" s="183" t="s">
        <v>201</v>
      </c>
      <c r="D137" s="184"/>
      <c r="E137" s="184"/>
      <c r="F137" s="190" t="s">
        <v>25</v>
      </c>
      <c r="G137" s="191"/>
      <c r="H137" s="191"/>
      <c r="I137" s="191">
        <f>'1 01 Pol'!G1543+'1 02 Pol'!G343+'1 09 Pol'!G12+'1 11 Pol'!G19</f>
        <v>0</v>
      </c>
      <c r="J137" s="188" t="str">
        <f>IF(I169=0,"",I137/I169*100)</f>
        <v/>
      </c>
    </row>
    <row r="138" spans="1:10" ht="25.5" customHeight="1" x14ac:dyDescent="0.2">
      <c r="A138" s="177"/>
      <c r="B138" s="182" t="s">
        <v>202</v>
      </c>
      <c r="C138" s="183" t="s">
        <v>203</v>
      </c>
      <c r="D138" s="184"/>
      <c r="E138" s="184"/>
      <c r="F138" s="190" t="s">
        <v>25</v>
      </c>
      <c r="G138" s="191"/>
      <c r="H138" s="191"/>
      <c r="I138" s="191">
        <f>'1 08 Pol'!G56</f>
        <v>0</v>
      </c>
      <c r="J138" s="188" t="str">
        <f>IF(I169=0,"",I138/I169*100)</f>
        <v/>
      </c>
    </row>
    <row r="139" spans="1:10" ht="25.5" customHeight="1" x14ac:dyDescent="0.2">
      <c r="A139" s="177"/>
      <c r="B139" s="182" t="s">
        <v>204</v>
      </c>
      <c r="C139" s="183" t="s">
        <v>205</v>
      </c>
      <c r="D139" s="184"/>
      <c r="E139" s="184"/>
      <c r="F139" s="190" t="s">
        <v>25</v>
      </c>
      <c r="G139" s="191"/>
      <c r="H139" s="191"/>
      <c r="I139" s="191">
        <f>'1 01 Pol'!G1729+'1 11 Pol'!G25</f>
        <v>0</v>
      </c>
      <c r="J139" s="188" t="str">
        <f>IF(I169=0,"",I139/I169*100)</f>
        <v/>
      </c>
    </row>
    <row r="140" spans="1:10" ht="25.5" customHeight="1" x14ac:dyDescent="0.2">
      <c r="A140" s="177"/>
      <c r="B140" s="182" t="s">
        <v>206</v>
      </c>
      <c r="C140" s="183" t="s">
        <v>207</v>
      </c>
      <c r="D140" s="184"/>
      <c r="E140" s="184"/>
      <c r="F140" s="190" t="s">
        <v>25</v>
      </c>
      <c r="G140" s="191"/>
      <c r="H140" s="191"/>
      <c r="I140" s="191">
        <f>'1 11 Pol'!G55</f>
        <v>0</v>
      </c>
      <c r="J140" s="188" t="str">
        <f>IF(I169=0,"",I140/I169*100)</f>
        <v/>
      </c>
    </row>
    <row r="141" spans="1:10" ht="25.5" customHeight="1" x14ac:dyDescent="0.2">
      <c r="A141" s="177"/>
      <c r="B141" s="182" t="s">
        <v>208</v>
      </c>
      <c r="C141" s="183" t="s">
        <v>209</v>
      </c>
      <c r="D141" s="184"/>
      <c r="E141" s="184"/>
      <c r="F141" s="190" t="s">
        <v>25</v>
      </c>
      <c r="G141" s="191"/>
      <c r="H141" s="191"/>
      <c r="I141" s="191">
        <f>'1 07 Pol'!G11</f>
        <v>0</v>
      </c>
      <c r="J141" s="188" t="str">
        <f>IF(I169=0,"",I141/I169*100)</f>
        <v/>
      </c>
    </row>
    <row r="142" spans="1:10" ht="25.5" customHeight="1" x14ac:dyDescent="0.2">
      <c r="A142" s="177"/>
      <c r="B142" s="182" t="s">
        <v>210</v>
      </c>
      <c r="C142" s="183" t="s">
        <v>211</v>
      </c>
      <c r="D142" s="184"/>
      <c r="E142" s="184"/>
      <c r="F142" s="190" t="s">
        <v>25</v>
      </c>
      <c r="G142" s="191"/>
      <c r="H142" s="191"/>
      <c r="I142" s="191">
        <f>'1 01 Pol'!G1736+'1 11 Pol'!G91</f>
        <v>0</v>
      </c>
      <c r="J142" s="188" t="str">
        <f>IF(I169=0,"",I142/I169*100)</f>
        <v/>
      </c>
    </row>
    <row r="143" spans="1:10" ht="25.5" customHeight="1" x14ac:dyDescent="0.2">
      <c r="A143" s="177"/>
      <c r="B143" s="182" t="s">
        <v>212</v>
      </c>
      <c r="C143" s="183" t="s">
        <v>213</v>
      </c>
      <c r="D143" s="184"/>
      <c r="E143" s="184"/>
      <c r="F143" s="190" t="s">
        <v>25</v>
      </c>
      <c r="G143" s="191"/>
      <c r="H143" s="191"/>
      <c r="I143" s="191">
        <f>'1 09 Pol'!G21</f>
        <v>0</v>
      </c>
      <c r="J143" s="188" t="str">
        <f>IF(I169=0,"",I143/I169*100)</f>
        <v/>
      </c>
    </row>
    <row r="144" spans="1:10" ht="25.5" customHeight="1" x14ac:dyDescent="0.2">
      <c r="A144" s="177"/>
      <c r="B144" s="182" t="s">
        <v>214</v>
      </c>
      <c r="C144" s="183" t="s">
        <v>215</v>
      </c>
      <c r="D144" s="184"/>
      <c r="E144" s="184"/>
      <c r="F144" s="190" t="s">
        <v>25</v>
      </c>
      <c r="G144" s="191"/>
      <c r="H144" s="191"/>
      <c r="I144" s="191">
        <f>'1 09 Pol'!G40</f>
        <v>0</v>
      </c>
      <c r="J144" s="188" t="str">
        <f>IF(I169=0,"",I144/I169*100)</f>
        <v/>
      </c>
    </row>
    <row r="145" spans="1:10" ht="25.5" customHeight="1" x14ac:dyDescent="0.2">
      <c r="A145" s="177"/>
      <c r="B145" s="182" t="s">
        <v>216</v>
      </c>
      <c r="C145" s="183" t="s">
        <v>217</v>
      </c>
      <c r="D145" s="184"/>
      <c r="E145" s="184"/>
      <c r="F145" s="190" t="s">
        <v>25</v>
      </c>
      <c r="G145" s="191"/>
      <c r="H145" s="191"/>
      <c r="I145" s="191">
        <f>'1 09 Pol'!G51</f>
        <v>0</v>
      </c>
      <c r="J145" s="188" t="str">
        <f>IF(I169=0,"",I145/I169*100)</f>
        <v/>
      </c>
    </row>
    <row r="146" spans="1:10" ht="25.5" customHeight="1" x14ac:dyDescent="0.2">
      <c r="A146" s="177"/>
      <c r="B146" s="182" t="s">
        <v>218</v>
      </c>
      <c r="C146" s="183" t="s">
        <v>219</v>
      </c>
      <c r="D146" s="184"/>
      <c r="E146" s="184"/>
      <c r="F146" s="190" t="s">
        <v>25</v>
      </c>
      <c r="G146" s="191"/>
      <c r="H146" s="191"/>
      <c r="I146" s="191">
        <f>'1 09 Pol'!G67</f>
        <v>0</v>
      </c>
      <c r="J146" s="188" t="str">
        <f>IF(I169=0,"",I146/I169*100)</f>
        <v/>
      </c>
    </row>
    <row r="147" spans="1:10" ht="25.5" customHeight="1" x14ac:dyDescent="0.2">
      <c r="A147" s="177"/>
      <c r="B147" s="182" t="s">
        <v>220</v>
      </c>
      <c r="C147" s="183" t="s">
        <v>221</v>
      </c>
      <c r="D147" s="184"/>
      <c r="E147" s="184"/>
      <c r="F147" s="190" t="s">
        <v>25</v>
      </c>
      <c r="G147" s="191"/>
      <c r="H147" s="191"/>
      <c r="I147" s="191">
        <f>'1 09 Pol'!G85</f>
        <v>0</v>
      </c>
      <c r="J147" s="188" t="str">
        <f>IF(I169=0,"",I147/I169*100)</f>
        <v/>
      </c>
    </row>
    <row r="148" spans="1:10" ht="25.5" customHeight="1" x14ac:dyDescent="0.2">
      <c r="A148" s="177"/>
      <c r="B148" s="182" t="s">
        <v>222</v>
      </c>
      <c r="C148" s="183" t="s">
        <v>223</v>
      </c>
      <c r="D148" s="184"/>
      <c r="E148" s="184"/>
      <c r="F148" s="190" t="s">
        <v>25</v>
      </c>
      <c r="G148" s="191"/>
      <c r="H148" s="191"/>
      <c r="I148" s="191">
        <f>'1 01 Pol'!G1752</f>
        <v>0</v>
      </c>
      <c r="J148" s="188" t="str">
        <f>IF(I169=0,"",I148/I169*100)</f>
        <v/>
      </c>
    </row>
    <row r="149" spans="1:10" ht="25.5" customHeight="1" x14ac:dyDescent="0.2">
      <c r="A149" s="177"/>
      <c r="B149" s="182" t="s">
        <v>224</v>
      </c>
      <c r="C149" s="183" t="s">
        <v>225</v>
      </c>
      <c r="D149" s="184"/>
      <c r="E149" s="184"/>
      <c r="F149" s="190" t="s">
        <v>25</v>
      </c>
      <c r="G149" s="191"/>
      <c r="H149" s="191"/>
      <c r="I149" s="191">
        <f>'1 01 Pol'!G1872</f>
        <v>0</v>
      </c>
      <c r="J149" s="188" t="str">
        <f>IF(I169=0,"",I149/I169*100)</f>
        <v/>
      </c>
    </row>
    <row r="150" spans="1:10" ht="25.5" customHeight="1" x14ac:dyDescent="0.2">
      <c r="A150" s="177"/>
      <c r="B150" s="182" t="s">
        <v>226</v>
      </c>
      <c r="C150" s="183" t="s">
        <v>227</v>
      </c>
      <c r="D150" s="184"/>
      <c r="E150" s="184"/>
      <c r="F150" s="190" t="s">
        <v>25</v>
      </c>
      <c r="G150" s="191"/>
      <c r="H150" s="191"/>
      <c r="I150" s="191">
        <f>'1 01 Pol'!G1921</f>
        <v>0</v>
      </c>
      <c r="J150" s="188" t="str">
        <f>IF(I169=0,"",I150/I169*100)</f>
        <v/>
      </c>
    </row>
    <row r="151" spans="1:10" ht="25.5" customHeight="1" x14ac:dyDescent="0.2">
      <c r="A151" s="177"/>
      <c r="B151" s="182" t="s">
        <v>228</v>
      </c>
      <c r="C151" s="183" t="s">
        <v>229</v>
      </c>
      <c r="D151" s="184"/>
      <c r="E151" s="184"/>
      <c r="F151" s="190" t="s">
        <v>25</v>
      </c>
      <c r="G151" s="191"/>
      <c r="H151" s="191"/>
      <c r="I151" s="191">
        <f>'1 01 Pol'!G1982</f>
        <v>0</v>
      </c>
      <c r="J151" s="188" t="str">
        <f>IF(I169=0,"",I151/I169*100)</f>
        <v/>
      </c>
    </row>
    <row r="152" spans="1:10" ht="25.5" customHeight="1" x14ac:dyDescent="0.2">
      <c r="A152" s="177"/>
      <c r="B152" s="182" t="s">
        <v>230</v>
      </c>
      <c r="C152" s="183" t="s">
        <v>231</v>
      </c>
      <c r="D152" s="184"/>
      <c r="E152" s="184"/>
      <c r="F152" s="190" t="s">
        <v>25</v>
      </c>
      <c r="G152" s="191"/>
      <c r="H152" s="191"/>
      <c r="I152" s="191">
        <f>'1 01 Pol'!G2035</f>
        <v>0</v>
      </c>
      <c r="J152" s="188" t="str">
        <f>IF(I169=0,"",I152/I169*100)</f>
        <v/>
      </c>
    </row>
    <row r="153" spans="1:10" ht="25.5" customHeight="1" x14ac:dyDescent="0.2">
      <c r="A153" s="177"/>
      <c r="B153" s="182" t="s">
        <v>232</v>
      </c>
      <c r="C153" s="183" t="s">
        <v>233</v>
      </c>
      <c r="D153" s="184"/>
      <c r="E153" s="184"/>
      <c r="F153" s="190" t="s">
        <v>25</v>
      </c>
      <c r="G153" s="191"/>
      <c r="H153" s="191"/>
      <c r="I153" s="191">
        <f>'1 01 Pol'!G2218</f>
        <v>0</v>
      </c>
      <c r="J153" s="188" t="str">
        <f>IF(I169=0,"",I153/I169*100)</f>
        <v/>
      </c>
    </row>
    <row r="154" spans="1:10" ht="25.5" customHeight="1" x14ac:dyDescent="0.2">
      <c r="A154" s="177"/>
      <c r="B154" s="182" t="s">
        <v>234</v>
      </c>
      <c r="C154" s="183" t="s">
        <v>235</v>
      </c>
      <c r="D154" s="184"/>
      <c r="E154" s="184"/>
      <c r="F154" s="190" t="s">
        <v>25</v>
      </c>
      <c r="G154" s="191"/>
      <c r="H154" s="191"/>
      <c r="I154" s="191">
        <f>'1 01 Pol'!G2303</f>
        <v>0</v>
      </c>
      <c r="J154" s="188" t="str">
        <f>IF(I169=0,"",I154/I169*100)</f>
        <v/>
      </c>
    </row>
    <row r="155" spans="1:10" ht="25.5" customHeight="1" x14ac:dyDescent="0.2">
      <c r="A155" s="177"/>
      <c r="B155" s="182" t="s">
        <v>236</v>
      </c>
      <c r="C155" s="183" t="s">
        <v>237</v>
      </c>
      <c r="D155" s="184"/>
      <c r="E155" s="184"/>
      <c r="F155" s="190" t="s">
        <v>25</v>
      </c>
      <c r="G155" s="191"/>
      <c r="H155" s="191"/>
      <c r="I155" s="191">
        <f>'1 01 Pol'!G2387</f>
        <v>0</v>
      </c>
      <c r="J155" s="188" t="str">
        <f>IF(I169=0,"",I155/I169*100)</f>
        <v/>
      </c>
    </row>
    <row r="156" spans="1:10" ht="25.5" customHeight="1" x14ac:dyDescent="0.2">
      <c r="A156" s="177"/>
      <c r="B156" s="182" t="s">
        <v>238</v>
      </c>
      <c r="C156" s="183" t="s">
        <v>239</v>
      </c>
      <c r="D156" s="184"/>
      <c r="E156" s="184"/>
      <c r="F156" s="190" t="s">
        <v>25</v>
      </c>
      <c r="G156" s="191"/>
      <c r="H156" s="191"/>
      <c r="I156" s="191">
        <f>'1 01 Pol'!G2417</f>
        <v>0</v>
      </c>
      <c r="J156" s="188" t="str">
        <f>IF(I169=0,"",I156/I169*100)</f>
        <v/>
      </c>
    </row>
    <row r="157" spans="1:10" ht="25.5" customHeight="1" x14ac:dyDescent="0.2">
      <c r="A157" s="177"/>
      <c r="B157" s="182" t="s">
        <v>240</v>
      </c>
      <c r="C157" s="183" t="s">
        <v>241</v>
      </c>
      <c r="D157" s="184"/>
      <c r="E157" s="184"/>
      <c r="F157" s="190" t="s">
        <v>25</v>
      </c>
      <c r="G157" s="191"/>
      <c r="H157" s="191"/>
      <c r="I157" s="191">
        <f>'1 01 Pol'!G2451</f>
        <v>0</v>
      </c>
      <c r="J157" s="188" t="str">
        <f>IF(I169=0,"",I157/I169*100)</f>
        <v/>
      </c>
    </row>
    <row r="158" spans="1:10" ht="25.5" customHeight="1" x14ac:dyDescent="0.2">
      <c r="A158" s="177"/>
      <c r="B158" s="182" t="s">
        <v>242</v>
      </c>
      <c r="C158" s="183" t="s">
        <v>243</v>
      </c>
      <c r="D158" s="184"/>
      <c r="E158" s="184"/>
      <c r="F158" s="190" t="s">
        <v>25</v>
      </c>
      <c r="G158" s="191"/>
      <c r="H158" s="191"/>
      <c r="I158" s="191">
        <f>'1 01 Pol'!G2520</f>
        <v>0</v>
      </c>
      <c r="J158" s="188" t="str">
        <f>IF(I169=0,"",I158/I169*100)</f>
        <v/>
      </c>
    </row>
    <row r="159" spans="1:10" ht="25.5" customHeight="1" x14ac:dyDescent="0.2">
      <c r="A159" s="177"/>
      <c r="B159" s="182" t="s">
        <v>244</v>
      </c>
      <c r="C159" s="183" t="s">
        <v>245</v>
      </c>
      <c r="D159" s="184"/>
      <c r="E159" s="184"/>
      <c r="F159" s="190" t="s">
        <v>25</v>
      </c>
      <c r="G159" s="191"/>
      <c r="H159" s="191"/>
      <c r="I159" s="191">
        <f>'1 01 Pol'!G2596</f>
        <v>0</v>
      </c>
      <c r="J159" s="188" t="str">
        <f>IF(I169=0,"",I159/I169*100)</f>
        <v/>
      </c>
    </row>
    <row r="160" spans="1:10" ht="25.5" customHeight="1" x14ac:dyDescent="0.2">
      <c r="A160" s="177"/>
      <c r="B160" s="182" t="s">
        <v>246</v>
      </c>
      <c r="C160" s="183" t="s">
        <v>247</v>
      </c>
      <c r="D160" s="184"/>
      <c r="E160" s="184"/>
      <c r="F160" s="190" t="s">
        <v>25</v>
      </c>
      <c r="G160" s="191"/>
      <c r="H160" s="191"/>
      <c r="I160" s="191">
        <f>'1 01 Pol'!G2659+'1 07 Pol'!G26</f>
        <v>0</v>
      </c>
      <c r="J160" s="188" t="str">
        <f>IF(I169=0,"",I160/I169*100)</f>
        <v/>
      </c>
    </row>
    <row r="161" spans="1:10" ht="25.5" customHeight="1" x14ac:dyDescent="0.2">
      <c r="A161" s="177"/>
      <c r="B161" s="182" t="s">
        <v>248</v>
      </c>
      <c r="C161" s="183" t="s">
        <v>249</v>
      </c>
      <c r="D161" s="184"/>
      <c r="E161" s="184"/>
      <c r="F161" s="190" t="s">
        <v>25</v>
      </c>
      <c r="G161" s="191"/>
      <c r="H161" s="191"/>
      <c r="I161" s="191">
        <f>'1 01 Pol'!G2688+'1 02 Pol'!G359</f>
        <v>0</v>
      </c>
      <c r="J161" s="188" t="str">
        <f>IF(I169=0,"",I161/I169*100)</f>
        <v/>
      </c>
    </row>
    <row r="162" spans="1:10" ht="25.5" customHeight="1" x14ac:dyDescent="0.2">
      <c r="A162" s="177"/>
      <c r="B162" s="182" t="s">
        <v>250</v>
      </c>
      <c r="C162" s="183" t="s">
        <v>251</v>
      </c>
      <c r="D162" s="184"/>
      <c r="E162" s="184"/>
      <c r="F162" s="190" t="s">
        <v>25</v>
      </c>
      <c r="G162" s="191"/>
      <c r="H162" s="191"/>
      <c r="I162" s="191">
        <f>'1 01 Pol'!G2705</f>
        <v>0</v>
      </c>
      <c r="J162" s="188" t="str">
        <f>IF(I169=0,"",I162/I169*100)</f>
        <v/>
      </c>
    </row>
    <row r="163" spans="1:10" ht="25.5" customHeight="1" x14ac:dyDescent="0.2">
      <c r="A163" s="177"/>
      <c r="B163" s="182" t="s">
        <v>252</v>
      </c>
      <c r="C163" s="183" t="s">
        <v>253</v>
      </c>
      <c r="D163" s="184"/>
      <c r="E163" s="184"/>
      <c r="F163" s="190" t="s">
        <v>26</v>
      </c>
      <c r="G163" s="191"/>
      <c r="H163" s="191"/>
      <c r="I163" s="191">
        <f>'1 01 Pol'!G2713+'1 07 Pol'!G28</f>
        <v>0</v>
      </c>
      <c r="J163" s="188" t="str">
        <f>IF(I169=0,"",I163/I169*100)</f>
        <v/>
      </c>
    </row>
    <row r="164" spans="1:10" ht="25.5" customHeight="1" x14ac:dyDescent="0.2">
      <c r="A164" s="177"/>
      <c r="B164" s="182" t="s">
        <v>254</v>
      </c>
      <c r="C164" s="183" t="s">
        <v>255</v>
      </c>
      <c r="D164" s="184"/>
      <c r="E164" s="184"/>
      <c r="F164" s="190" t="s">
        <v>26</v>
      </c>
      <c r="G164" s="191"/>
      <c r="H164" s="191"/>
      <c r="I164" s="191">
        <f>'1 01 Pol'!G2716</f>
        <v>0</v>
      </c>
      <c r="J164" s="188" t="str">
        <f>IF(I169=0,"",I164/I169*100)</f>
        <v/>
      </c>
    </row>
    <row r="165" spans="1:10" ht="25.5" customHeight="1" x14ac:dyDescent="0.2">
      <c r="A165" s="177"/>
      <c r="B165" s="182" t="s">
        <v>256</v>
      </c>
      <c r="C165" s="183" t="s">
        <v>257</v>
      </c>
      <c r="D165" s="184"/>
      <c r="E165" s="184"/>
      <c r="F165" s="190" t="s">
        <v>258</v>
      </c>
      <c r="G165" s="191"/>
      <c r="H165" s="191"/>
      <c r="I165" s="191">
        <f>'1 01 Pol'!G2727</f>
        <v>0</v>
      </c>
      <c r="J165" s="188" t="str">
        <f>IF(I169=0,"",I165/I169*100)</f>
        <v/>
      </c>
    </row>
    <row r="166" spans="1:10" ht="25.5" customHeight="1" x14ac:dyDescent="0.2">
      <c r="A166" s="177"/>
      <c r="B166" s="182" t="s">
        <v>66</v>
      </c>
      <c r="C166" s="183" t="s">
        <v>27</v>
      </c>
      <c r="D166" s="184"/>
      <c r="E166" s="184"/>
      <c r="F166" s="190" t="s">
        <v>259</v>
      </c>
      <c r="G166" s="191"/>
      <c r="H166" s="191"/>
      <c r="I166" s="191">
        <f>'1 10 Pol'!G64</f>
        <v>0</v>
      </c>
      <c r="J166" s="188" t="str">
        <f>IF(I169=0,"",I166/I169*100)</f>
        <v/>
      </c>
    </row>
    <row r="167" spans="1:10" ht="25.5" customHeight="1" x14ac:dyDescent="0.2">
      <c r="A167" s="177"/>
      <c r="B167" s="182" t="s">
        <v>259</v>
      </c>
      <c r="C167" s="183" t="s">
        <v>27</v>
      </c>
      <c r="D167" s="184"/>
      <c r="E167" s="184"/>
      <c r="F167" s="190" t="s">
        <v>259</v>
      </c>
      <c r="G167" s="191"/>
      <c r="H167" s="191"/>
      <c r="I167" s="191">
        <f>'1 02 Pol'!G361+'1 13 Pol'!G8</f>
        <v>0</v>
      </c>
      <c r="J167" s="188" t="str">
        <f>IF(I169=0,"",I167/I169*100)</f>
        <v/>
      </c>
    </row>
    <row r="168" spans="1:10" ht="25.5" customHeight="1" x14ac:dyDescent="0.2">
      <c r="A168" s="177"/>
      <c r="B168" s="182" t="s">
        <v>260</v>
      </c>
      <c r="C168" s="183" t="s">
        <v>28</v>
      </c>
      <c r="D168" s="184"/>
      <c r="E168" s="184"/>
      <c r="F168" s="190" t="s">
        <v>260</v>
      </c>
      <c r="G168" s="191"/>
      <c r="H168" s="191"/>
      <c r="I168" s="191">
        <f>'1 13 Pol'!G17</f>
        <v>0</v>
      </c>
      <c r="J168" s="188" t="str">
        <f>IF(I169=0,"",I168/I169*100)</f>
        <v/>
      </c>
    </row>
    <row r="169" spans="1:10" ht="25.5" customHeight="1" x14ac:dyDescent="0.2">
      <c r="A169" s="178"/>
      <c r="B169" s="185" t="s">
        <v>1</v>
      </c>
      <c r="C169" s="186"/>
      <c r="D169" s="187"/>
      <c r="E169" s="187"/>
      <c r="F169" s="192"/>
      <c r="G169" s="193"/>
      <c r="H169" s="193"/>
      <c r="I169" s="193">
        <f>SUM(I61:I168)</f>
        <v>0</v>
      </c>
      <c r="J169" s="189">
        <f>SUM(J61:J168)</f>
        <v>0</v>
      </c>
    </row>
    <row r="170" spans="1:10" x14ac:dyDescent="0.2">
      <c r="F170" s="133"/>
      <c r="G170" s="133"/>
      <c r="H170" s="133"/>
      <c r="I170" s="133"/>
      <c r="J170" s="134"/>
    </row>
    <row r="171" spans="1:10" x14ac:dyDescent="0.2">
      <c r="F171" s="133"/>
      <c r="G171" s="133"/>
      <c r="H171" s="133"/>
      <c r="I171" s="133"/>
      <c r="J171" s="134"/>
    </row>
    <row r="172" spans="1:10" x14ac:dyDescent="0.2">
      <c r="F172" s="133"/>
      <c r="G172" s="133"/>
      <c r="H172" s="133"/>
      <c r="I172" s="133"/>
      <c r="J172" s="134"/>
    </row>
  </sheetData>
  <sheetProtection algorithmName="SHA-512" hashValue="7CFBOLzd875fc/sm3c7Gm/F5i4wbq1j/yHAcqJOAwfQvCv9czvxnJ6F83rSG8fmBiOCeY8HZndl38h17BilGEg==" saltValue="yHHqghyZS+7sWpbWo9C7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6">
    <mergeCell ref="C165:E165"/>
    <mergeCell ref="C166:E166"/>
    <mergeCell ref="C167:E167"/>
    <mergeCell ref="C168:E168"/>
    <mergeCell ref="D14:F14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9b5AphM2jmMDAPJ2bsjrDVyn1FrynbmjdOfSleyixXqZy2JnXBNKEju3rKJ8RWpp3fZss4jEEQ/2moogT5wxCg==" saltValue="UltHav1zYPMfcxKTdqr/j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3CAB-FF54-43AC-A6CC-376BF20BC0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SUMIF(AG9:AG195,"&lt;&gt;NOR",G9:G195)</f>
        <v>0</v>
      </c>
      <c r="H8" s="230"/>
      <c r="I8" s="230">
        <f>SUM(I9:I195)</f>
        <v>0</v>
      </c>
      <c r="J8" s="230"/>
      <c r="K8" s="230">
        <f>SUM(K9:K195)</f>
        <v>0</v>
      </c>
      <c r="L8" s="230"/>
      <c r="M8" s="230">
        <f>SUM(M9:M195)</f>
        <v>0</v>
      </c>
      <c r="N8" s="230"/>
      <c r="O8" s="230">
        <f>SUM(O9:O195)</f>
        <v>207.16000000000003</v>
      </c>
      <c r="P8" s="230"/>
      <c r="Q8" s="230">
        <f>SUM(Q9:Q195)</f>
        <v>128.63999999999999</v>
      </c>
      <c r="R8" s="230"/>
      <c r="S8" s="230"/>
      <c r="T8" s="231"/>
      <c r="U8" s="225"/>
      <c r="V8" s="225">
        <f>SUM(V9:V195)</f>
        <v>1491.5000000000002</v>
      </c>
      <c r="W8" s="225"/>
      <c r="X8" s="225"/>
      <c r="AG8" t="s">
        <v>288</v>
      </c>
    </row>
    <row r="9" spans="1:60" ht="22.5" outlineLevel="1" x14ac:dyDescent="0.2">
      <c r="A9" s="232">
        <v>1</v>
      </c>
      <c r="B9" s="233" t="s">
        <v>289</v>
      </c>
      <c r="C9" s="252" t="s">
        <v>290</v>
      </c>
      <c r="D9" s="234" t="s">
        <v>291</v>
      </c>
      <c r="E9" s="235">
        <v>48.97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6.76</v>
      </c>
      <c r="R9" s="237" t="s">
        <v>292</v>
      </c>
      <c r="S9" s="237" t="s">
        <v>293</v>
      </c>
      <c r="T9" s="238" t="s">
        <v>294</v>
      </c>
      <c r="U9" s="220">
        <v>0.16</v>
      </c>
      <c r="V9" s="220">
        <f>ROUND(E9*U9,2)</f>
        <v>7.84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295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3" t="s">
        <v>296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297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8"/>
      <c r="B11" s="219"/>
      <c r="C11" s="254" t="s">
        <v>298</v>
      </c>
      <c r="D11" s="221"/>
      <c r="E11" s="222">
        <v>23.76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299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4" t="s">
        <v>300</v>
      </c>
      <c r="D12" s="221"/>
      <c r="E12" s="222">
        <v>13.14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299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8"/>
      <c r="B13" s="219"/>
      <c r="C13" s="254" t="s">
        <v>301</v>
      </c>
      <c r="D13" s="221"/>
      <c r="E13" s="222">
        <v>8.6950000000000003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299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8"/>
      <c r="B14" s="219"/>
      <c r="C14" s="254" t="s">
        <v>302</v>
      </c>
      <c r="D14" s="221"/>
      <c r="E14" s="222">
        <v>3.375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299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2">
        <v>2</v>
      </c>
      <c r="B15" s="233" t="s">
        <v>303</v>
      </c>
      <c r="C15" s="252" t="s">
        <v>304</v>
      </c>
      <c r="D15" s="234" t="s">
        <v>291</v>
      </c>
      <c r="E15" s="235">
        <v>108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0.55000000000000004</v>
      </c>
      <c r="Q15" s="237">
        <f>ROUND(E15*P15,2)</f>
        <v>59.4</v>
      </c>
      <c r="R15" s="237" t="s">
        <v>292</v>
      </c>
      <c r="S15" s="237" t="s">
        <v>293</v>
      </c>
      <c r="T15" s="238" t="s">
        <v>294</v>
      </c>
      <c r="U15" s="220">
        <v>6.3E-2</v>
      </c>
      <c r="V15" s="220">
        <f>ROUND(E15*U15,2)</f>
        <v>6.8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4" t="s">
        <v>305</v>
      </c>
      <c r="D16" s="221"/>
      <c r="E16" s="222">
        <v>108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299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2">
        <v>3</v>
      </c>
      <c r="B17" s="233" t="s">
        <v>306</v>
      </c>
      <c r="C17" s="252" t="s">
        <v>307</v>
      </c>
      <c r="D17" s="234" t="s">
        <v>291</v>
      </c>
      <c r="E17" s="235">
        <v>130.16499999999999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0.48</v>
      </c>
      <c r="Q17" s="237">
        <f>ROUND(E17*P17,2)</f>
        <v>62.48</v>
      </c>
      <c r="R17" s="237" t="s">
        <v>292</v>
      </c>
      <c r="S17" s="237" t="s">
        <v>293</v>
      </c>
      <c r="T17" s="238" t="s">
        <v>294</v>
      </c>
      <c r="U17" s="220">
        <v>0.06</v>
      </c>
      <c r="V17" s="220">
        <f>ROUND(E17*U17,2)</f>
        <v>7.81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4" t="s">
        <v>308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299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8"/>
      <c r="B19" s="219"/>
      <c r="C19" s="254" t="s">
        <v>309</v>
      </c>
      <c r="D19" s="221"/>
      <c r="E19" s="222">
        <v>4.5599999999999996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299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4" t="s">
        <v>310</v>
      </c>
      <c r="D20" s="221"/>
      <c r="E20" s="222">
        <v>11.025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299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8"/>
      <c r="B21" s="219"/>
      <c r="C21" s="254" t="s">
        <v>311</v>
      </c>
      <c r="D21" s="221"/>
      <c r="E21" s="222">
        <v>40.81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299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4" t="s">
        <v>312</v>
      </c>
      <c r="D22" s="221"/>
      <c r="E22" s="222">
        <v>8.1199999999999992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299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8"/>
      <c r="B23" s="219"/>
      <c r="C23" s="254" t="s">
        <v>313</v>
      </c>
      <c r="D23" s="221"/>
      <c r="E23" s="222">
        <v>12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299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8"/>
      <c r="B24" s="219"/>
      <c r="C24" s="254" t="s">
        <v>314</v>
      </c>
      <c r="D24" s="221"/>
      <c r="E24" s="222">
        <v>10.15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299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4" t="s">
        <v>315</v>
      </c>
      <c r="D25" s="221"/>
      <c r="E25" s="222">
        <v>31.5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299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8"/>
      <c r="B26" s="219"/>
      <c r="C26" s="254" t="s">
        <v>316</v>
      </c>
      <c r="D26" s="221"/>
      <c r="E26" s="222">
        <v>12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299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2">
        <v>4</v>
      </c>
      <c r="B27" s="233" t="s">
        <v>317</v>
      </c>
      <c r="C27" s="252" t="s">
        <v>318</v>
      </c>
      <c r="D27" s="234" t="s">
        <v>319</v>
      </c>
      <c r="E27" s="235">
        <v>417.05549999999999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320</v>
      </c>
      <c r="S27" s="237" t="s">
        <v>293</v>
      </c>
      <c r="T27" s="238" t="s">
        <v>294</v>
      </c>
      <c r="U27" s="220">
        <v>0.36799999999999999</v>
      </c>
      <c r="V27" s="220">
        <f>ROUND(E27*U27,2)</f>
        <v>153.47999999999999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8"/>
      <c r="B28" s="219"/>
      <c r="C28" s="253" t="s">
        <v>321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297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8"/>
      <c r="B29" s="219"/>
      <c r="C29" s="254" t="s">
        <v>322</v>
      </c>
      <c r="D29" s="221"/>
      <c r="E29" s="222">
        <v>1.32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299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8"/>
      <c r="B30" s="219"/>
      <c r="C30" s="254" t="s">
        <v>323</v>
      </c>
      <c r="D30" s="221"/>
      <c r="E30" s="222">
        <v>3.1680000000000001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299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8"/>
      <c r="B31" s="219"/>
      <c r="C31" s="254" t="s">
        <v>324</v>
      </c>
      <c r="D31" s="221"/>
      <c r="E31" s="222">
        <v>8.6240000000000006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299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8"/>
      <c r="B32" s="219"/>
      <c r="C32" s="254" t="s">
        <v>325</v>
      </c>
      <c r="D32" s="221"/>
      <c r="E32" s="222">
        <v>7.04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299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8"/>
      <c r="B33" s="219"/>
      <c r="C33" s="254" t="s">
        <v>326</v>
      </c>
      <c r="D33" s="221"/>
      <c r="E33" s="222">
        <v>21.364000000000001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299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8"/>
      <c r="B34" s="219"/>
      <c r="C34" s="254" t="s">
        <v>327</v>
      </c>
      <c r="D34" s="221"/>
      <c r="E34" s="222">
        <v>18.48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299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8"/>
      <c r="B35" s="219"/>
      <c r="C35" s="254" t="s">
        <v>328</v>
      </c>
      <c r="D35" s="221"/>
      <c r="E35" s="222">
        <v>21.84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299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8"/>
      <c r="B36" s="219"/>
      <c r="C36" s="254" t="s">
        <v>329</v>
      </c>
      <c r="D36" s="221"/>
      <c r="E36" s="222">
        <v>8.9250000000000007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299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8"/>
      <c r="B37" s="219"/>
      <c r="C37" s="254" t="s">
        <v>330</v>
      </c>
      <c r="D37" s="221"/>
      <c r="E37" s="222">
        <v>8.33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299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8"/>
      <c r="B38" s="219"/>
      <c r="C38" s="254" t="s">
        <v>331</v>
      </c>
      <c r="D38" s="221"/>
      <c r="E38" s="222">
        <v>16.362500000000001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299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8"/>
      <c r="B39" s="219"/>
      <c r="C39" s="254" t="s">
        <v>332</v>
      </c>
      <c r="D39" s="221"/>
      <c r="E39" s="222">
        <v>57.54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299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8"/>
      <c r="B40" s="219"/>
      <c r="C40" s="254" t="s">
        <v>333</v>
      </c>
      <c r="D40" s="221"/>
      <c r="E40" s="222">
        <v>59.15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299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8"/>
      <c r="B41" s="219"/>
      <c r="C41" s="254" t="s">
        <v>334</v>
      </c>
      <c r="D41" s="221"/>
      <c r="E41" s="222">
        <v>5.7750000000000004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299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4" t="s">
        <v>335</v>
      </c>
      <c r="D42" s="221"/>
      <c r="E42" s="222">
        <v>34.58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299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8"/>
      <c r="B43" s="219"/>
      <c r="C43" s="254" t="s">
        <v>336</v>
      </c>
      <c r="D43" s="221"/>
      <c r="E43" s="222">
        <v>26.88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299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4" t="s">
        <v>337</v>
      </c>
      <c r="D44" s="221"/>
      <c r="E44" s="222">
        <v>60.277000000000001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299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8"/>
      <c r="B45" s="219"/>
      <c r="C45" s="254" t="s">
        <v>338</v>
      </c>
      <c r="D45" s="221"/>
      <c r="E45" s="222">
        <v>57.4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299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2">
        <v>5</v>
      </c>
      <c r="B46" s="233" t="s">
        <v>339</v>
      </c>
      <c r="C46" s="252" t="s">
        <v>340</v>
      </c>
      <c r="D46" s="234" t="s">
        <v>319</v>
      </c>
      <c r="E46" s="235">
        <v>84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320</v>
      </c>
      <c r="S46" s="237" t="s">
        <v>293</v>
      </c>
      <c r="T46" s="238" t="s">
        <v>294</v>
      </c>
      <c r="U46" s="220">
        <v>0.26666000000000001</v>
      </c>
      <c r="V46" s="220">
        <f>ROUND(E46*U46,2)</f>
        <v>22.4</v>
      </c>
      <c r="W46" s="220"/>
      <c r="X46" s="220" t="s">
        <v>117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295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18"/>
      <c r="B47" s="219"/>
      <c r="C47" s="253" t="s">
        <v>341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297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0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8"/>
      <c r="B48" s="219"/>
      <c r="C48" s="254" t="s">
        <v>342</v>
      </c>
      <c r="D48" s="221"/>
      <c r="E48" s="222">
        <v>63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299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8"/>
      <c r="B49" s="219"/>
      <c r="C49" s="254" t="s">
        <v>343</v>
      </c>
      <c r="D49" s="221"/>
      <c r="E49" s="222">
        <v>16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299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8"/>
      <c r="B50" s="219"/>
      <c r="C50" s="254" t="s">
        <v>344</v>
      </c>
      <c r="D50" s="221"/>
      <c r="E50" s="222">
        <v>5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299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6</v>
      </c>
      <c r="B51" s="233" t="s">
        <v>345</v>
      </c>
      <c r="C51" s="252" t="s">
        <v>346</v>
      </c>
      <c r="D51" s="234" t="s">
        <v>319</v>
      </c>
      <c r="E51" s="235">
        <v>36.78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320</v>
      </c>
      <c r="S51" s="237" t="s">
        <v>293</v>
      </c>
      <c r="T51" s="238" t="s">
        <v>294</v>
      </c>
      <c r="U51" s="220">
        <v>0.36499999999999999</v>
      </c>
      <c r="V51" s="220">
        <f>ROUND(E51*U51,2)</f>
        <v>13.42</v>
      </c>
      <c r="W51" s="220"/>
      <c r="X51" s="220" t="s">
        <v>117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18"/>
      <c r="B52" s="219"/>
      <c r="C52" s="253" t="s">
        <v>347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297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0" t="str">
        <f>C52</f>
        <v>zapažených i nezapažených s urovnáním dna do předepsaného profilu a spádu, s přehozením výkopku na přilehlém terénu na vzdálenost do 3 m od podélné osy rýhy nebo s naložením výkopku na dopravní prostředek.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8"/>
      <c r="B53" s="219"/>
      <c r="C53" s="254" t="s">
        <v>348</v>
      </c>
      <c r="D53" s="221"/>
      <c r="E53" s="222">
        <v>4.08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299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8"/>
      <c r="B54" s="219"/>
      <c r="C54" s="254" t="s">
        <v>349</v>
      </c>
      <c r="D54" s="221"/>
      <c r="E54" s="222">
        <v>2.7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299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8"/>
      <c r="B55" s="219"/>
      <c r="C55" s="254" t="s">
        <v>350</v>
      </c>
      <c r="D55" s="221"/>
      <c r="E55" s="222">
        <v>9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299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8"/>
      <c r="B56" s="219"/>
      <c r="C56" s="254" t="s">
        <v>351</v>
      </c>
      <c r="D56" s="221"/>
      <c r="E56" s="222">
        <v>2.7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299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8"/>
      <c r="B57" s="219"/>
      <c r="C57" s="254" t="s">
        <v>352</v>
      </c>
      <c r="D57" s="221"/>
      <c r="E57" s="222">
        <v>10.8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299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8"/>
      <c r="B58" s="219"/>
      <c r="C58" s="254" t="s">
        <v>353</v>
      </c>
      <c r="D58" s="221"/>
      <c r="E58" s="222">
        <v>4.5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299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8"/>
      <c r="B59" s="219"/>
      <c r="C59" s="254" t="s">
        <v>354</v>
      </c>
      <c r="D59" s="221"/>
      <c r="E59" s="222">
        <v>3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299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2">
        <v>7</v>
      </c>
      <c r="B60" s="233" t="s">
        <v>355</v>
      </c>
      <c r="C60" s="252" t="s">
        <v>356</v>
      </c>
      <c r="D60" s="234" t="s">
        <v>319</v>
      </c>
      <c r="E60" s="235">
        <v>167.76859999999999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320</v>
      </c>
      <c r="S60" s="237" t="s">
        <v>293</v>
      </c>
      <c r="T60" s="238" t="s">
        <v>294</v>
      </c>
      <c r="U60" s="220">
        <v>3.5329999999999999</v>
      </c>
      <c r="V60" s="220">
        <f>ROUND(E60*U60,2)</f>
        <v>592.73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8"/>
      <c r="B61" s="219"/>
      <c r="C61" s="253" t="s">
        <v>357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297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8"/>
      <c r="B62" s="219"/>
      <c r="C62" s="254" t="s">
        <v>358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299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8"/>
      <c r="B63" s="219"/>
      <c r="C63" s="254" t="s">
        <v>359</v>
      </c>
      <c r="D63" s="221"/>
      <c r="E63" s="222">
        <v>0.63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299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8"/>
      <c r="B64" s="219"/>
      <c r="C64" s="254" t="s">
        <v>360</v>
      </c>
      <c r="D64" s="221"/>
      <c r="E64" s="222">
        <v>2.2749999999999999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299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8"/>
      <c r="B65" s="219"/>
      <c r="C65" s="254" t="s">
        <v>361</v>
      </c>
      <c r="D65" s="221"/>
      <c r="E65" s="222">
        <v>5.4337499999999999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299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8"/>
      <c r="B66" s="219"/>
      <c r="C66" s="254" t="s">
        <v>362</v>
      </c>
      <c r="D66" s="221"/>
      <c r="E66" s="222">
        <v>5.3999999999999999E-2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299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8"/>
      <c r="B67" s="219"/>
      <c r="C67" s="254" t="s">
        <v>363</v>
      </c>
      <c r="D67" s="221"/>
      <c r="E67" s="222">
        <v>0.10920000000000001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299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8"/>
      <c r="B68" s="219"/>
      <c r="C68" s="254" t="s">
        <v>364</v>
      </c>
      <c r="D68" s="221"/>
      <c r="E68" s="222">
        <v>3.6539999999999999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299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8"/>
      <c r="B69" s="219"/>
      <c r="C69" s="254" t="s">
        <v>365</v>
      </c>
      <c r="D69" s="221"/>
      <c r="E69" s="222">
        <v>0.49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299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8"/>
      <c r="B70" s="219"/>
      <c r="C70" s="254" t="s">
        <v>366</v>
      </c>
      <c r="D70" s="221"/>
      <c r="E70" s="222">
        <v>0.26950000000000002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299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8"/>
      <c r="B71" s="219"/>
      <c r="C71" s="254" t="s">
        <v>367</v>
      </c>
      <c r="D71" s="221"/>
      <c r="E71" s="222">
        <v>7.05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299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8"/>
      <c r="B72" s="219"/>
      <c r="C72" s="254" t="s">
        <v>368</v>
      </c>
      <c r="D72" s="221"/>
      <c r="E72" s="222">
        <v>0.2336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299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8"/>
      <c r="B73" s="219"/>
      <c r="C73" s="254" t="s">
        <v>369</v>
      </c>
      <c r="D73" s="221"/>
      <c r="E73" s="222">
        <v>0.9163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299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8"/>
      <c r="B74" s="219"/>
      <c r="C74" s="254" t="s">
        <v>370</v>
      </c>
      <c r="D74" s="221"/>
      <c r="E74" s="222">
        <v>0.98175000000000001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299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8"/>
      <c r="B75" s="219"/>
      <c r="C75" s="254" t="s">
        <v>371</v>
      </c>
      <c r="D75" s="221"/>
      <c r="E75" s="222">
        <v>16.225999999999999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299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8"/>
      <c r="B76" s="219"/>
      <c r="C76" s="254" t="s">
        <v>372</v>
      </c>
      <c r="D76" s="221"/>
      <c r="E76" s="222">
        <v>0.53759999999999997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299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8"/>
      <c r="B77" s="219"/>
      <c r="C77" s="254" t="s">
        <v>373</v>
      </c>
      <c r="D77" s="221"/>
      <c r="E77" s="222">
        <v>2.9312499999999999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299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8"/>
      <c r="B78" s="219"/>
      <c r="C78" s="254" t="s">
        <v>374</v>
      </c>
      <c r="D78" s="221"/>
      <c r="E78" s="222">
        <v>0.2016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299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8"/>
      <c r="B79" s="219"/>
      <c r="C79" s="254" t="s">
        <v>375</v>
      </c>
      <c r="D79" s="221"/>
      <c r="E79" s="222">
        <v>0.14000000000000001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299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8"/>
      <c r="B80" s="219"/>
      <c r="C80" s="254" t="s">
        <v>376</v>
      </c>
      <c r="D80" s="221"/>
      <c r="E80" s="222">
        <v>18.93825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299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8"/>
      <c r="B81" s="219"/>
      <c r="C81" s="254" t="s">
        <v>377</v>
      </c>
      <c r="D81" s="221"/>
      <c r="E81" s="222">
        <v>1.76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299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8"/>
      <c r="B82" s="219"/>
      <c r="C82" s="254" t="s">
        <v>378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299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8"/>
      <c r="B83" s="219"/>
      <c r="C83" s="254" t="s">
        <v>379</v>
      </c>
      <c r="D83" s="221"/>
      <c r="E83" s="222">
        <v>18.962299999999999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299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8"/>
      <c r="B84" s="219"/>
      <c r="C84" s="254" t="s">
        <v>380</v>
      </c>
      <c r="D84" s="221"/>
      <c r="E84" s="222">
        <v>14.85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299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8"/>
      <c r="B85" s="219"/>
      <c r="C85" s="254" t="s">
        <v>381</v>
      </c>
      <c r="D85" s="221"/>
      <c r="E85" s="222">
        <v>66.239999999999995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299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8"/>
      <c r="B86" s="219"/>
      <c r="C86" s="254" t="s">
        <v>382</v>
      </c>
      <c r="D86" s="221"/>
      <c r="E86" s="222">
        <v>0.72899999999999998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299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8"/>
      <c r="B87" s="219"/>
      <c r="C87" s="254" t="s">
        <v>383</v>
      </c>
      <c r="D87" s="221"/>
      <c r="E87" s="222">
        <v>0.128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299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8"/>
      <c r="B88" s="219"/>
      <c r="C88" s="254" t="s">
        <v>384</v>
      </c>
      <c r="D88" s="221"/>
      <c r="E88" s="222">
        <v>0.34200000000000003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299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8"/>
      <c r="B89" s="219"/>
      <c r="C89" s="254" t="s">
        <v>385</v>
      </c>
      <c r="D89" s="221"/>
      <c r="E89" s="222">
        <v>3.6855000000000002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299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2">
        <v>8</v>
      </c>
      <c r="B90" s="233" t="s">
        <v>386</v>
      </c>
      <c r="C90" s="252" t="s">
        <v>387</v>
      </c>
      <c r="D90" s="234" t="s">
        <v>319</v>
      </c>
      <c r="E90" s="235">
        <v>64.030799999999999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320</v>
      </c>
      <c r="S90" s="237" t="s">
        <v>293</v>
      </c>
      <c r="T90" s="238" t="s">
        <v>294</v>
      </c>
      <c r="U90" s="220">
        <v>3.81</v>
      </c>
      <c r="V90" s="220">
        <f>ROUND(E90*U90,2)</f>
        <v>243.96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295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8"/>
      <c r="B91" s="219"/>
      <c r="C91" s="253" t="s">
        <v>388</v>
      </c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297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0" t="str">
        <f>C91</f>
        <v xml:space="preserve"> bez naložení, avšak s vyprázdněním nádoby na hromady nebo do dopravního prostředku, na každých třeba i započatých 3 m výšky,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8"/>
      <c r="B92" s="219"/>
      <c r="C92" s="254" t="s">
        <v>389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299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8"/>
      <c r="B93" s="219"/>
      <c r="C93" s="254" t="s">
        <v>359</v>
      </c>
      <c r="D93" s="221"/>
      <c r="E93" s="222">
        <v>0.63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299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8"/>
      <c r="B94" s="219"/>
      <c r="C94" s="254" t="s">
        <v>360</v>
      </c>
      <c r="D94" s="221"/>
      <c r="E94" s="222">
        <v>2.2749999999999999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299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8"/>
      <c r="B95" s="219"/>
      <c r="C95" s="254" t="s">
        <v>361</v>
      </c>
      <c r="D95" s="221"/>
      <c r="E95" s="222">
        <v>5.4337499999999999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299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8"/>
      <c r="B96" s="219"/>
      <c r="C96" s="254" t="s">
        <v>362</v>
      </c>
      <c r="D96" s="221"/>
      <c r="E96" s="222">
        <v>5.3999999999999999E-2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299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8"/>
      <c r="B97" s="219"/>
      <c r="C97" s="254" t="s">
        <v>363</v>
      </c>
      <c r="D97" s="221"/>
      <c r="E97" s="222">
        <v>0.10920000000000001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8"/>
      <c r="B98" s="219"/>
      <c r="C98" s="254" t="s">
        <v>364</v>
      </c>
      <c r="D98" s="221"/>
      <c r="E98" s="222">
        <v>3.6539999999999999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299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8"/>
      <c r="B99" s="219"/>
      <c r="C99" s="254" t="s">
        <v>365</v>
      </c>
      <c r="D99" s="221"/>
      <c r="E99" s="222">
        <v>0.49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299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8"/>
      <c r="B100" s="219"/>
      <c r="C100" s="254" t="s">
        <v>366</v>
      </c>
      <c r="D100" s="221"/>
      <c r="E100" s="222">
        <v>0.26950000000000002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299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8"/>
      <c r="B101" s="219"/>
      <c r="C101" s="254" t="s">
        <v>367</v>
      </c>
      <c r="D101" s="221"/>
      <c r="E101" s="222">
        <v>7.05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299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8"/>
      <c r="B102" s="219"/>
      <c r="C102" s="254" t="s">
        <v>368</v>
      </c>
      <c r="D102" s="221"/>
      <c r="E102" s="222">
        <v>0.2336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8"/>
      <c r="B103" s="219"/>
      <c r="C103" s="254" t="s">
        <v>369</v>
      </c>
      <c r="D103" s="221"/>
      <c r="E103" s="222">
        <v>0.9163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299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8"/>
      <c r="B104" s="219"/>
      <c r="C104" s="254" t="s">
        <v>370</v>
      </c>
      <c r="D104" s="221"/>
      <c r="E104" s="222">
        <v>0.98175000000000001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299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8"/>
      <c r="B105" s="219"/>
      <c r="C105" s="254" t="s">
        <v>371</v>
      </c>
      <c r="D105" s="221"/>
      <c r="E105" s="222">
        <v>16.225999999999999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8"/>
      <c r="B106" s="219"/>
      <c r="C106" s="254" t="s">
        <v>372</v>
      </c>
      <c r="D106" s="221"/>
      <c r="E106" s="222">
        <v>0.53759999999999997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299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8"/>
      <c r="B107" s="219"/>
      <c r="C107" s="254" t="s">
        <v>373</v>
      </c>
      <c r="D107" s="221"/>
      <c r="E107" s="222">
        <v>2.9312499999999999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299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8"/>
      <c r="B108" s="219"/>
      <c r="C108" s="254" t="s">
        <v>374</v>
      </c>
      <c r="D108" s="221"/>
      <c r="E108" s="222">
        <v>0.2016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8"/>
      <c r="B109" s="219"/>
      <c r="C109" s="254" t="s">
        <v>375</v>
      </c>
      <c r="D109" s="221"/>
      <c r="E109" s="222">
        <v>0.14000000000000001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299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8"/>
      <c r="B110" s="219"/>
      <c r="C110" s="254" t="s">
        <v>376</v>
      </c>
      <c r="D110" s="221"/>
      <c r="E110" s="222">
        <v>18.93825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299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8"/>
      <c r="B111" s="219"/>
      <c r="C111" s="254" t="s">
        <v>377</v>
      </c>
      <c r="D111" s="221"/>
      <c r="E111" s="222">
        <v>1.76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299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8"/>
      <c r="B112" s="219"/>
      <c r="C112" s="254" t="s">
        <v>382</v>
      </c>
      <c r="D112" s="221"/>
      <c r="E112" s="222">
        <v>0.72899999999999998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299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8"/>
      <c r="B113" s="219"/>
      <c r="C113" s="254" t="s">
        <v>383</v>
      </c>
      <c r="D113" s="221"/>
      <c r="E113" s="222">
        <v>0.128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299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8"/>
      <c r="B114" s="219"/>
      <c r="C114" s="254" t="s">
        <v>384</v>
      </c>
      <c r="D114" s="221"/>
      <c r="E114" s="222">
        <v>0.34200000000000003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299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2">
        <v>9</v>
      </c>
      <c r="B115" s="233" t="s">
        <v>390</v>
      </c>
      <c r="C115" s="252" t="s">
        <v>391</v>
      </c>
      <c r="D115" s="234" t="s">
        <v>319</v>
      </c>
      <c r="E115" s="235">
        <v>569.36109999999996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320</v>
      </c>
      <c r="S115" s="237" t="s">
        <v>293</v>
      </c>
      <c r="T115" s="238" t="s">
        <v>294</v>
      </c>
      <c r="U115" s="220">
        <v>1.0999999999999999E-2</v>
      </c>
      <c r="V115" s="220">
        <f>ROUND(E115*U115,2)</f>
        <v>6.26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295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8"/>
      <c r="B116" s="219"/>
      <c r="C116" s="253" t="s">
        <v>392</v>
      </c>
      <c r="D116" s="239"/>
      <c r="E116" s="239"/>
      <c r="F116" s="239"/>
      <c r="G116" s="239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297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0" t="str">
        <f>C116</f>
        <v>po suchu, bez ohledu na druh dopravního prostředku, bez naložení výkopku, avšak se složením bez rozhrnutí,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8"/>
      <c r="B117" s="219"/>
      <c r="C117" s="254" t="s">
        <v>393</v>
      </c>
      <c r="D117" s="221"/>
      <c r="E117" s="222">
        <v>167.76859999999999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299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8"/>
      <c r="B118" s="219"/>
      <c r="C118" s="254" t="s">
        <v>394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299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8"/>
      <c r="B119" s="219"/>
      <c r="C119" s="254" t="s">
        <v>395</v>
      </c>
      <c r="D119" s="221"/>
      <c r="E119" s="222">
        <v>-5.7679999999999998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8"/>
      <c r="B120" s="219"/>
      <c r="C120" s="254" t="s">
        <v>396</v>
      </c>
      <c r="D120" s="221"/>
      <c r="E120" s="222">
        <v>-10.8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299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8"/>
      <c r="B121" s="219"/>
      <c r="C121" s="254" t="s">
        <v>397</v>
      </c>
      <c r="D121" s="221"/>
      <c r="E121" s="222">
        <v>-29.44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299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8"/>
      <c r="B122" s="219"/>
      <c r="C122" s="254" t="s">
        <v>398</v>
      </c>
      <c r="D122" s="221"/>
      <c r="E122" s="222">
        <v>417.05549999999999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299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8"/>
      <c r="B123" s="219"/>
      <c r="C123" s="254" t="s">
        <v>348</v>
      </c>
      <c r="D123" s="221"/>
      <c r="E123" s="222">
        <v>4.08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299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8"/>
      <c r="B124" s="219"/>
      <c r="C124" s="254" t="s">
        <v>399</v>
      </c>
      <c r="D124" s="221"/>
      <c r="E124" s="222">
        <v>6.3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299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8"/>
      <c r="B125" s="219"/>
      <c r="C125" s="254" t="s">
        <v>400</v>
      </c>
      <c r="D125" s="221"/>
      <c r="E125" s="222">
        <v>3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299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8"/>
      <c r="B126" s="219"/>
      <c r="C126" s="254" t="s">
        <v>401</v>
      </c>
      <c r="D126" s="221"/>
      <c r="E126" s="222">
        <v>2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299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8"/>
      <c r="B127" s="219"/>
      <c r="C127" s="254" t="s">
        <v>352</v>
      </c>
      <c r="D127" s="221"/>
      <c r="E127" s="222">
        <v>10.8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299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8"/>
      <c r="B128" s="219"/>
      <c r="C128" s="254" t="s">
        <v>402</v>
      </c>
      <c r="D128" s="221"/>
      <c r="E128" s="222">
        <v>2.25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299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8"/>
      <c r="B129" s="219"/>
      <c r="C129" s="254" t="s">
        <v>403</v>
      </c>
      <c r="D129" s="221"/>
      <c r="E129" s="222">
        <v>1.125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8"/>
      <c r="B130" s="219"/>
      <c r="C130" s="254" t="s">
        <v>404</v>
      </c>
      <c r="D130" s="221"/>
      <c r="E130" s="222">
        <v>0.54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8"/>
      <c r="B131" s="219"/>
      <c r="C131" s="254" t="s">
        <v>405</v>
      </c>
      <c r="D131" s="221"/>
      <c r="E131" s="222">
        <v>0.45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299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1" x14ac:dyDescent="0.2">
      <c r="A132" s="232">
        <v>10</v>
      </c>
      <c r="B132" s="233" t="s">
        <v>406</v>
      </c>
      <c r="C132" s="252" t="s">
        <v>407</v>
      </c>
      <c r="D132" s="234" t="s">
        <v>319</v>
      </c>
      <c r="E132" s="235">
        <v>569.36109999999996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320</v>
      </c>
      <c r="S132" s="237" t="s">
        <v>293</v>
      </c>
      <c r="T132" s="238" t="s">
        <v>294</v>
      </c>
      <c r="U132" s="220">
        <v>0</v>
      </c>
      <c r="V132" s="220">
        <f>ROUND(E132*U132,2)</f>
        <v>0</v>
      </c>
      <c r="W132" s="220"/>
      <c r="X132" s="220" t="s">
        <v>117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295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8"/>
      <c r="B133" s="219"/>
      <c r="C133" s="253" t="s">
        <v>392</v>
      </c>
      <c r="D133" s="239"/>
      <c r="E133" s="239"/>
      <c r="F133" s="239"/>
      <c r="G133" s="239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297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40" t="str">
        <f>C133</f>
        <v>po suchu, bez ohledu na druh dopravního prostředku, bez naložení výkopku, avšak se složením bez rozhrnutí,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8"/>
      <c r="B134" s="219"/>
      <c r="C134" s="254" t="s">
        <v>408</v>
      </c>
      <c r="D134" s="221"/>
      <c r="E134" s="222">
        <v>569.36109999999996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299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2">
        <v>11</v>
      </c>
      <c r="B135" s="233" t="s">
        <v>409</v>
      </c>
      <c r="C135" s="252" t="s">
        <v>410</v>
      </c>
      <c r="D135" s="234" t="s">
        <v>319</v>
      </c>
      <c r="E135" s="235">
        <v>64.030799999999999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 t="s">
        <v>320</v>
      </c>
      <c r="S135" s="237" t="s">
        <v>293</v>
      </c>
      <c r="T135" s="238" t="s">
        <v>294</v>
      </c>
      <c r="U135" s="220">
        <v>0.66800000000000004</v>
      </c>
      <c r="V135" s="220">
        <f>ROUND(E135*U135,2)</f>
        <v>42.77</v>
      </c>
      <c r="W135" s="220"/>
      <c r="X135" s="220" t="s">
        <v>117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295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8"/>
      <c r="B136" s="219"/>
      <c r="C136" s="253" t="s">
        <v>411</v>
      </c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297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8"/>
      <c r="B137" s="219"/>
      <c r="C137" s="254" t="s">
        <v>412</v>
      </c>
      <c r="D137" s="221"/>
      <c r="E137" s="222">
        <v>64.030799999999999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299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2">
        <v>12</v>
      </c>
      <c r="B138" s="233" t="s">
        <v>413</v>
      </c>
      <c r="C138" s="252" t="s">
        <v>414</v>
      </c>
      <c r="D138" s="234" t="s">
        <v>319</v>
      </c>
      <c r="E138" s="235">
        <v>256.1232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320</v>
      </c>
      <c r="S138" s="237" t="s">
        <v>293</v>
      </c>
      <c r="T138" s="238" t="s">
        <v>294</v>
      </c>
      <c r="U138" s="220">
        <v>0.59099999999999997</v>
      </c>
      <c r="V138" s="220">
        <f>ROUND(E138*U138,2)</f>
        <v>151.37</v>
      </c>
      <c r="W138" s="220"/>
      <c r="X138" s="220" t="s">
        <v>117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295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8"/>
      <c r="B139" s="219"/>
      <c r="C139" s="253" t="s">
        <v>411</v>
      </c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8"/>
      <c r="B140" s="219"/>
      <c r="C140" s="254" t="s">
        <v>415</v>
      </c>
      <c r="D140" s="221"/>
      <c r="E140" s="222">
        <v>64.030799999999999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299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8"/>
      <c r="B141" s="219"/>
      <c r="C141" s="255" t="s">
        <v>416</v>
      </c>
      <c r="D141" s="223"/>
      <c r="E141" s="224">
        <v>192.0924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299</v>
      </c>
      <c r="AH141" s="210">
        <v>4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2">
        <v>13</v>
      </c>
      <c r="B142" s="233" t="s">
        <v>417</v>
      </c>
      <c r="C142" s="252" t="s">
        <v>418</v>
      </c>
      <c r="D142" s="234" t="s">
        <v>319</v>
      </c>
      <c r="E142" s="235">
        <v>109.63500000000001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320</v>
      </c>
      <c r="S142" s="237" t="s">
        <v>293</v>
      </c>
      <c r="T142" s="238" t="s">
        <v>294</v>
      </c>
      <c r="U142" s="220">
        <v>0.20200000000000001</v>
      </c>
      <c r="V142" s="220">
        <f>ROUND(E142*U142,2)</f>
        <v>22.15</v>
      </c>
      <c r="W142" s="220"/>
      <c r="X142" s="220" t="s">
        <v>117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295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8"/>
      <c r="B143" s="219"/>
      <c r="C143" s="253" t="s">
        <v>419</v>
      </c>
      <c r="D143" s="239"/>
      <c r="E143" s="239"/>
      <c r="F143" s="239"/>
      <c r="G143" s="239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8"/>
      <c r="B144" s="219"/>
      <c r="C144" s="256" t="s">
        <v>420</v>
      </c>
      <c r="D144" s="241"/>
      <c r="E144" s="241"/>
      <c r="F144" s="241"/>
      <c r="G144" s="241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421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8"/>
      <c r="B145" s="219"/>
      <c r="C145" s="254" t="s">
        <v>342</v>
      </c>
      <c r="D145" s="221"/>
      <c r="E145" s="222">
        <v>63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299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8"/>
      <c r="B146" s="219"/>
      <c r="C146" s="254" t="s">
        <v>343</v>
      </c>
      <c r="D146" s="221"/>
      <c r="E146" s="222">
        <v>16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299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8"/>
      <c r="B147" s="219"/>
      <c r="C147" s="254" t="s">
        <v>344</v>
      </c>
      <c r="D147" s="221"/>
      <c r="E147" s="222">
        <v>5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299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8"/>
      <c r="B148" s="219"/>
      <c r="C148" s="254" t="s">
        <v>422</v>
      </c>
      <c r="D148" s="221"/>
      <c r="E148" s="222">
        <v>6.75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299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8"/>
      <c r="B149" s="219"/>
      <c r="C149" s="254" t="s">
        <v>423</v>
      </c>
      <c r="D149" s="221"/>
      <c r="E149" s="222">
        <v>1.575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299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8"/>
      <c r="B150" s="219"/>
      <c r="C150" s="254" t="s">
        <v>352</v>
      </c>
      <c r="D150" s="221"/>
      <c r="E150" s="222">
        <v>10.8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299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8"/>
      <c r="B151" s="219"/>
      <c r="C151" s="254" t="s">
        <v>424</v>
      </c>
      <c r="D151" s="221"/>
      <c r="E151" s="222">
        <v>3.96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299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8"/>
      <c r="B152" s="219"/>
      <c r="C152" s="254" t="s">
        <v>425</v>
      </c>
      <c r="D152" s="221"/>
      <c r="E152" s="222">
        <v>2.5499999999999998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299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2">
        <v>14</v>
      </c>
      <c r="B153" s="233" t="s">
        <v>426</v>
      </c>
      <c r="C153" s="252" t="s">
        <v>427</v>
      </c>
      <c r="D153" s="234" t="s">
        <v>319</v>
      </c>
      <c r="E153" s="235">
        <v>177.97783000000001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15</v>
      </c>
      <c r="M153" s="237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7" t="s">
        <v>320</v>
      </c>
      <c r="S153" s="237" t="s">
        <v>293</v>
      </c>
      <c r="T153" s="238" t="s">
        <v>294</v>
      </c>
      <c r="U153" s="220">
        <v>1.2390000000000001</v>
      </c>
      <c r="V153" s="220">
        <f>ROUND(E153*U153,2)</f>
        <v>220.51</v>
      </c>
      <c r="W153" s="220"/>
      <c r="X153" s="220" t="s">
        <v>117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295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8"/>
      <c r="B154" s="219"/>
      <c r="C154" s="253" t="s">
        <v>419</v>
      </c>
      <c r="D154" s="239"/>
      <c r="E154" s="239"/>
      <c r="F154" s="239"/>
      <c r="G154" s="239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297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8"/>
      <c r="B155" s="219"/>
      <c r="C155" s="254" t="s">
        <v>428</v>
      </c>
      <c r="D155" s="221"/>
      <c r="E155" s="222">
        <v>0.17249999999999999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299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8"/>
      <c r="B156" s="219"/>
      <c r="C156" s="254" t="s">
        <v>429</v>
      </c>
      <c r="D156" s="221"/>
      <c r="E156" s="222">
        <v>1.8720000000000001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299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8"/>
      <c r="B157" s="219"/>
      <c r="C157" s="254" t="s">
        <v>430</v>
      </c>
      <c r="D157" s="221"/>
      <c r="E157" s="222">
        <v>0.1134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299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8"/>
      <c r="B158" s="219"/>
      <c r="C158" s="254" t="s">
        <v>431</v>
      </c>
      <c r="D158" s="221"/>
      <c r="E158" s="222">
        <v>7.9200000000000007E-2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299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8"/>
      <c r="B159" s="219"/>
      <c r="C159" s="254" t="s">
        <v>432</v>
      </c>
      <c r="D159" s="221"/>
      <c r="E159" s="222">
        <v>3.6539999999999999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299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8"/>
      <c r="B160" s="219"/>
      <c r="C160" s="254" t="s">
        <v>433</v>
      </c>
      <c r="D160" s="221"/>
      <c r="E160" s="222">
        <v>3.5999999999999997E-2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299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8"/>
      <c r="B161" s="219"/>
      <c r="C161" s="254" t="s">
        <v>434</v>
      </c>
      <c r="D161" s="221"/>
      <c r="E161" s="222">
        <v>48.143999999999998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299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8"/>
      <c r="B162" s="219"/>
      <c r="C162" s="254" t="s">
        <v>435</v>
      </c>
      <c r="D162" s="221"/>
      <c r="E162" s="222">
        <v>0.13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299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8"/>
      <c r="B163" s="219"/>
      <c r="C163" s="254" t="s">
        <v>436</v>
      </c>
      <c r="D163" s="221"/>
      <c r="E163" s="222">
        <v>10.971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299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8"/>
      <c r="B164" s="219"/>
      <c r="C164" s="254" t="s">
        <v>437</v>
      </c>
      <c r="D164" s="221"/>
      <c r="E164" s="222">
        <v>1.276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299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8"/>
      <c r="B165" s="219"/>
      <c r="C165" s="254" t="s">
        <v>438</v>
      </c>
      <c r="D165" s="221"/>
      <c r="E165" s="222">
        <v>0.85799999999999998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8"/>
      <c r="B166" s="219"/>
      <c r="C166" s="254" t="s">
        <v>439</v>
      </c>
      <c r="D166" s="221"/>
      <c r="E166" s="222">
        <v>7.1999999999999995E-2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299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8"/>
      <c r="B167" s="219"/>
      <c r="C167" s="254" t="s">
        <v>440</v>
      </c>
      <c r="D167" s="221"/>
      <c r="E167" s="222">
        <v>4.5691800000000002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299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8"/>
      <c r="B168" s="219"/>
      <c r="C168" s="254" t="s">
        <v>441</v>
      </c>
      <c r="D168" s="221"/>
      <c r="E168" s="222">
        <v>18.93825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299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8"/>
      <c r="B169" s="219"/>
      <c r="C169" s="254" t="s">
        <v>377</v>
      </c>
      <c r="D169" s="221"/>
      <c r="E169" s="222">
        <v>1.76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299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8"/>
      <c r="B170" s="219"/>
      <c r="C170" s="254" t="s">
        <v>378</v>
      </c>
      <c r="D170" s="221"/>
      <c r="E170" s="222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299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8"/>
      <c r="B171" s="219"/>
      <c r="C171" s="254" t="s">
        <v>379</v>
      </c>
      <c r="D171" s="221"/>
      <c r="E171" s="222">
        <v>18.962299999999999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299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8"/>
      <c r="B172" s="219"/>
      <c r="C172" s="254" t="s">
        <v>380</v>
      </c>
      <c r="D172" s="221"/>
      <c r="E172" s="222">
        <v>14.85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299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8"/>
      <c r="B173" s="219"/>
      <c r="C173" s="254" t="s">
        <v>442</v>
      </c>
      <c r="D173" s="221"/>
      <c r="E173" s="222">
        <v>51.52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299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15</v>
      </c>
      <c r="B174" s="233" t="s">
        <v>443</v>
      </c>
      <c r="C174" s="252" t="s">
        <v>444</v>
      </c>
      <c r="D174" s="234" t="s">
        <v>445</v>
      </c>
      <c r="E174" s="235">
        <v>191.35814999999999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1</v>
      </c>
      <c r="O174" s="237">
        <f>ROUND(E174*N174,2)</f>
        <v>191.36</v>
      </c>
      <c r="P174" s="237">
        <v>0</v>
      </c>
      <c r="Q174" s="237">
        <f>ROUND(E174*P174,2)</f>
        <v>0</v>
      </c>
      <c r="R174" s="237" t="s">
        <v>446</v>
      </c>
      <c r="S174" s="237" t="s">
        <v>293</v>
      </c>
      <c r="T174" s="238" t="s">
        <v>294</v>
      </c>
      <c r="U174" s="220">
        <v>0</v>
      </c>
      <c r="V174" s="220">
        <f>ROUND(E174*U174,2)</f>
        <v>0</v>
      </c>
      <c r="W174" s="220"/>
      <c r="X174" s="220" t="s">
        <v>447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448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8"/>
      <c r="B175" s="219"/>
      <c r="C175" s="254" t="s">
        <v>449</v>
      </c>
      <c r="D175" s="221"/>
      <c r="E175" s="222">
        <v>0.3105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299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8"/>
      <c r="B176" s="219"/>
      <c r="C176" s="254" t="s">
        <v>450</v>
      </c>
      <c r="D176" s="221"/>
      <c r="E176" s="222">
        <v>3.3696000000000002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299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8"/>
      <c r="B177" s="219"/>
      <c r="C177" s="254" t="s">
        <v>451</v>
      </c>
      <c r="D177" s="221"/>
      <c r="E177" s="222">
        <v>0.20412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299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8"/>
      <c r="B178" s="219"/>
      <c r="C178" s="254" t="s">
        <v>452</v>
      </c>
      <c r="D178" s="221"/>
      <c r="E178" s="222">
        <v>0.14255999999999999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299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8"/>
      <c r="B179" s="219"/>
      <c r="C179" s="254" t="s">
        <v>453</v>
      </c>
      <c r="D179" s="221"/>
      <c r="E179" s="222">
        <v>6.5772000000000004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299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8"/>
      <c r="B180" s="219"/>
      <c r="C180" s="254" t="s">
        <v>454</v>
      </c>
      <c r="D180" s="221"/>
      <c r="E180" s="222">
        <v>6.4799999999999996E-2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299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8"/>
      <c r="B181" s="219"/>
      <c r="C181" s="254" t="s">
        <v>455</v>
      </c>
      <c r="D181" s="221"/>
      <c r="E181" s="222">
        <v>86.659199999999998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299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8"/>
      <c r="B182" s="219"/>
      <c r="C182" s="254" t="s">
        <v>456</v>
      </c>
      <c r="D182" s="221"/>
      <c r="E182" s="222">
        <v>0.23400000000000001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299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8"/>
      <c r="B183" s="219"/>
      <c r="C183" s="254" t="s">
        <v>457</v>
      </c>
      <c r="D183" s="221"/>
      <c r="E183" s="222">
        <v>19.747800000000002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299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8"/>
      <c r="B184" s="219"/>
      <c r="C184" s="254" t="s">
        <v>458</v>
      </c>
      <c r="D184" s="221"/>
      <c r="E184" s="222">
        <v>2.2968000000000002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299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8"/>
      <c r="B185" s="219"/>
      <c r="C185" s="254" t="s">
        <v>459</v>
      </c>
      <c r="D185" s="221"/>
      <c r="E185" s="222">
        <v>1.5444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299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8"/>
      <c r="B186" s="219"/>
      <c r="C186" s="254" t="s">
        <v>460</v>
      </c>
      <c r="D186" s="221"/>
      <c r="E186" s="222">
        <v>0.12959999999999999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299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8"/>
      <c r="B187" s="219"/>
      <c r="C187" s="254" t="s">
        <v>461</v>
      </c>
      <c r="D187" s="221"/>
      <c r="E187" s="222">
        <v>8.2245200000000001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299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8"/>
      <c r="B188" s="219"/>
      <c r="C188" s="254" t="s">
        <v>462</v>
      </c>
      <c r="D188" s="221"/>
      <c r="E188" s="222">
        <v>34.088850000000001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299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8"/>
      <c r="B189" s="219"/>
      <c r="C189" s="254" t="s">
        <v>463</v>
      </c>
      <c r="D189" s="221"/>
      <c r="E189" s="222">
        <v>3.1680000000000001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299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8"/>
      <c r="B190" s="219"/>
      <c r="C190" s="254" t="s">
        <v>464</v>
      </c>
      <c r="D190" s="221"/>
      <c r="E190" s="222">
        <v>7.2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299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8"/>
      <c r="B191" s="219"/>
      <c r="C191" s="255" t="s">
        <v>465</v>
      </c>
      <c r="D191" s="223"/>
      <c r="E191" s="224">
        <v>17.3962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299</v>
      </c>
      <c r="AH191" s="210">
        <v>4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2">
        <v>16</v>
      </c>
      <c r="B192" s="233" t="s">
        <v>466</v>
      </c>
      <c r="C192" s="252" t="s">
        <v>467</v>
      </c>
      <c r="D192" s="234" t="s">
        <v>445</v>
      </c>
      <c r="E192" s="235">
        <v>15.8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15</v>
      </c>
      <c r="M192" s="237">
        <f>G192*(1+L192/100)</f>
        <v>0</v>
      </c>
      <c r="N192" s="237">
        <v>1</v>
      </c>
      <c r="O192" s="237">
        <f>ROUND(E192*N192,2)</f>
        <v>15.8</v>
      </c>
      <c r="P192" s="237">
        <v>0</v>
      </c>
      <c r="Q192" s="237">
        <f>ROUND(E192*P192,2)</f>
        <v>0</v>
      </c>
      <c r="R192" s="237" t="s">
        <v>446</v>
      </c>
      <c r="S192" s="237" t="s">
        <v>293</v>
      </c>
      <c r="T192" s="238" t="s">
        <v>294</v>
      </c>
      <c r="U192" s="220">
        <v>0</v>
      </c>
      <c r="V192" s="220">
        <f>ROUND(E192*U192,2)</f>
        <v>0</v>
      </c>
      <c r="W192" s="220"/>
      <c r="X192" s="220" t="s">
        <v>447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448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8"/>
      <c r="B193" s="219"/>
      <c r="C193" s="254" t="s">
        <v>400</v>
      </c>
      <c r="D193" s="221"/>
      <c r="E193" s="222">
        <v>3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299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8"/>
      <c r="B194" s="219"/>
      <c r="C194" s="254" t="s">
        <v>401</v>
      </c>
      <c r="D194" s="221"/>
      <c r="E194" s="222">
        <v>2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299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8"/>
      <c r="B195" s="219"/>
      <c r="C195" s="254" t="s">
        <v>468</v>
      </c>
      <c r="D195" s="221"/>
      <c r="E195" s="222">
        <v>10.8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299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6" t="s">
        <v>287</v>
      </c>
      <c r="B196" s="227" t="s">
        <v>148</v>
      </c>
      <c r="C196" s="251" t="s">
        <v>149</v>
      </c>
      <c r="D196" s="228"/>
      <c r="E196" s="229"/>
      <c r="F196" s="230"/>
      <c r="G196" s="230">
        <f>SUMIF(AG197:AG252,"&lt;&gt;NOR",G197:G252)</f>
        <v>0</v>
      </c>
      <c r="H196" s="230"/>
      <c r="I196" s="230">
        <f>SUM(I197:I252)</f>
        <v>0</v>
      </c>
      <c r="J196" s="230"/>
      <c r="K196" s="230">
        <f>SUM(K197:K252)</f>
        <v>0</v>
      </c>
      <c r="L196" s="230"/>
      <c r="M196" s="230">
        <f>SUM(M197:M252)</f>
        <v>0</v>
      </c>
      <c r="N196" s="230"/>
      <c r="O196" s="230">
        <f>SUM(O197:O252)</f>
        <v>61.01</v>
      </c>
      <c r="P196" s="230"/>
      <c r="Q196" s="230">
        <f>SUM(Q197:Q252)</f>
        <v>0</v>
      </c>
      <c r="R196" s="230"/>
      <c r="S196" s="230"/>
      <c r="T196" s="231"/>
      <c r="U196" s="225"/>
      <c r="V196" s="225">
        <f>SUM(V197:V252)</f>
        <v>230.04</v>
      </c>
      <c r="W196" s="225"/>
      <c r="X196" s="225"/>
      <c r="AG196" t="s">
        <v>288</v>
      </c>
    </row>
    <row r="197" spans="1:60" outlineLevel="1" x14ac:dyDescent="0.2">
      <c r="A197" s="232">
        <v>17</v>
      </c>
      <c r="B197" s="233" t="s">
        <v>469</v>
      </c>
      <c r="C197" s="252" t="s">
        <v>470</v>
      </c>
      <c r="D197" s="234" t="s">
        <v>291</v>
      </c>
      <c r="E197" s="235">
        <v>32.4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15</v>
      </c>
      <c r="M197" s="237">
        <f>G197*(1+L197/100)</f>
        <v>0</v>
      </c>
      <c r="N197" s="237">
        <v>1.8000000000000001E-4</v>
      </c>
      <c r="O197" s="237">
        <f>ROUND(E197*N197,2)</f>
        <v>0.01</v>
      </c>
      <c r="P197" s="237">
        <v>0</v>
      </c>
      <c r="Q197" s="237">
        <f>ROUND(E197*P197,2)</f>
        <v>0</v>
      </c>
      <c r="R197" s="237"/>
      <c r="S197" s="237" t="s">
        <v>293</v>
      </c>
      <c r="T197" s="238" t="s">
        <v>294</v>
      </c>
      <c r="U197" s="220">
        <v>7.4999999999999997E-2</v>
      </c>
      <c r="V197" s="220">
        <f>ROUND(E197*U197,2)</f>
        <v>2.4300000000000002</v>
      </c>
      <c r="W197" s="220"/>
      <c r="X197" s="220" t="s">
        <v>117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295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8"/>
      <c r="B198" s="219"/>
      <c r="C198" s="254" t="s">
        <v>471</v>
      </c>
      <c r="D198" s="221"/>
      <c r="E198" s="222">
        <v>6.4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299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8"/>
      <c r="B199" s="219"/>
      <c r="C199" s="254" t="s">
        <v>472</v>
      </c>
      <c r="D199" s="221"/>
      <c r="E199" s="222">
        <v>8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299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8"/>
      <c r="B200" s="219"/>
      <c r="C200" s="254" t="s">
        <v>473</v>
      </c>
      <c r="D200" s="221"/>
      <c r="E200" s="222">
        <v>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299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8"/>
      <c r="B201" s="219"/>
      <c r="C201" s="254" t="s">
        <v>474</v>
      </c>
      <c r="D201" s="221"/>
      <c r="E201" s="222">
        <v>12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299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2">
        <v>18</v>
      </c>
      <c r="B202" s="233" t="s">
        <v>475</v>
      </c>
      <c r="C202" s="252" t="s">
        <v>476</v>
      </c>
      <c r="D202" s="234" t="s">
        <v>477</v>
      </c>
      <c r="E202" s="235">
        <v>16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15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 t="s">
        <v>478</v>
      </c>
      <c r="S202" s="237" t="s">
        <v>293</v>
      </c>
      <c r="T202" s="238" t="s">
        <v>294</v>
      </c>
      <c r="U202" s="220">
        <v>5.5E-2</v>
      </c>
      <c r="V202" s="220">
        <f>ROUND(E202*U202,2)</f>
        <v>0.88</v>
      </c>
      <c r="W202" s="220"/>
      <c r="X202" s="220" t="s">
        <v>117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295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8"/>
      <c r="B203" s="219"/>
      <c r="C203" s="254" t="s">
        <v>479</v>
      </c>
      <c r="D203" s="221"/>
      <c r="E203" s="222">
        <v>16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299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2">
        <v>19</v>
      </c>
      <c r="B204" s="233" t="s">
        <v>480</v>
      </c>
      <c r="C204" s="252" t="s">
        <v>481</v>
      </c>
      <c r="D204" s="234" t="s">
        <v>291</v>
      </c>
      <c r="E204" s="235">
        <v>167.084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15</v>
      </c>
      <c r="M204" s="237">
        <f>G204*(1+L204/100)</f>
        <v>0</v>
      </c>
      <c r="N204" s="237">
        <v>5.0950000000000002E-2</v>
      </c>
      <c r="O204" s="237">
        <f>ROUND(E204*N204,2)</f>
        <v>8.51</v>
      </c>
      <c r="P204" s="237">
        <v>0</v>
      </c>
      <c r="Q204" s="237">
        <f>ROUND(E204*P204,2)</f>
        <v>0</v>
      </c>
      <c r="R204" s="237"/>
      <c r="S204" s="237" t="s">
        <v>293</v>
      </c>
      <c r="T204" s="238" t="s">
        <v>294</v>
      </c>
      <c r="U204" s="220">
        <v>1.1100000000000001</v>
      </c>
      <c r="V204" s="220">
        <f>ROUND(E204*U204,2)</f>
        <v>185.46</v>
      </c>
      <c r="W204" s="220"/>
      <c r="X204" s="220" t="s">
        <v>117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295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8"/>
      <c r="B205" s="219"/>
      <c r="C205" s="254" t="s">
        <v>482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299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8"/>
      <c r="B206" s="219"/>
      <c r="C206" s="254" t="s">
        <v>483</v>
      </c>
      <c r="D206" s="221"/>
      <c r="E206" s="222">
        <v>18.384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299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8"/>
      <c r="B207" s="219"/>
      <c r="C207" s="254" t="s">
        <v>484</v>
      </c>
      <c r="D207" s="221"/>
      <c r="E207" s="222">
        <v>20.48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299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8"/>
      <c r="B208" s="219"/>
      <c r="C208" s="254" t="s">
        <v>485</v>
      </c>
      <c r="D208" s="221"/>
      <c r="E208" s="222">
        <v>23.85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299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8"/>
      <c r="B209" s="219"/>
      <c r="C209" s="254" t="s">
        <v>486</v>
      </c>
      <c r="D209" s="221"/>
      <c r="E209" s="222">
        <v>4.5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299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8"/>
      <c r="B210" s="219"/>
      <c r="C210" s="254" t="s">
        <v>487</v>
      </c>
      <c r="D210" s="221"/>
      <c r="E210" s="222">
        <v>24.12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299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8"/>
      <c r="B211" s="219"/>
      <c r="C211" s="254" t="s">
        <v>488</v>
      </c>
      <c r="D211" s="221"/>
      <c r="E211" s="222">
        <v>8.25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299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8"/>
      <c r="B212" s="219"/>
      <c r="C212" s="254" t="s">
        <v>489</v>
      </c>
      <c r="D212" s="221"/>
      <c r="E212" s="222">
        <v>42.72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299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8"/>
      <c r="B213" s="219"/>
      <c r="C213" s="254" t="s">
        <v>490</v>
      </c>
      <c r="D213" s="221"/>
      <c r="E213" s="222">
        <v>24.78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299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2">
        <v>20</v>
      </c>
      <c r="B214" s="233" t="s">
        <v>491</v>
      </c>
      <c r="C214" s="252" t="s">
        <v>492</v>
      </c>
      <c r="D214" s="234" t="s">
        <v>291</v>
      </c>
      <c r="E214" s="235">
        <v>3.3279999999999998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15</v>
      </c>
      <c r="M214" s="237">
        <f>G214*(1+L214/100)</f>
        <v>0</v>
      </c>
      <c r="N214" s="237">
        <v>3.6400000000000002E-2</v>
      </c>
      <c r="O214" s="237">
        <f>ROUND(E214*N214,2)</f>
        <v>0.12</v>
      </c>
      <c r="P214" s="237">
        <v>0</v>
      </c>
      <c r="Q214" s="237">
        <f>ROUND(E214*P214,2)</f>
        <v>0</v>
      </c>
      <c r="R214" s="237" t="s">
        <v>493</v>
      </c>
      <c r="S214" s="237" t="s">
        <v>293</v>
      </c>
      <c r="T214" s="238" t="s">
        <v>294</v>
      </c>
      <c r="U214" s="220">
        <v>0.52700000000000002</v>
      </c>
      <c r="V214" s="220">
        <f>ROUND(E214*U214,2)</f>
        <v>1.75</v>
      </c>
      <c r="W214" s="220"/>
      <c r="X214" s="220" t="s">
        <v>117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295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18"/>
      <c r="B215" s="219"/>
      <c r="C215" s="253" t="s">
        <v>494</v>
      </c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40" t="str">
        <f>C215</f>
        <v>svislé nebo šikmé (odkloněné) , půdorysně přímé nebo zalomené, stěn základových desek ve volných nebo zapažených jámách, rýhách, šachtách, včetně případných vzpěr,</v>
      </c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8"/>
      <c r="B216" s="219"/>
      <c r="C216" s="254" t="s">
        <v>495</v>
      </c>
      <c r="D216" s="221"/>
      <c r="E216" s="222">
        <v>3.3279999999999998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299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2">
        <v>21</v>
      </c>
      <c r="B217" s="233" t="s">
        <v>496</v>
      </c>
      <c r="C217" s="252" t="s">
        <v>497</v>
      </c>
      <c r="D217" s="234" t="s">
        <v>291</v>
      </c>
      <c r="E217" s="235">
        <v>3.3279999999999998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7" t="s">
        <v>493</v>
      </c>
      <c r="S217" s="237" t="s">
        <v>293</v>
      </c>
      <c r="T217" s="238" t="s">
        <v>294</v>
      </c>
      <c r="U217" s="220">
        <v>0.32</v>
      </c>
      <c r="V217" s="220">
        <f>ROUND(E217*U217,2)</f>
        <v>1.06</v>
      </c>
      <c r="W217" s="220"/>
      <c r="X217" s="220" t="s">
        <v>117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295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18"/>
      <c r="B218" s="219"/>
      <c r="C218" s="253" t="s">
        <v>494</v>
      </c>
      <c r="D218" s="239"/>
      <c r="E218" s="239"/>
      <c r="F218" s="239"/>
      <c r="G218" s="239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297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40" t="str">
        <f>C218</f>
        <v>svislé nebo šikmé (odkloněné) , půdorysně přímé nebo zalomené, stěn základových desek ve volných nebo zapažených jámách, rýhách, šachtách, včetně případných vzpěr,</v>
      </c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8"/>
      <c r="B219" s="219"/>
      <c r="C219" s="256" t="s">
        <v>498</v>
      </c>
      <c r="D219" s="241"/>
      <c r="E219" s="241"/>
      <c r="F219" s="241"/>
      <c r="G219" s="241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421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8"/>
      <c r="B220" s="219"/>
      <c r="C220" s="254" t="s">
        <v>499</v>
      </c>
      <c r="D220" s="221"/>
      <c r="E220" s="222">
        <v>3.3279999999999998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299</v>
      </c>
      <c r="AH220" s="210">
        <v>5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2">
        <v>22</v>
      </c>
      <c r="B221" s="233" t="s">
        <v>500</v>
      </c>
      <c r="C221" s="252" t="s">
        <v>501</v>
      </c>
      <c r="D221" s="234" t="s">
        <v>291</v>
      </c>
      <c r="E221" s="235">
        <v>8.2799999999999994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15</v>
      </c>
      <c r="M221" s="237">
        <f>G221*(1+L221/100)</f>
        <v>0</v>
      </c>
      <c r="N221" s="237">
        <v>0.96299999999999997</v>
      </c>
      <c r="O221" s="237">
        <f>ROUND(E221*N221,2)</f>
        <v>7.97</v>
      </c>
      <c r="P221" s="237">
        <v>0</v>
      </c>
      <c r="Q221" s="237">
        <f>ROUND(E221*P221,2)</f>
        <v>0</v>
      </c>
      <c r="R221" s="237" t="s">
        <v>493</v>
      </c>
      <c r="S221" s="237" t="s">
        <v>502</v>
      </c>
      <c r="T221" s="238" t="s">
        <v>503</v>
      </c>
      <c r="U221" s="220">
        <v>1.22</v>
      </c>
      <c r="V221" s="220">
        <f>ROUND(E221*U221,2)</f>
        <v>10.1</v>
      </c>
      <c r="W221" s="220"/>
      <c r="X221" s="220" t="s">
        <v>117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295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8"/>
      <c r="B222" s="219"/>
      <c r="C222" s="253" t="s">
        <v>504</v>
      </c>
      <c r="D222" s="239"/>
      <c r="E222" s="239"/>
      <c r="F222" s="239"/>
      <c r="G222" s="239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297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8"/>
      <c r="B223" s="219"/>
      <c r="C223" s="254" t="s">
        <v>505</v>
      </c>
      <c r="D223" s="221"/>
      <c r="E223" s="222">
        <v>8.2799999999999994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299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23</v>
      </c>
      <c r="B224" s="233" t="s">
        <v>506</v>
      </c>
      <c r="C224" s="252" t="s">
        <v>507</v>
      </c>
      <c r="D224" s="234" t="s">
        <v>319</v>
      </c>
      <c r="E224" s="235">
        <v>12.942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15</v>
      </c>
      <c r="M224" s="237">
        <f>G224*(1+L224/100)</f>
        <v>0</v>
      </c>
      <c r="N224" s="237">
        <v>2.5249999999999999</v>
      </c>
      <c r="O224" s="237">
        <f>ROUND(E224*N224,2)</f>
        <v>32.68</v>
      </c>
      <c r="P224" s="237">
        <v>0</v>
      </c>
      <c r="Q224" s="237">
        <f>ROUND(E224*P224,2)</f>
        <v>0</v>
      </c>
      <c r="R224" s="237" t="s">
        <v>493</v>
      </c>
      <c r="S224" s="237" t="s">
        <v>293</v>
      </c>
      <c r="T224" s="238" t="s">
        <v>294</v>
      </c>
      <c r="U224" s="220">
        <v>0.47699999999999998</v>
      </c>
      <c r="V224" s="220">
        <f>ROUND(E224*U224,2)</f>
        <v>6.17</v>
      </c>
      <c r="W224" s="220"/>
      <c r="X224" s="220" t="s">
        <v>117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295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8"/>
      <c r="B225" s="219"/>
      <c r="C225" s="254" t="s">
        <v>384</v>
      </c>
      <c r="D225" s="221"/>
      <c r="E225" s="222">
        <v>0.34200000000000003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299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8"/>
      <c r="B226" s="219"/>
      <c r="C226" s="254" t="s">
        <v>508</v>
      </c>
      <c r="D226" s="221"/>
      <c r="E226" s="222">
        <v>12.6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299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2">
        <v>24</v>
      </c>
      <c r="B227" s="233" t="s">
        <v>509</v>
      </c>
      <c r="C227" s="252" t="s">
        <v>510</v>
      </c>
      <c r="D227" s="234" t="s">
        <v>319</v>
      </c>
      <c r="E227" s="235">
        <v>4.5425000000000004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15</v>
      </c>
      <c r="M227" s="237">
        <f>G227*(1+L227/100)</f>
        <v>0</v>
      </c>
      <c r="N227" s="237">
        <v>2.5249999999999999</v>
      </c>
      <c r="O227" s="237">
        <f>ROUND(E227*N227,2)</f>
        <v>11.47</v>
      </c>
      <c r="P227" s="237">
        <v>0</v>
      </c>
      <c r="Q227" s="237">
        <f>ROUND(E227*P227,2)</f>
        <v>0</v>
      </c>
      <c r="R227" s="237" t="s">
        <v>493</v>
      </c>
      <c r="S227" s="237" t="s">
        <v>293</v>
      </c>
      <c r="T227" s="238" t="s">
        <v>294</v>
      </c>
      <c r="U227" s="220">
        <v>0.47699999999999998</v>
      </c>
      <c r="V227" s="220">
        <f>ROUND(E227*U227,2)</f>
        <v>2.17</v>
      </c>
      <c r="W227" s="220"/>
      <c r="X227" s="220" t="s">
        <v>117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295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8"/>
      <c r="B228" s="219"/>
      <c r="C228" s="254" t="s">
        <v>382</v>
      </c>
      <c r="D228" s="221"/>
      <c r="E228" s="222">
        <v>0.72899999999999998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299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8"/>
      <c r="B229" s="219"/>
      <c r="C229" s="254" t="s">
        <v>383</v>
      </c>
      <c r="D229" s="221"/>
      <c r="E229" s="222">
        <v>0.128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299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8"/>
      <c r="B230" s="219"/>
      <c r="C230" s="254" t="s">
        <v>385</v>
      </c>
      <c r="D230" s="221"/>
      <c r="E230" s="222">
        <v>3.6855000000000002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299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2">
        <v>25</v>
      </c>
      <c r="B231" s="233" t="s">
        <v>511</v>
      </c>
      <c r="C231" s="252" t="s">
        <v>512</v>
      </c>
      <c r="D231" s="234" t="s">
        <v>445</v>
      </c>
      <c r="E231" s="235">
        <v>0.1328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15</v>
      </c>
      <c r="M231" s="237">
        <f>G231*(1+L231/100)</f>
        <v>0</v>
      </c>
      <c r="N231" s="237">
        <v>1.02159</v>
      </c>
      <c r="O231" s="237">
        <f>ROUND(E231*N231,2)</f>
        <v>0.14000000000000001</v>
      </c>
      <c r="P231" s="237">
        <v>0</v>
      </c>
      <c r="Q231" s="237">
        <f>ROUND(E231*P231,2)</f>
        <v>0</v>
      </c>
      <c r="R231" s="237" t="s">
        <v>493</v>
      </c>
      <c r="S231" s="237" t="s">
        <v>293</v>
      </c>
      <c r="T231" s="238" t="s">
        <v>294</v>
      </c>
      <c r="U231" s="220">
        <v>22.384</v>
      </c>
      <c r="V231" s="220">
        <f>ROUND(E231*U231,2)</f>
        <v>2.97</v>
      </c>
      <c r="W231" s="220"/>
      <c r="X231" s="220" t="s">
        <v>117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295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8"/>
      <c r="B232" s="219"/>
      <c r="C232" s="254" t="s">
        <v>513</v>
      </c>
      <c r="D232" s="221"/>
      <c r="E232" s="222">
        <v>0.1328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299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2">
        <v>26</v>
      </c>
      <c r="B233" s="233" t="s">
        <v>514</v>
      </c>
      <c r="C233" s="252" t="s">
        <v>515</v>
      </c>
      <c r="D233" s="234" t="s">
        <v>291</v>
      </c>
      <c r="E233" s="235">
        <v>181.3663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15</v>
      </c>
      <c r="M233" s="237">
        <f>G233*(1+L233/100)</f>
        <v>0</v>
      </c>
      <c r="N233" s="237">
        <v>5.0000000000000001E-4</v>
      </c>
      <c r="O233" s="237">
        <f>ROUND(E233*N233,2)</f>
        <v>0.09</v>
      </c>
      <c r="P233" s="237">
        <v>0</v>
      </c>
      <c r="Q233" s="237">
        <f>ROUND(E233*P233,2)</f>
        <v>0</v>
      </c>
      <c r="R233" s="237" t="s">
        <v>516</v>
      </c>
      <c r="S233" s="237" t="s">
        <v>293</v>
      </c>
      <c r="T233" s="238" t="s">
        <v>294</v>
      </c>
      <c r="U233" s="220">
        <v>9.4E-2</v>
      </c>
      <c r="V233" s="220">
        <f>ROUND(E233*U233,2)</f>
        <v>17.05</v>
      </c>
      <c r="W233" s="220"/>
      <c r="X233" s="220" t="s">
        <v>117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295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8"/>
      <c r="B234" s="219"/>
      <c r="C234" s="254" t="s">
        <v>517</v>
      </c>
      <c r="D234" s="221"/>
      <c r="E234" s="222">
        <v>1.4375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299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8"/>
      <c r="B235" s="219"/>
      <c r="C235" s="254" t="s">
        <v>518</v>
      </c>
      <c r="D235" s="221"/>
      <c r="E235" s="222">
        <v>15.6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299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8"/>
      <c r="B236" s="219"/>
      <c r="C236" s="254" t="s">
        <v>519</v>
      </c>
      <c r="D236" s="221"/>
      <c r="E236" s="222">
        <v>0.94499999999999995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299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8"/>
      <c r="B237" s="219"/>
      <c r="C237" s="254" t="s">
        <v>520</v>
      </c>
      <c r="D237" s="221"/>
      <c r="E237" s="222">
        <v>0.79200000000000004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299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8"/>
      <c r="B238" s="219"/>
      <c r="C238" s="254" t="s">
        <v>521</v>
      </c>
      <c r="D238" s="221"/>
      <c r="E238" s="222">
        <v>36.54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299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8"/>
      <c r="B239" s="219"/>
      <c r="C239" s="254" t="s">
        <v>522</v>
      </c>
      <c r="D239" s="221"/>
      <c r="E239" s="222">
        <v>0.36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299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8"/>
      <c r="B240" s="219"/>
      <c r="C240" s="254" t="s">
        <v>523</v>
      </c>
      <c r="D240" s="221"/>
      <c r="E240" s="222">
        <v>56.64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299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8"/>
      <c r="B241" s="219"/>
      <c r="C241" s="254" t="s">
        <v>524</v>
      </c>
      <c r="D241" s="221"/>
      <c r="E241" s="222">
        <v>1.3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299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8"/>
      <c r="B242" s="219"/>
      <c r="C242" s="254" t="s">
        <v>525</v>
      </c>
      <c r="D242" s="221"/>
      <c r="E242" s="222">
        <v>12.76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299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8"/>
      <c r="B243" s="219"/>
      <c r="C243" s="254" t="s">
        <v>526</v>
      </c>
      <c r="D243" s="221"/>
      <c r="E243" s="222">
        <v>8.58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299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8"/>
      <c r="B244" s="219"/>
      <c r="C244" s="254" t="s">
        <v>527</v>
      </c>
      <c r="D244" s="221"/>
      <c r="E244" s="222">
        <v>0.72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299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8"/>
      <c r="B245" s="219"/>
      <c r="C245" s="254" t="s">
        <v>528</v>
      </c>
      <c r="D245" s="221"/>
      <c r="E245" s="222">
        <v>45.691800000000001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299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2">
        <v>27</v>
      </c>
      <c r="B246" s="233" t="s">
        <v>529</v>
      </c>
      <c r="C246" s="252" t="s">
        <v>530</v>
      </c>
      <c r="D246" s="234" t="s">
        <v>477</v>
      </c>
      <c r="E246" s="235">
        <v>16.8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15</v>
      </c>
      <c r="M246" s="237">
        <f>G246*(1+L246/100)</f>
        <v>0</v>
      </c>
      <c r="N246" s="237">
        <v>4.8000000000000001E-4</v>
      </c>
      <c r="O246" s="237">
        <f>ROUND(E246*N246,2)</f>
        <v>0.01</v>
      </c>
      <c r="P246" s="237">
        <v>0</v>
      </c>
      <c r="Q246" s="237">
        <f>ROUND(E246*P246,2)</f>
        <v>0</v>
      </c>
      <c r="R246" s="237" t="s">
        <v>446</v>
      </c>
      <c r="S246" s="237" t="s">
        <v>293</v>
      </c>
      <c r="T246" s="238" t="s">
        <v>294</v>
      </c>
      <c r="U246" s="220">
        <v>0</v>
      </c>
      <c r="V246" s="220">
        <f>ROUND(E246*U246,2)</f>
        <v>0</v>
      </c>
      <c r="W246" s="220"/>
      <c r="X246" s="220" t="s">
        <v>447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448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8"/>
      <c r="B247" s="219"/>
      <c r="C247" s="254" t="s">
        <v>531</v>
      </c>
      <c r="D247" s="221"/>
      <c r="E247" s="222">
        <v>16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299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8"/>
      <c r="B248" s="219"/>
      <c r="C248" s="255" t="s">
        <v>532</v>
      </c>
      <c r="D248" s="223"/>
      <c r="E248" s="224">
        <v>0.8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299</v>
      </c>
      <c r="AH248" s="210">
        <v>4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8"/>
      <c r="B249" s="219"/>
      <c r="C249" s="255" t="s">
        <v>533</v>
      </c>
      <c r="D249" s="223"/>
      <c r="E249" s="224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299</v>
      </c>
      <c r="AH249" s="210">
        <v>4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32">
        <v>28</v>
      </c>
      <c r="B250" s="233" t="s">
        <v>534</v>
      </c>
      <c r="C250" s="252" t="s">
        <v>535</v>
      </c>
      <c r="D250" s="234" t="s">
        <v>291</v>
      </c>
      <c r="E250" s="235">
        <v>45.36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15</v>
      </c>
      <c r="M250" s="237">
        <f>G250*(1+L250/100)</f>
        <v>0</v>
      </c>
      <c r="N250" s="237">
        <v>2.9999999999999997E-4</v>
      </c>
      <c r="O250" s="237">
        <f>ROUND(E250*N250,2)</f>
        <v>0.01</v>
      </c>
      <c r="P250" s="237">
        <v>0</v>
      </c>
      <c r="Q250" s="237">
        <f>ROUND(E250*P250,2)</f>
        <v>0</v>
      </c>
      <c r="R250" s="237" t="s">
        <v>446</v>
      </c>
      <c r="S250" s="237" t="s">
        <v>293</v>
      </c>
      <c r="T250" s="238" t="s">
        <v>294</v>
      </c>
      <c r="U250" s="220">
        <v>0</v>
      </c>
      <c r="V250" s="220">
        <f>ROUND(E250*U250,2)</f>
        <v>0</v>
      </c>
      <c r="W250" s="220"/>
      <c r="X250" s="220" t="s">
        <v>447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448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8"/>
      <c r="B251" s="219"/>
      <c r="C251" s="254" t="s">
        <v>536</v>
      </c>
      <c r="D251" s="221"/>
      <c r="E251" s="222">
        <v>32.4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299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8"/>
      <c r="B252" s="219"/>
      <c r="C252" s="255" t="s">
        <v>537</v>
      </c>
      <c r="D252" s="223"/>
      <c r="E252" s="224">
        <v>12.96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299</v>
      </c>
      <c r="AH252" s="210">
        <v>4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6" t="s">
        <v>287</v>
      </c>
      <c r="B253" s="227" t="s">
        <v>150</v>
      </c>
      <c r="C253" s="251" t="s">
        <v>151</v>
      </c>
      <c r="D253" s="228"/>
      <c r="E253" s="229"/>
      <c r="F253" s="230"/>
      <c r="G253" s="230">
        <f>SUMIF(AG254:AG495,"&lt;&gt;NOR",G254:G495)</f>
        <v>0</v>
      </c>
      <c r="H253" s="230"/>
      <c r="I253" s="230">
        <f>SUM(I254:I495)</f>
        <v>0</v>
      </c>
      <c r="J253" s="230"/>
      <c r="K253" s="230">
        <f>SUM(K254:K495)</f>
        <v>0</v>
      </c>
      <c r="L253" s="230"/>
      <c r="M253" s="230">
        <f>SUM(M254:M495)</f>
        <v>0</v>
      </c>
      <c r="N253" s="230"/>
      <c r="O253" s="230">
        <f>SUM(O254:O495)</f>
        <v>90.660000000000011</v>
      </c>
      <c r="P253" s="230"/>
      <c r="Q253" s="230">
        <f>SUM(Q254:Q495)</f>
        <v>0</v>
      </c>
      <c r="R253" s="230"/>
      <c r="S253" s="230"/>
      <c r="T253" s="231"/>
      <c r="U253" s="225"/>
      <c r="V253" s="225">
        <f>SUM(V254:V495)</f>
        <v>1067.8000000000002</v>
      </c>
      <c r="W253" s="225"/>
      <c r="X253" s="225"/>
      <c r="AG253" t="s">
        <v>288</v>
      </c>
    </row>
    <row r="254" spans="1:60" ht="22.5" outlineLevel="1" x14ac:dyDescent="0.2">
      <c r="A254" s="232">
        <v>29</v>
      </c>
      <c r="B254" s="233" t="s">
        <v>538</v>
      </c>
      <c r="C254" s="252" t="s">
        <v>539</v>
      </c>
      <c r="D254" s="234" t="s">
        <v>319</v>
      </c>
      <c r="E254" s="235">
        <v>20.719329999999999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15</v>
      </c>
      <c r="M254" s="237">
        <f>G254*(1+L254/100)</f>
        <v>0</v>
      </c>
      <c r="N254" s="237">
        <v>1.73916</v>
      </c>
      <c r="O254" s="237">
        <f>ROUND(E254*N254,2)</f>
        <v>36.03</v>
      </c>
      <c r="P254" s="237">
        <v>0</v>
      </c>
      <c r="Q254" s="237">
        <f>ROUND(E254*P254,2)</f>
        <v>0</v>
      </c>
      <c r="R254" s="237" t="s">
        <v>540</v>
      </c>
      <c r="S254" s="237" t="s">
        <v>293</v>
      </c>
      <c r="T254" s="238" t="s">
        <v>294</v>
      </c>
      <c r="U254" s="220">
        <v>3.9380000000000002</v>
      </c>
      <c r="V254" s="220">
        <f>ROUND(E254*U254,2)</f>
        <v>81.59</v>
      </c>
      <c r="W254" s="220"/>
      <c r="X254" s="220" t="s">
        <v>117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295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8"/>
      <c r="B255" s="219"/>
      <c r="C255" s="253" t="s">
        <v>541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297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8"/>
      <c r="B256" s="219"/>
      <c r="C256" s="254" t="s">
        <v>542</v>
      </c>
      <c r="D256" s="221"/>
      <c r="E256" s="222">
        <v>0.46500000000000002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299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8"/>
      <c r="B257" s="219"/>
      <c r="C257" s="254" t="s">
        <v>543</v>
      </c>
      <c r="D257" s="221"/>
      <c r="E257" s="222">
        <v>0.48749999999999999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299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8"/>
      <c r="B258" s="219"/>
      <c r="C258" s="254" t="s">
        <v>544</v>
      </c>
      <c r="D258" s="221"/>
      <c r="E258" s="222">
        <v>0.27</v>
      </c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299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8"/>
      <c r="B259" s="219"/>
      <c r="C259" s="254" t="s">
        <v>545</v>
      </c>
      <c r="D259" s="221"/>
      <c r="E259" s="222">
        <v>3.7050000000000001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299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8"/>
      <c r="B260" s="219"/>
      <c r="C260" s="254" t="s">
        <v>546</v>
      </c>
      <c r="D260" s="221"/>
      <c r="E260" s="222">
        <v>-1.4</v>
      </c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299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8"/>
      <c r="B261" s="219"/>
      <c r="C261" s="254" t="s">
        <v>547</v>
      </c>
      <c r="D261" s="221"/>
      <c r="E261" s="222">
        <v>0.24360000000000001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299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8"/>
      <c r="B262" s="219"/>
      <c r="C262" s="254" t="s">
        <v>548</v>
      </c>
      <c r="D262" s="221"/>
      <c r="E262" s="222">
        <v>-0.2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299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8"/>
      <c r="B263" s="219"/>
      <c r="C263" s="254" t="s">
        <v>549</v>
      </c>
      <c r="D263" s="221"/>
      <c r="E263" s="222">
        <v>0.93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299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8"/>
      <c r="B264" s="219"/>
      <c r="C264" s="254" t="s">
        <v>550</v>
      </c>
      <c r="D264" s="221"/>
      <c r="E264" s="222">
        <v>0.35017999999999999</v>
      </c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299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8"/>
      <c r="B265" s="219"/>
      <c r="C265" s="254" t="s">
        <v>551</v>
      </c>
      <c r="D265" s="221"/>
      <c r="E265" s="222">
        <v>-0.24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299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8"/>
      <c r="B266" s="219"/>
      <c r="C266" s="254" t="s">
        <v>552</v>
      </c>
      <c r="D266" s="221"/>
      <c r="E266" s="222">
        <v>0.30449999999999999</v>
      </c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299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8"/>
      <c r="B267" s="219"/>
      <c r="C267" s="254" t="s">
        <v>553</v>
      </c>
      <c r="D267" s="221"/>
      <c r="E267" s="222">
        <v>-0.18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299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8"/>
      <c r="B268" s="219"/>
      <c r="C268" s="254" t="s">
        <v>554</v>
      </c>
      <c r="D268" s="221"/>
      <c r="E268" s="222">
        <v>0.34649999999999997</v>
      </c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299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8"/>
      <c r="B269" s="219"/>
      <c r="C269" s="254" t="s">
        <v>555</v>
      </c>
      <c r="D269" s="221"/>
      <c r="E269" s="222">
        <v>-0.27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299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8"/>
      <c r="B270" s="219"/>
      <c r="C270" s="254" t="s">
        <v>556</v>
      </c>
      <c r="D270" s="221"/>
      <c r="E270" s="222">
        <v>0.34649999999999997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299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8"/>
      <c r="B271" s="219"/>
      <c r="C271" s="254" t="s">
        <v>555</v>
      </c>
      <c r="D271" s="221"/>
      <c r="E271" s="222">
        <v>-0.27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299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8"/>
      <c r="B272" s="219"/>
      <c r="C272" s="254" t="s">
        <v>557</v>
      </c>
      <c r="D272" s="221"/>
      <c r="E272" s="222">
        <v>0.47249999999999998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299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8"/>
      <c r="B273" s="219"/>
      <c r="C273" s="254" t="s">
        <v>558</v>
      </c>
      <c r="D273" s="221"/>
      <c r="E273" s="222">
        <v>0.84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299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8"/>
      <c r="B274" s="219"/>
      <c r="C274" s="254" t="s">
        <v>559</v>
      </c>
      <c r="D274" s="221"/>
      <c r="E274" s="222">
        <v>0.38400000000000001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299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8"/>
      <c r="B275" s="219"/>
      <c r="C275" s="254" t="s">
        <v>560</v>
      </c>
      <c r="D275" s="221"/>
      <c r="E275" s="222">
        <v>2.7E-2</v>
      </c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299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8"/>
      <c r="B276" s="219"/>
      <c r="C276" s="254" t="s">
        <v>561</v>
      </c>
      <c r="D276" s="221"/>
      <c r="E276" s="222">
        <v>0.4864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299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8"/>
      <c r="B277" s="219"/>
      <c r="C277" s="254" t="s">
        <v>562</v>
      </c>
      <c r="D277" s="221"/>
      <c r="E277" s="222">
        <v>0.52800000000000002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299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8"/>
      <c r="B278" s="219"/>
      <c r="C278" s="254" t="s">
        <v>563</v>
      </c>
      <c r="D278" s="221"/>
      <c r="E278" s="222">
        <v>-1.8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299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8"/>
      <c r="B279" s="219"/>
      <c r="C279" s="254" t="s">
        <v>564</v>
      </c>
      <c r="D279" s="221"/>
      <c r="E279" s="222">
        <v>3.52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299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8"/>
      <c r="B280" s="219"/>
      <c r="C280" s="254" t="s">
        <v>563</v>
      </c>
      <c r="D280" s="221"/>
      <c r="E280" s="222">
        <v>-1.8</v>
      </c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299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8"/>
      <c r="B281" s="219"/>
      <c r="C281" s="254" t="s">
        <v>565</v>
      </c>
      <c r="D281" s="221"/>
      <c r="E281" s="222">
        <v>4.16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299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8"/>
      <c r="B282" s="219"/>
      <c r="C282" s="254" t="s">
        <v>563</v>
      </c>
      <c r="D282" s="221"/>
      <c r="E282" s="222">
        <v>-1.8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299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8"/>
      <c r="B283" s="219"/>
      <c r="C283" s="254" t="s">
        <v>566</v>
      </c>
      <c r="D283" s="221"/>
      <c r="E283" s="222">
        <v>0.57599999999999996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299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8"/>
      <c r="B284" s="219"/>
      <c r="C284" s="254" t="s">
        <v>567</v>
      </c>
      <c r="D284" s="221"/>
      <c r="E284" s="222">
        <v>0.29520000000000002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299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8"/>
      <c r="B285" s="219"/>
      <c r="C285" s="254" t="s">
        <v>568</v>
      </c>
      <c r="D285" s="221"/>
      <c r="E285" s="222">
        <v>0.76800000000000002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299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8"/>
      <c r="B286" s="219"/>
      <c r="C286" s="254" t="s">
        <v>569</v>
      </c>
      <c r="D286" s="221"/>
      <c r="E286" s="222">
        <v>0.16320000000000001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299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8"/>
      <c r="B287" s="219"/>
      <c r="C287" s="254" t="s">
        <v>570</v>
      </c>
      <c r="D287" s="221"/>
      <c r="E287" s="222">
        <v>1.8720000000000001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299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8"/>
      <c r="B288" s="219"/>
      <c r="C288" s="254" t="s">
        <v>571</v>
      </c>
      <c r="D288" s="221"/>
      <c r="E288" s="222">
        <v>2.08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299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8"/>
      <c r="B289" s="219"/>
      <c r="C289" s="254" t="s">
        <v>563</v>
      </c>
      <c r="D289" s="221"/>
      <c r="E289" s="222">
        <v>-1.8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299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8"/>
      <c r="B290" s="219"/>
      <c r="C290" s="254" t="s">
        <v>572</v>
      </c>
      <c r="D290" s="221"/>
      <c r="E290" s="222">
        <v>2.387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299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8"/>
      <c r="B291" s="219"/>
      <c r="C291" s="254" t="s">
        <v>563</v>
      </c>
      <c r="D291" s="221"/>
      <c r="E291" s="222">
        <v>-1.8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299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8"/>
      <c r="B292" s="219"/>
      <c r="C292" s="254" t="s">
        <v>573</v>
      </c>
      <c r="D292" s="221"/>
      <c r="E292" s="222">
        <v>3.85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299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8"/>
      <c r="B293" s="219"/>
      <c r="C293" s="254" t="s">
        <v>563</v>
      </c>
      <c r="D293" s="221"/>
      <c r="E293" s="222">
        <v>-1.8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299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8"/>
      <c r="B294" s="219"/>
      <c r="C294" s="254" t="s">
        <v>574</v>
      </c>
      <c r="D294" s="221"/>
      <c r="E294" s="222">
        <v>2.2879999999999998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299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8"/>
      <c r="B295" s="219"/>
      <c r="C295" s="254" t="s">
        <v>563</v>
      </c>
      <c r="D295" s="221"/>
      <c r="E295" s="222">
        <v>-1.8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299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8"/>
      <c r="B296" s="219"/>
      <c r="C296" s="254" t="s">
        <v>575</v>
      </c>
      <c r="D296" s="221"/>
      <c r="E296" s="222">
        <v>0.08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299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8"/>
      <c r="B297" s="219"/>
      <c r="C297" s="254" t="s">
        <v>576</v>
      </c>
      <c r="D297" s="221"/>
      <c r="E297" s="222">
        <v>3.125E-2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299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8"/>
      <c r="B298" s="219"/>
      <c r="C298" s="254" t="s">
        <v>577</v>
      </c>
      <c r="D298" s="221"/>
      <c r="E298" s="222">
        <v>0.9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299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8"/>
      <c r="B299" s="219"/>
      <c r="C299" s="254" t="s">
        <v>578</v>
      </c>
      <c r="D299" s="221"/>
      <c r="E299" s="222">
        <v>-0.128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299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8"/>
      <c r="B300" s="219"/>
      <c r="C300" s="254" t="s">
        <v>579</v>
      </c>
      <c r="D300" s="221"/>
      <c r="E300" s="222">
        <v>2.85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299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33.75" outlineLevel="1" x14ac:dyDescent="0.2">
      <c r="A301" s="232">
        <v>30</v>
      </c>
      <c r="B301" s="233" t="s">
        <v>580</v>
      </c>
      <c r="C301" s="252" t="s">
        <v>581</v>
      </c>
      <c r="D301" s="234" t="s">
        <v>291</v>
      </c>
      <c r="E301" s="235">
        <v>6.25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15</v>
      </c>
      <c r="M301" s="237">
        <f>G301*(1+L301/100)</f>
        <v>0</v>
      </c>
      <c r="N301" s="237">
        <v>0.24951000000000001</v>
      </c>
      <c r="O301" s="237">
        <f>ROUND(E301*N301,2)</f>
        <v>1.56</v>
      </c>
      <c r="P301" s="237">
        <v>0</v>
      </c>
      <c r="Q301" s="237">
        <f>ROUND(E301*P301,2)</f>
        <v>0</v>
      </c>
      <c r="R301" s="237" t="s">
        <v>493</v>
      </c>
      <c r="S301" s="237" t="s">
        <v>293</v>
      </c>
      <c r="T301" s="238" t="s">
        <v>294</v>
      </c>
      <c r="U301" s="220">
        <v>0.81</v>
      </c>
      <c r="V301" s="220">
        <f>ROUND(E301*U301,2)</f>
        <v>5.0599999999999996</v>
      </c>
      <c r="W301" s="220"/>
      <c r="X301" s="220" t="s">
        <v>117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295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8"/>
      <c r="B302" s="219"/>
      <c r="C302" s="254" t="s">
        <v>582</v>
      </c>
      <c r="D302" s="221"/>
      <c r="E302" s="222">
        <v>6.25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299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33.75" outlineLevel="1" x14ac:dyDescent="0.2">
      <c r="A303" s="232">
        <v>31</v>
      </c>
      <c r="B303" s="233" t="s">
        <v>583</v>
      </c>
      <c r="C303" s="252" t="s">
        <v>584</v>
      </c>
      <c r="D303" s="234" t="s">
        <v>291</v>
      </c>
      <c r="E303" s="235">
        <v>16.399999999999999</v>
      </c>
      <c r="F303" s="236"/>
      <c r="G303" s="237">
        <f>ROUND(E303*F303,2)</f>
        <v>0</v>
      </c>
      <c r="H303" s="236"/>
      <c r="I303" s="237">
        <f>ROUND(E303*H303,2)</f>
        <v>0</v>
      </c>
      <c r="J303" s="236"/>
      <c r="K303" s="237">
        <f>ROUND(E303*J303,2)</f>
        <v>0</v>
      </c>
      <c r="L303" s="237">
        <v>15</v>
      </c>
      <c r="M303" s="237">
        <f>G303*(1+L303/100)</f>
        <v>0</v>
      </c>
      <c r="N303" s="237">
        <v>0.30251</v>
      </c>
      <c r="O303" s="237">
        <f>ROUND(E303*N303,2)</f>
        <v>4.96</v>
      </c>
      <c r="P303" s="237">
        <v>0</v>
      </c>
      <c r="Q303" s="237">
        <f>ROUND(E303*P303,2)</f>
        <v>0</v>
      </c>
      <c r="R303" s="237" t="s">
        <v>493</v>
      </c>
      <c r="S303" s="237" t="s">
        <v>293</v>
      </c>
      <c r="T303" s="238" t="s">
        <v>294</v>
      </c>
      <c r="U303" s="220">
        <v>0.91500000000000004</v>
      </c>
      <c r="V303" s="220">
        <f>ROUND(E303*U303,2)</f>
        <v>15.01</v>
      </c>
      <c r="W303" s="220"/>
      <c r="X303" s="220" t="s">
        <v>117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295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8"/>
      <c r="B304" s="219"/>
      <c r="C304" s="254" t="s">
        <v>585</v>
      </c>
      <c r="D304" s="221"/>
      <c r="E304" s="222">
        <v>18.2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299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8"/>
      <c r="B305" s="219"/>
      <c r="C305" s="254" t="s">
        <v>563</v>
      </c>
      <c r="D305" s="221"/>
      <c r="E305" s="222">
        <v>-1.8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299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2">
        <v>32</v>
      </c>
      <c r="B306" s="233" t="s">
        <v>586</v>
      </c>
      <c r="C306" s="252" t="s">
        <v>587</v>
      </c>
      <c r="D306" s="234" t="s">
        <v>319</v>
      </c>
      <c r="E306" s="235">
        <v>1.36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15</v>
      </c>
      <c r="M306" s="237">
        <f>G306*(1+L306/100)</f>
        <v>0</v>
      </c>
      <c r="N306" s="237">
        <v>2.5311699999999999</v>
      </c>
      <c r="O306" s="237">
        <f>ROUND(E306*N306,2)</f>
        <v>3.44</v>
      </c>
      <c r="P306" s="237">
        <v>0</v>
      </c>
      <c r="Q306" s="237">
        <f>ROUND(E306*P306,2)</f>
        <v>0</v>
      </c>
      <c r="R306" s="237" t="s">
        <v>493</v>
      </c>
      <c r="S306" s="237" t="s">
        <v>293</v>
      </c>
      <c r="T306" s="238" t="s">
        <v>294</v>
      </c>
      <c r="U306" s="220">
        <v>2.069</v>
      </c>
      <c r="V306" s="220">
        <f>ROUND(E306*U306,2)</f>
        <v>2.81</v>
      </c>
      <c r="W306" s="220"/>
      <c r="X306" s="220" t="s">
        <v>117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295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18"/>
      <c r="B307" s="219"/>
      <c r="C307" s="253" t="s">
        <v>588</v>
      </c>
      <c r="D307" s="239"/>
      <c r="E307" s="239"/>
      <c r="F307" s="239"/>
      <c r="G307" s="239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297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40" t="str">
        <f>C307</f>
        <v>nosných, výplňových, obkladových, půdních, štítových, poprsních apod. (bez výztuže), s pomocným lešením o výšce podlahy do 1900 mm a pro zatížení 1,5 kPa,</v>
      </c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8"/>
      <c r="B308" s="219"/>
      <c r="C308" s="256" t="s">
        <v>589</v>
      </c>
      <c r="D308" s="241"/>
      <c r="E308" s="241"/>
      <c r="F308" s="241"/>
      <c r="G308" s="241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421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8"/>
      <c r="B309" s="219"/>
      <c r="C309" s="254" t="s">
        <v>590</v>
      </c>
      <c r="D309" s="221"/>
      <c r="E309" s="222">
        <v>1.36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299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2">
        <v>33</v>
      </c>
      <c r="B310" s="233" t="s">
        <v>591</v>
      </c>
      <c r="C310" s="252" t="s">
        <v>592</v>
      </c>
      <c r="D310" s="234" t="s">
        <v>291</v>
      </c>
      <c r="E310" s="235">
        <v>6.8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15</v>
      </c>
      <c r="M310" s="237">
        <f>G310*(1+L310/100)</f>
        <v>0</v>
      </c>
      <c r="N310" s="237">
        <v>3.9309999999999998E-2</v>
      </c>
      <c r="O310" s="237">
        <f>ROUND(E310*N310,2)</f>
        <v>0.27</v>
      </c>
      <c r="P310" s="237">
        <v>0</v>
      </c>
      <c r="Q310" s="237">
        <f>ROUND(E310*P310,2)</f>
        <v>0</v>
      </c>
      <c r="R310" s="237" t="s">
        <v>493</v>
      </c>
      <c r="S310" s="237" t="s">
        <v>293</v>
      </c>
      <c r="T310" s="238" t="s">
        <v>294</v>
      </c>
      <c r="U310" s="220">
        <v>0.65</v>
      </c>
      <c r="V310" s="220">
        <f>ROUND(E310*U310,2)</f>
        <v>4.42</v>
      </c>
      <c r="W310" s="220"/>
      <c r="X310" s="220" t="s">
        <v>117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295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1" x14ac:dyDescent="0.2">
      <c r="A311" s="218"/>
      <c r="B311" s="219"/>
      <c r="C311" s="253" t="s">
        <v>593</v>
      </c>
      <c r="D311" s="239"/>
      <c r="E311" s="239"/>
      <c r="F311" s="239"/>
      <c r="G311" s="239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297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40" t="str">
        <f>C311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8"/>
      <c r="B312" s="219"/>
      <c r="C312" s="254" t="s">
        <v>594</v>
      </c>
      <c r="D312" s="221"/>
      <c r="E312" s="222">
        <v>6.8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299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2">
        <v>34</v>
      </c>
      <c r="B313" s="233" t="s">
        <v>595</v>
      </c>
      <c r="C313" s="252" t="s">
        <v>596</v>
      </c>
      <c r="D313" s="234" t="s">
        <v>291</v>
      </c>
      <c r="E313" s="235">
        <v>6.8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15</v>
      </c>
      <c r="M313" s="237">
        <f>G313*(1+L313/100)</f>
        <v>0</v>
      </c>
      <c r="N313" s="237">
        <v>0</v>
      </c>
      <c r="O313" s="237">
        <f>ROUND(E313*N313,2)</f>
        <v>0</v>
      </c>
      <c r="P313" s="237">
        <v>0</v>
      </c>
      <c r="Q313" s="237">
        <f>ROUND(E313*P313,2)</f>
        <v>0</v>
      </c>
      <c r="R313" s="237" t="s">
        <v>493</v>
      </c>
      <c r="S313" s="237" t="s">
        <v>293</v>
      </c>
      <c r="T313" s="238" t="s">
        <v>294</v>
      </c>
      <c r="U313" s="220">
        <v>0.35</v>
      </c>
      <c r="V313" s="220">
        <f>ROUND(E313*U313,2)</f>
        <v>2.38</v>
      </c>
      <c r="W313" s="220"/>
      <c r="X313" s="220" t="s">
        <v>117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295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18"/>
      <c r="B314" s="219"/>
      <c r="C314" s="253" t="s">
        <v>593</v>
      </c>
      <c r="D314" s="239"/>
      <c r="E314" s="239"/>
      <c r="F314" s="239"/>
      <c r="G314" s="239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297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40" t="str">
        <f>C314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8"/>
      <c r="B315" s="219"/>
      <c r="C315" s="254" t="s">
        <v>597</v>
      </c>
      <c r="D315" s="221"/>
      <c r="E315" s="222">
        <v>6.8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299</v>
      </c>
      <c r="AH315" s="210">
        <v>5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2">
        <v>35</v>
      </c>
      <c r="B316" s="233" t="s">
        <v>598</v>
      </c>
      <c r="C316" s="252" t="s">
        <v>599</v>
      </c>
      <c r="D316" s="234" t="s">
        <v>291</v>
      </c>
      <c r="E316" s="235">
        <v>7.3849999999999998</v>
      </c>
      <c r="F316" s="236"/>
      <c r="G316" s="237">
        <f>ROUND(E316*F316,2)</f>
        <v>0</v>
      </c>
      <c r="H316" s="236"/>
      <c r="I316" s="237">
        <f>ROUND(E316*H316,2)</f>
        <v>0</v>
      </c>
      <c r="J316" s="236"/>
      <c r="K316" s="237">
        <f>ROUND(E316*J316,2)</f>
        <v>0</v>
      </c>
      <c r="L316" s="237">
        <v>15</v>
      </c>
      <c r="M316" s="237">
        <f>G316*(1+L316/100)</f>
        <v>0</v>
      </c>
      <c r="N316" s="237">
        <v>0.28500999999999999</v>
      </c>
      <c r="O316" s="237">
        <f>ROUND(E316*N316,2)</f>
        <v>2.1</v>
      </c>
      <c r="P316" s="237">
        <v>0</v>
      </c>
      <c r="Q316" s="237">
        <f>ROUND(E316*P316,2)</f>
        <v>0</v>
      </c>
      <c r="R316" s="237" t="s">
        <v>493</v>
      </c>
      <c r="S316" s="237" t="s">
        <v>293</v>
      </c>
      <c r="T316" s="238" t="s">
        <v>294</v>
      </c>
      <c r="U316" s="220">
        <v>3.4769999999999999</v>
      </c>
      <c r="V316" s="220">
        <f>ROUND(E316*U316,2)</f>
        <v>25.68</v>
      </c>
      <c r="W316" s="220"/>
      <c r="X316" s="220" t="s">
        <v>117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295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8"/>
      <c r="B317" s="219"/>
      <c r="C317" s="253" t="s">
        <v>600</v>
      </c>
      <c r="D317" s="239"/>
      <c r="E317" s="239"/>
      <c r="F317" s="239"/>
      <c r="G317" s="239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297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40" t="str">
        <f>C317</f>
        <v>B 12,5 až B 20 s případnou konstrukční obvodovou výztuží včetně bednění, s potěrem nebo s povrchem vyhlazeným ve spádu k okrajům,</v>
      </c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8"/>
      <c r="B318" s="219"/>
      <c r="C318" s="254" t="s">
        <v>601</v>
      </c>
      <c r="D318" s="221"/>
      <c r="E318" s="222">
        <v>1.1200000000000001</v>
      </c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299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8"/>
      <c r="B319" s="219"/>
      <c r="C319" s="254" t="s">
        <v>602</v>
      </c>
      <c r="D319" s="221"/>
      <c r="E319" s="222">
        <v>1.4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299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8"/>
      <c r="B320" s="219"/>
      <c r="C320" s="254" t="s">
        <v>603</v>
      </c>
      <c r="D320" s="221"/>
      <c r="E320" s="222">
        <v>0.98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299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8"/>
      <c r="B321" s="219"/>
      <c r="C321" s="254" t="s">
        <v>604</v>
      </c>
      <c r="D321" s="221"/>
      <c r="E321" s="222">
        <v>1.7150000000000001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299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8"/>
      <c r="B322" s="219"/>
      <c r="C322" s="254" t="s">
        <v>605</v>
      </c>
      <c r="D322" s="221"/>
      <c r="E322" s="222">
        <v>0.91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299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8"/>
      <c r="B323" s="219"/>
      <c r="C323" s="254" t="s">
        <v>606</v>
      </c>
      <c r="D323" s="221"/>
      <c r="E323" s="222">
        <v>1.26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299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32">
        <v>36</v>
      </c>
      <c r="B324" s="233" t="s">
        <v>607</v>
      </c>
      <c r="C324" s="252" t="s">
        <v>608</v>
      </c>
      <c r="D324" s="234" t="s">
        <v>609</v>
      </c>
      <c r="E324" s="235">
        <v>5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15</v>
      </c>
      <c r="M324" s="237">
        <f>G324*(1+L324/100)</f>
        <v>0</v>
      </c>
      <c r="N324" s="237">
        <v>2.2880000000000001E-2</v>
      </c>
      <c r="O324" s="237">
        <f>ROUND(E324*N324,2)</f>
        <v>0.11</v>
      </c>
      <c r="P324" s="237">
        <v>0</v>
      </c>
      <c r="Q324" s="237">
        <f>ROUND(E324*P324,2)</f>
        <v>0</v>
      </c>
      <c r="R324" s="237" t="s">
        <v>493</v>
      </c>
      <c r="S324" s="237" t="s">
        <v>293</v>
      </c>
      <c r="T324" s="238" t="s">
        <v>294</v>
      </c>
      <c r="U324" s="220">
        <v>0.3175</v>
      </c>
      <c r="V324" s="220">
        <f>ROUND(E324*U324,2)</f>
        <v>1.59</v>
      </c>
      <c r="W324" s="220"/>
      <c r="X324" s="220" t="s">
        <v>117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295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8"/>
      <c r="B325" s="219"/>
      <c r="C325" s="257" t="s">
        <v>610</v>
      </c>
      <c r="D325" s="242"/>
      <c r="E325" s="242"/>
      <c r="F325" s="242"/>
      <c r="G325" s="242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421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8"/>
      <c r="B326" s="219"/>
      <c r="C326" s="254" t="s">
        <v>611</v>
      </c>
      <c r="D326" s="221"/>
      <c r="E326" s="222">
        <v>1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299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8"/>
      <c r="B327" s="219"/>
      <c r="C327" s="254" t="s">
        <v>612</v>
      </c>
      <c r="D327" s="221"/>
      <c r="E327" s="222">
        <v>1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299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8"/>
      <c r="B328" s="219"/>
      <c r="C328" s="254" t="s">
        <v>613</v>
      </c>
      <c r="D328" s="221"/>
      <c r="E328" s="222">
        <v>1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299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8"/>
      <c r="B329" s="219"/>
      <c r="C329" s="254" t="s">
        <v>614</v>
      </c>
      <c r="D329" s="221"/>
      <c r="E329" s="222">
        <v>1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299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8"/>
      <c r="B330" s="219"/>
      <c r="C330" s="254" t="s">
        <v>615</v>
      </c>
      <c r="D330" s="221"/>
      <c r="E330" s="222">
        <v>1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299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1" x14ac:dyDescent="0.2">
      <c r="A331" s="232">
        <v>37</v>
      </c>
      <c r="B331" s="233" t="s">
        <v>616</v>
      </c>
      <c r="C331" s="252" t="s">
        <v>617</v>
      </c>
      <c r="D331" s="234" t="s">
        <v>609</v>
      </c>
      <c r="E331" s="235">
        <v>11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15</v>
      </c>
      <c r="M331" s="237">
        <f>G331*(1+L331/100)</f>
        <v>0</v>
      </c>
      <c r="N331" s="237">
        <v>2.5749999999999999E-2</v>
      </c>
      <c r="O331" s="237">
        <f>ROUND(E331*N331,2)</f>
        <v>0.28000000000000003</v>
      </c>
      <c r="P331" s="237">
        <v>0</v>
      </c>
      <c r="Q331" s="237">
        <f>ROUND(E331*P331,2)</f>
        <v>0</v>
      </c>
      <c r="R331" s="237" t="s">
        <v>493</v>
      </c>
      <c r="S331" s="237" t="s">
        <v>293</v>
      </c>
      <c r="T331" s="238" t="s">
        <v>294</v>
      </c>
      <c r="U331" s="220">
        <v>0.3175</v>
      </c>
      <c r="V331" s="220">
        <f>ROUND(E331*U331,2)</f>
        <v>3.49</v>
      </c>
      <c r="W331" s="220"/>
      <c r="X331" s="220" t="s">
        <v>117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295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8"/>
      <c r="B332" s="219"/>
      <c r="C332" s="257" t="s">
        <v>610</v>
      </c>
      <c r="D332" s="242"/>
      <c r="E332" s="242"/>
      <c r="F332" s="242"/>
      <c r="G332" s="242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421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8"/>
      <c r="B333" s="219"/>
      <c r="C333" s="254" t="s">
        <v>618</v>
      </c>
      <c r="D333" s="221"/>
      <c r="E333" s="222">
        <v>1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299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8"/>
      <c r="B334" s="219"/>
      <c r="C334" s="254" t="s">
        <v>619</v>
      </c>
      <c r="D334" s="221"/>
      <c r="E334" s="222">
        <v>1</v>
      </c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299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8"/>
      <c r="B335" s="219"/>
      <c r="C335" s="254" t="s">
        <v>620</v>
      </c>
      <c r="D335" s="221"/>
      <c r="E335" s="222">
        <v>1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299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8"/>
      <c r="B336" s="219"/>
      <c r="C336" s="254" t="s">
        <v>621</v>
      </c>
      <c r="D336" s="221"/>
      <c r="E336" s="222">
        <v>1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299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8"/>
      <c r="B337" s="219"/>
      <c r="C337" s="254" t="s">
        <v>622</v>
      </c>
      <c r="D337" s="221"/>
      <c r="E337" s="222">
        <v>1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299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8"/>
      <c r="B338" s="219"/>
      <c r="C338" s="254" t="s">
        <v>623</v>
      </c>
      <c r="D338" s="221"/>
      <c r="E338" s="222">
        <v>1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299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8"/>
      <c r="B339" s="219"/>
      <c r="C339" s="254" t="s">
        <v>624</v>
      </c>
      <c r="D339" s="221"/>
      <c r="E339" s="222">
        <v>1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299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8"/>
      <c r="B340" s="219"/>
      <c r="C340" s="254" t="s">
        <v>625</v>
      </c>
      <c r="D340" s="221"/>
      <c r="E340" s="222">
        <v>1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299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8"/>
      <c r="B341" s="219"/>
      <c r="C341" s="254" t="s">
        <v>626</v>
      </c>
      <c r="D341" s="221"/>
      <c r="E341" s="222">
        <v>1</v>
      </c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299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8"/>
      <c r="B342" s="219"/>
      <c r="C342" s="254" t="s">
        <v>627</v>
      </c>
      <c r="D342" s="221"/>
      <c r="E342" s="222">
        <v>1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299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8"/>
      <c r="B343" s="219"/>
      <c r="C343" s="254" t="s">
        <v>52</v>
      </c>
      <c r="D343" s="221"/>
      <c r="E343" s="222">
        <v>1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299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2.5" outlineLevel="1" x14ac:dyDescent="0.2">
      <c r="A344" s="232">
        <v>38</v>
      </c>
      <c r="B344" s="233" t="s">
        <v>628</v>
      </c>
      <c r="C344" s="252" t="s">
        <v>629</v>
      </c>
      <c r="D344" s="234" t="s">
        <v>609</v>
      </c>
      <c r="E344" s="235">
        <v>2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15</v>
      </c>
      <c r="M344" s="237">
        <f>G344*(1+L344/100)</f>
        <v>0</v>
      </c>
      <c r="N344" s="237">
        <v>4.5289999999999997E-2</v>
      </c>
      <c r="O344" s="237">
        <f>ROUND(E344*N344,2)</f>
        <v>0.09</v>
      </c>
      <c r="P344" s="237">
        <v>0</v>
      </c>
      <c r="Q344" s="237">
        <f>ROUND(E344*P344,2)</f>
        <v>0</v>
      </c>
      <c r="R344" s="237" t="s">
        <v>493</v>
      </c>
      <c r="S344" s="237" t="s">
        <v>293</v>
      </c>
      <c r="T344" s="238" t="s">
        <v>294</v>
      </c>
      <c r="U344" s="220">
        <v>0.2525</v>
      </c>
      <c r="V344" s="220">
        <f>ROUND(E344*U344,2)</f>
        <v>0.51</v>
      </c>
      <c r="W344" s="220"/>
      <c r="X344" s="220" t="s">
        <v>117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295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8"/>
      <c r="B345" s="219"/>
      <c r="C345" s="254" t="s">
        <v>630</v>
      </c>
      <c r="D345" s="221"/>
      <c r="E345" s="222">
        <v>2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299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2">
        <v>39</v>
      </c>
      <c r="B346" s="233" t="s">
        <v>631</v>
      </c>
      <c r="C346" s="252" t="s">
        <v>632</v>
      </c>
      <c r="D346" s="234" t="s">
        <v>319</v>
      </c>
      <c r="E346" s="235">
        <v>0.59279999999999999</v>
      </c>
      <c r="F346" s="236"/>
      <c r="G346" s="237">
        <f>ROUND(E346*F346,2)</f>
        <v>0</v>
      </c>
      <c r="H346" s="236"/>
      <c r="I346" s="237">
        <f>ROUND(E346*H346,2)</f>
        <v>0</v>
      </c>
      <c r="J346" s="236"/>
      <c r="K346" s="237">
        <f>ROUND(E346*J346,2)</f>
        <v>0</v>
      </c>
      <c r="L346" s="237">
        <v>15</v>
      </c>
      <c r="M346" s="237">
        <f>G346*(1+L346/100)</f>
        <v>0</v>
      </c>
      <c r="N346" s="237">
        <v>1.796</v>
      </c>
      <c r="O346" s="237">
        <f>ROUND(E346*N346,2)</f>
        <v>1.06</v>
      </c>
      <c r="P346" s="237">
        <v>0</v>
      </c>
      <c r="Q346" s="237">
        <f>ROUND(E346*P346,2)</f>
        <v>0</v>
      </c>
      <c r="R346" s="237" t="s">
        <v>540</v>
      </c>
      <c r="S346" s="237" t="s">
        <v>293</v>
      </c>
      <c r="T346" s="238" t="s">
        <v>294</v>
      </c>
      <c r="U346" s="220">
        <v>6.8680000000000003</v>
      </c>
      <c r="V346" s="220">
        <f>ROUND(E346*U346,2)</f>
        <v>4.07</v>
      </c>
      <c r="W346" s="220"/>
      <c r="X346" s="220" t="s">
        <v>117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295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8"/>
      <c r="B347" s="219"/>
      <c r="C347" s="253" t="s">
        <v>633</v>
      </c>
      <c r="D347" s="239"/>
      <c r="E347" s="239"/>
      <c r="F347" s="239"/>
      <c r="G347" s="239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297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8"/>
      <c r="B348" s="219"/>
      <c r="C348" s="254" t="s">
        <v>634</v>
      </c>
      <c r="D348" s="221"/>
      <c r="E348" s="222">
        <v>4.6800000000000001E-2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299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8"/>
      <c r="B349" s="219"/>
      <c r="C349" s="254" t="s">
        <v>635</v>
      </c>
      <c r="D349" s="221"/>
      <c r="E349" s="222">
        <v>0.13608000000000001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299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8"/>
      <c r="B350" s="219"/>
      <c r="C350" s="254" t="s">
        <v>636</v>
      </c>
      <c r="D350" s="221"/>
      <c r="E350" s="222">
        <v>0.12096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299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8"/>
      <c r="B351" s="219"/>
      <c r="C351" s="254" t="s">
        <v>636</v>
      </c>
      <c r="D351" s="221"/>
      <c r="E351" s="222">
        <v>0.12096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299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8"/>
      <c r="B352" s="219"/>
      <c r="C352" s="254" t="s">
        <v>637</v>
      </c>
      <c r="D352" s="221"/>
      <c r="E352" s="222">
        <v>0.16800000000000001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299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32">
        <v>40</v>
      </c>
      <c r="B353" s="233" t="s">
        <v>638</v>
      </c>
      <c r="C353" s="252" t="s">
        <v>639</v>
      </c>
      <c r="D353" s="234" t="s">
        <v>445</v>
      </c>
      <c r="E353" s="235">
        <v>0.21504000000000001</v>
      </c>
      <c r="F353" s="236"/>
      <c r="G353" s="237">
        <f>ROUND(E353*F353,2)</f>
        <v>0</v>
      </c>
      <c r="H353" s="236"/>
      <c r="I353" s="237">
        <f>ROUND(E353*H353,2)</f>
        <v>0</v>
      </c>
      <c r="J353" s="236"/>
      <c r="K353" s="237">
        <f>ROUND(E353*J353,2)</f>
        <v>0</v>
      </c>
      <c r="L353" s="237">
        <v>15</v>
      </c>
      <c r="M353" s="237">
        <f>G353*(1+L353/100)</f>
        <v>0</v>
      </c>
      <c r="N353" s="237">
        <v>1.9539999999999998E-2</v>
      </c>
      <c r="O353" s="237">
        <f>ROUND(E353*N353,2)</f>
        <v>0</v>
      </c>
      <c r="P353" s="237">
        <v>0</v>
      </c>
      <c r="Q353" s="237">
        <f>ROUND(E353*P353,2)</f>
        <v>0</v>
      </c>
      <c r="R353" s="237" t="s">
        <v>493</v>
      </c>
      <c r="S353" s="237" t="s">
        <v>293</v>
      </c>
      <c r="T353" s="238" t="s">
        <v>294</v>
      </c>
      <c r="U353" s="220">
        <v>18.175000000000001</v>
      </c>
      <c r="V353" s="220">
        <f>ROUND(E353*U353,2)</f>
        <v>3.91</v>
      </c>
      <c r="W353" s="220"/>
      <c r="X353" s="220" t="s">
        <v>117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295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8"/>
      <c r="B354" s="219"/>
      <c r="C354" s="253" t="s">
        <v>640</v>
      </c>
      <c r="D354" s="239"/>
      <c r="E354" s="239"/>
      <c r="F354" s="239"/>
      <c r="G354" s="239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297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8"/>
      <c r="B355" s="219"/>
      <c r="C355" s="254" t="s">
        <v>641</v>
      </c>
      <c r="D355" s="221"/>
      <c r="E355" s="222">
        <v>2.912E-2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299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8"/>
      <c r="B356" s="219"/>
      <c r="C356" s="254" t="s">
        <v>642</v>
      </c>
      <c r="D356" s="221"/>
      <c r="E356" s="222">
        <v>6.0479999999999999E-2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299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8"/>
      <c r="B357" s="219"/>
      <c r="C357" s="254" t="s">
        <v>643</v>
      </c>
      <c r="D357" s="221"/>
      <c r="E357" s="222">
        <v>6.2719999999999998E-2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299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8"/>
      <c r="B358" s="219"/>
      <c r="C358" s="254" t="s">
        <v>643</v>
      </c>
      <c r="D358" s="221"/>
      <c r="E358" s="222">
        <v>6.2719999999999998E-2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299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32">
        <v>41</v>
      </c>
      <c r="B359" s="233" t="s">
        <v>644</v>
      </c>
      <c r="C359" s="252" t="s">
        <v>645</v>
      </c>
      <c r="D359" s="234" t="s">
        <v>445</v>
      </c>
      <c r="E359" s="235">
        <v>0.13783000000000001</v>
      </c>
      <c r="F359" s="236"/>
      <c r="G359" s="237">
        <f>ROUND(E359*F359,2)</f>
        <v>0</v>
      </c>
      <c r="H359" s="236"/>
      <c r="I359" s="237">
        <f>ROUND(E359*H359,2)</f>
        <v>0</v>
      </c>
      <c r="J359" s="236"/>
      <c r="K359" s="237">
        <f>ROUND(E359*J359,2)</f>
        <v>0</v>
      </c>
      <c r="L359" s="237">
        <v>15</v>
      </c>
      <c r="M359" s="237">
        <f>G359*(1+L359/100)</f>
        <v>0</v>
      </c>
      <c r="N359" s="237">
        <v>1.7090000000000001E-2</v>
      </c>
      <c r="O359" s="237">
        <f>ROUND(E359*N359,2)</f>
        <v>0</v>
      </c>
      <c r="P359" s="237">
        <v>0</v>
      </c>
      <c r="Q359" s="237">
        <f>ROUND(E359*P359,2)</f>
        <v>0</v>
      </c>
      <c r="R359" s="237" t="s">
        <v>493</v>
      </c>
      <c r="S359" s="237" t="s">
        <v>293</v>
      </c>
      <c r="T359" s="238" t="s">
        <v>294</v>
      </c>
      <c r="U359" s="220">
        <v>16.582999999999998</v>
      </c>
      <c r="V359" s="220">
        <f>ROUND(E359*U359,2)</f>
        <v>2.29</v>
      </c>
      <c r="W359" s="220"/>
      <c r="X359" s="220" t="s">
        <v>117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295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8"/>
      <c r="B360" s="219"/>
      <c r="C360" s="253" t="s">
        <v>640</v>
      </c>
      <c r="D360" s="239"/>
      <c r="E360" s="239"/>
      <c r="F360" s="239"/>
      <c r="G360" s="239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297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8"/>
      <c r="B361" s="219"/>
      <c r="C361" s="254" t="s">
        <v>646</v>
      </c>
      <c r="D361" s="221"/>
      <c r="E361" s="222">
        <v>0.13783000000000001</v>
      </c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299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2">
        <v>42</v>
      </c>
      <c r="B362" s="233" t="s">
        <v>647</v>
      </c>
      <c r="C362" s="252" t="s">
        <v>648</v>
      </c>
      <c r="D362" s="234" t="s">
        <v>445</v>
      </c>
      <c r="E362" s="235">
        <v>0.21787999999999999</v>
      </c>
      <c r="F362" s="236"/>
      <c r="G362" s="237">
        <f>ROUND(E362*F362,2)</f>
        <v>0</v>
      </c>
      <c r="H362" s="236"/>
      <c r="I362" s="237">
        <f>ROUND(E362*H362,2)</f>
        <v>0</v>
      </c>
      <c r="J362" s="236"/>
      <c r="K362" s="237">
        <f>ROUND(E362*J362,2)</f>
        <v>0</v>
      </c>
      <c r="L362" s="237">
        <v>15</v>
      </c>
      <c r="M362" s="237">
        <f>G362*(1+L362/100)</f>
        <v>0</v>
      </c>
      <c r="N362" s="237">
        <v>1.0900000000000001</v>
      </c>
      <c r="O362" s="237">
        <f>ROUND(E362*N362,2)</f>
        <v>0.24</v>
      </c>
      <c r="P362" s="237">
        <v>0</v>
      </c>
      <c r="Q362" s="237">
        <f>ROUND(E362*P362,2)</f>
        <v>0</v>
      </c>
      <c r="R362" s="237" t="s">
        <v>540</v>
      </c>
      <c r="S362" s="237" t="s">
        <v>293</v>
      </c>
      <c r="T362" s="238" t="s">
        <v>294</v>
      </c>
      <c r="U362" s="220">
        <v>20.6</v>
      </c>
      <c r="V362" s="220">
        <f>ROUND(E362*U362,2)</f>
        <v>4.49</v>
      </c>
      <c r="W362" s="220"/>
      <c r="X362" s="220" t="s">
        <v>117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295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8"/>
      <c r="B363" s="219"/>
      <c r="C363" s="253" t="s">
        <v>649</v>
      </c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297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8"/>
      <c r="B364" s="219"/>
      <c r="C364" s="254" t="s">
        <v>650</v>
      </c>
      <c r="D364" s="221"/>
      <c r="E364" s="222">
        <v>9.0550000000000005E-2</v>
      </c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299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8"/>
      <c r="B365" s="219"/>
      <c r="C365" s="254" t="s">
        <v>651</v>
      </c>
      <c r="D365" s="221"/>
      <c r="E365" s="222">
        <v>6.2280000000000002E-2</v>
      </c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299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8"/>
      <c r="B366" s="219"/>
      <c r="C366" s="254" t="s">
        <v>652</v>
      </c>
      <c r="D366" s="221"/>
      <c r="E366" s="222">
        <v>6.5049999999999997E-2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299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2">
        <v>43</v>
      </c>
      <c r="B367" s="233" t="s">
        <v>653</v>
      </c>
      <c r="C367" s="252" t="s">
        <v>654</v>
      </c>
      <c r="D367" s="234" t="s">
        <v>445</v>
      </c>
      <c r="E367" s="235">
        <v>0.22414999999999999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15</v>
      </c>
      <c r="M367" s="237">
        <f>G367*(1+L367/100)</f>
        <v>0</v>
      </c>
      <c r="N367" s="237">
        <v>1.0900000000000001</v>
      </c>
      <c r="O367" s="237">
        <f>ROUND(E367*N367,2)</f>
        <v>0.24</v>
      </c>
      <c r="P367" s="237">
        <v>0</v>
      </c>
      <c r="Q367" s="237">
        <f>ROUND(E367*P367,2)</f>
        <v>0</v>
      </c>
      <c r="R367" s="237" t="s">
        <v>540</v>
      </c>
      <c r="S367" s="237" t="s">
        <v>293</v>
      </c>
      <c r="T367" s="238" t="s">
        <v>294</v>
      </c>
      <c r="U367" s="220">
        <v>18.8</v>
      </c>
      <c r="V367" s="220">
        <f>ROUND(E367*U367,2)</f>
        <v>4.21</v>
      </c>
      <c r="W367" s="220"/>
      <c r="X367" s="220" t="s">
        <v>117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295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8"/>
      <c r="B368" s="219"/>
      <c r="C368" s="253" t="s">
        <v>649</v>
      </c>
      <c r="D368" s="239"/>
      <c r="E368" s="239"/>
      <c r="F368" s="239"/>
      <c r="G368" s="239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297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8"/>
      <c r="B369" s="219"/>
      <c r="C369" s="254" t="s">
        <v>655</v>
      </c>
      <c r="D369" s="221"/>
      <c r="E369" s="222">
        <v>0.22414999999999999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299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2">
        <v>44</v>
      </c>
      <c r="B370" s="233" t="s">
        <v>656</v>
      </c>
      <c r="C370" s="252" t="s">
        <v>657</v>
      </c>
      <c r="D370" s="234" t="s">
        <v>445</v>
      </c>
      <c r="E370" s="235">
        <v>0.16020000000000001</v>
      </c>
      <c r="F370" s="236"/>
      <c r="G370" s="237">
        <f>ROUND(E370*F370,2)</f>
        <v>0</v>
      </c>
      <c r="H370" s="236"/>
      <c r="I370" s="237">
        <f>ROUND(E370*H370,2)</f>
        <v>0</v>
      </c>
      <c r="J370" s="236"/>
      <c r="K370" s="237">
        <f>ROUND(E370*J370,2)</f>
        <v>0</v>
      </c>
      <c r="L370" s="237">
        <v>15</v>
      </c>
      <c r="M370" s="237">
        <f>G370*(1+L370/100)</f>
        <v>0</v>
      </c>
      <c r="N370" s="237">
        <v>1.0900000000000001</v>
      </c>
      <c r="O370" s="237">
        <f>ROUND(E370*N370,2)</f>
        <v>0.17</v>
      </c>
      <c r="P370" s="237">
        <v>0</v>
      </c>
      <c r="Q370" s="237">
        <f>ROUND(E370*P370,2)</f>
        <v>0</v>
      </c>
      <c r="R370" s="237" t="s">
        <v>540</v>
      </c>
      <c r="S370" s="237" t="s">
        <v>293</v>
      </c>
      <c r="T370" s="238" t="s">
        <v>294</v>
      </c>
      <c r="U370" s="220">
        <v>18.8</v>
      </c>
      <c r="V370" s="220">
        <f>ROUND(E370*U370,2)</f>
        <v>3.01</v>
      </c>
      <c r="W370" s="220"/>
      <c r="X370" s="220" t="s">
        <v>117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295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8"/>
      <c r="B371" s="219"/>
      <c r="C371" s="253" t="s">
        <v>649</v>
      </c>
      <c r="D371" s="239"/>
      <c r="E371" s="239"/>
      <c r="F371" s="239"/>
      <c r="G371" s="239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297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8"/>
      <c r="B372" s="219"/>
      <c r="C372" s="254" t="s">
        <v>658</v>
      </c>
      <c r="D372" s="221"/>
      <c r="E372" s="222">
        <v>0.16020000000000001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299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2">
        <v>45</v>
      </c>
      <c r="B373" s="233" t="s">
        <v>659</v>
      </c>
      <c r="C373" s="252" t="s">
        <v>660</v>
      </c>
      <c r="D373" s="234" t="s">
        <v>445</v>
      </c>
      <c r="E373" s="235">
        <v>0.17247999999999999</v>
      </c>
      <c r="F373" s="236"/>
      <c r="G373" s="237">
        <f>ROUND(E373*F373,2)</f>
        <v>0</v>
      </c>
      <c r="H373" s="236"/>
      <c r="I373" s="237">
        <f>ROUND(E373*H373,2)</f>
        <v>0</v>
      </c>
      <c r="J373" s="236"/>
      <c r="K373" s="237">
        <f>ROUND(E373*J373,2)</f>
        <v>0</v>
      </c>
      <c r="L373" s="237">
        <v>15</v>
      </c>
      <c r="M373" s="237">
        <f>G373*(1+L373/100)</f>
        <v>0</v>
      </c>
      <c r="N373" s="237">
        <v>1.0900000000000001</v>
      </c>
      <c r="O373" s="237">
        <f>ROUND(E373*N373,2)</f>
        <v>0.19</v>
      </c>
      <c r="P373" s="237">
        <v>0</v>
      </c>
      <c r="Q373" s="237">
        <f>ROUND(E373*P373,2)</f>
        <v>0</v>
      </c>
      <c r="R373" s="237" t="s">
        <v>540</v>
      </c>
      <c r="S373" s="237" t="s">
        <v>293</v>
      </c>
      <c r="T373" s="238" t="s">
        <v>294</v>
      </c>
      <c r="U373" s="220">
        <v>18.8</v>
      </c>
      <c r="V373" s="220">
        <f>ROUND(E373*U373,2)</f>
        <v>3.24</v>
      </c>
      <c r="W373" s="220"/>
      <c r="X373" s="220" t="s">
        <v>117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295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8"/>
      <c r="B374" s="219"/>
      <c r="C374" s="253" t="s">
        <v>649</v>
      </c>
      <c r="D374" s="239"/>
      <c r="E374" s="239"/>
      <c r="F374" s="239"/>
      <c r="G374" s="239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297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8"/>
      <c r="B375" s="219"/>
      <c r="C375" s="254" t="s">
        <v>661</v>
      </c>
      <c r="D375" s="221"/>
      <c r="E375" s="222">
        <v>0.17247999999999999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299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2">
        <v>46</v>
      </c>
      <c r="B376" s="233" t="s">
        <v>662</v>
      </c>
      <c r="C376" s="252" t="s">
        <v>663</v>
      </c>
      <c r="D376" s="234" t="s">
        <v>445</v>
      </c>
      <c r="E376" s="235">
        <v>3.0302600000000002</v>
      </c>
      <c r="F376" s="236"/>
      <c r="G376" s="237">
        <f>ROUND(E376*F376,2)</f>
        <v>0</v>
      </c>
      <c r="H376" s="236"/>
      <c r="I376" s="237">
        <f>ROUND(E376*H376,2)</f>
        <v>0</v>
      </c>
      <c r="J376" s="236"/>
      <c r="K376" s="237">
        <f>ROUND(E376*J376,2)</f>
        <v>0</v>
      </c>
      <c r="L376" s="237">
        <v>15</v>
      </c>
      <c r="M376" s="237">
        <f>G376*(1+L376/100)</f>
        <v>0</v>
      </c>
      <c r="N376" s="237">
        <v>1.0900000000000001</v>
      </c>
      <c r="O376" s="237">
        <f>ROUND(E376*N376,2)</f>
        <v>3.3</v>
      </c>
      <c r="P376" s="237">
        <v>0</v>
      </c>
      <c r="Q376" s="237">
        <f>ROUND(E376*P376,2)</f>
        <v>0</v>
      </c>
      <c r="R376" s="237" t="s">
        <v>540</v>
      </c>
      <c r="S376" s="237" t="s">
        <v>293</v>
      </c>
      <c r="T376" s="238" t="s">
        <v>294</v>
      </c>
      <c r="U376" s="220">
        <v>18.8</v>
      </c>
      <c r="V376" s="220">
        <f>ROUND(E376*U376,2)</f>
        <v>56.97</v>
      </c>
      <c r="W376" s="220"/>
      <c r="X376" s="220" t="s">
        <v>117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295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8"/>
      <c r="B377" s="219"/>
      <c r="C377" s="253" t="s">
        <v>649</v>
      </c>
      <c r="D377" s="239"/>
      <c r="E377" s="239"/>
      <c r="F377" s="239"/>
      <c r="G377" s="239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297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8"/>
      <c r="B378" s="219"/>
      <c r="C378" s="254" t="s">
        <v>664</v>
      </c>
      <c r="D378" s="221"/>
      <c r="E378" s="222">
        <v>1.29037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299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8"/>
      <c r="B379" s="219"/>
      <c r="C379" s="254" t="s">
        <v>665</v>
      </c>
      <c r="D379" s="221"/>
      <c r="E379" s="222">
        <v>0.87317999999999996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299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8"/>
      <c r="B380" s="219"/>
      <c r="C380" s="254" t="s">
        <v>666</v>
      </c>
      <c r="D380" s="221"/>
      <c r="E380" s="222">
        <v>0.86670999999999998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299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1" x14ac:dyDescent="0.2">
      <c r="A381" s="232">
        <v>47</v>
      </c>
      <c r="B381" s="233" t="s">
        <v>667</v>
      </c>
      <c r="C381" s="252" t="s">
        <v>668</v>
      </c>
      <c r="D381" s="234" t="s">
        <v>291</v>
      </c>
      <c r="E381" s="235">
        <v>14.138999999999999</v>
      </c>
      <c r="F381" s="236"/>
      <c r="G381" s="237">
        <f>ROUND(E381*F381,2)</f>
        <v>0</v>
      </c>
      <c r="H381" s="236"/>
      <c r="I381" s="237">
        <f>ROUND(E381*H381,2)</f>
        <v>0</v>
      </c>
      <c r="J381" s="236"/>
      <c r="K381" s="237">
        <f>ROUND(E381*J381,2)</f>
        <v>0</v>
      </c>
      <c r="L381" s="237">
        <v>15</v>
      </c>
      <c r="M381" s="237">
        <f>G381*(1+L381/100)</f>
        <v>0</v>
      </c>
      <c r="N381" s="237">
        <v>5.3060000000000003E-2</v>
      </c>
      <c r="O381" s="237">
        <f>ROUND(E381*N381,2)</f>
        <v>0.75</v>
      </c>
      <c r="P381" s="237">
        <v>0</v>
      </c>
      <c r="Q381" s="237">
        <f>ROUND(E381*P381,2)</f>
        <v>0</v>
      </c>
      <c r="R381" s="237" t="s">
        <v>540</v>
      </c>
      <c r="S381" s="237" t="s">
        <v>293</v>
      </c>
      <c r="T381" s="238" t="s">
        <v>294</v>
      </c>
      <c r="U381" s="220">
        <v>0.61</v>
      </c>
      <c r="V381" s="220">
        <f>ROUND(E381*U381,2)</f>
        <v>8.6199999999999992</v>
      </c>
      <c r="W381" s="220"/>
      <c r="X381" s="220" t="s">
        <v>117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295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8"/>
      <c r="B382" s="219"/>
      <c r="C382" s="253" t="s">
        <v>669</v>
      </c>
      <c r="D382" s="239"/>
      <c r="E382" s="239"/>
      <c r="F382" s="239"/>
      <c r="G382" s="239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297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8"/>
      <c r="B383" s="219"/>
      <c r="C383" s="254" t="s">
        <v>670</v>
      </c>
      <c r="D383" s="221"/>
      <c r="E383" s="222">
        <v>1.722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299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8"/>
      <c r="B384" s="219"/>
      <c r="C384" s="254" t="s">
        <v>671</v>
      </c>
      <c r="D384" s="221"/>
      <c r="E384" s="222">
        <v>0.9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299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8"/>
      <c r="B385" s="219"/>
      <c r="C385" s="254" t="s">
        <v>672</v>
      </c>
      <c r="D385" s="221"/>
      <c r="E385" s="222">
        <v>1.2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299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18"/>
      <c r="B386" s="219"/>
      <c r="C386" s="254" t="s">
        <v>673</v>
      </c>
      <c r="D386" s="221"/>
      <c r="E386" s="222">
        <v>1.2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299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8"/>
      <c r="B387" s="219"/>
      <c r="C387" s="254" t="s">
        <v>674</v>
      </c>
      <c r="D387" s="221"/>
      <c r="E387" s="222">
        <v>1.542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299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8"/>
      <c r="B388" s="219"/>
      <c r="C388" s="254" t="s">
        <v>675</v>
      </c>
      <c r="D388" s="221"/>
      <c r="E388" s="222">
        <v>3.51</v>
      </c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299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8"/>
      <c r="B389" s="219"/>
      <c r="C389" s="254" t="s">
        <v>676</v>
      </c>
      <c r="D389" s="221"/>
      <c r="E389" s="222">
        <v>4.0650000000000004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299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2">
        <v>48</v>
      </c>
      <c r="B390" s="233" t="s">
        <v>677</v>
      </c>
      <c r="C390" s="252" t="s">
        <v>678</v>
      </c>
      <c r="D390" s="234" t="s">
        <v>609</v>
      </c>
      <c r="E390" s="235">
        <v>2</v>
      </c>
      <c r="F390" s="236"/>
      <c r="G390" s="237">
        <f>ROUND(E390*F390,2)</f>
        <v>0</v>
      </c>
      <c r="H390" s="236"/>
      <c r="I390" s="237">
        <f>ROUND(E390*H390,2)</f>
        <v>0</v>
      </c>
      <c r="J390" s="236"/>
      <c r="K390" s="237">
        <f>ROUND(E390*J390,2)</f>
        <v>0</v>
      </c>
      <c r="L390" s="237">
        <v>15</v>
      </c>
      <c r="M390" s="237">
        <f>G390*(1+L390/100)</f>
        <v>0</v>
      </c>
      <c r="N390" s="237">
        <v>4.0000000000000002E-4</v>
      </c>
      <c r="O390" s="237">
        <f>ROUND(E390*N390,2)</f>
        <v>0</v>
      </c>
      <c r="P390" s="237">
        <v>0</v>
      </c>
      <c r="Q390" s="237">
        <f>ROUND(E390*P390,2)</f>
        <v>0</v>
      </c>
      <c r="R390" s="237" t="s">
        <v>493</v>
      </c>
      <c r="S390" s="237" t="s">
        <v>293</v>
      </c>
      <c r="T390" s="238" t="s">
        <v>294</v>
      </c>
      <c r="U390" s="220">
        <v>4</v>
      </c>
      <c r="V390" s="220">
        <f>ROUND(E390*U390,2)</f>
        <v>8</v>
      </c>
      <c r="W390" s="220"/>
      <c r="X390" s="220" t="s">
        <v>117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295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8"/>
      <c r="B391" s="219"/>
      <c r="C391" s="253" t="s">
        <v>679</v>
      </c>
      <c r="D391" s="239"/>
      <c r="E391" s="239"/>
      <c r="F391" s="239"/>
      <c r="G391" s="239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297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40" t="str">
        <f>C391</f>
        <v>osazení hmoždinek, nanesení těsnicího tmelu, vložení roštu, osazení světlíku a přišroubování, montáž zápachové uzávěrky,</v>
      </c>
      <c r="BB391" s="210"/>
      <c r="BC391" s="210"/>
      <c r="BD391" s="210"/>
      <c r="BE391" s="210"/>
      <c r="BF391" s="210"/>
      <c r="BG391" s="210"/>
      <c r="BH391" s="210"/>
    </row>
    <row r="392" spans="1:60" ht="33.75" outlineLevel="1" x14ac:dyDescent="0.2">
      <c r="A392" s="232">
        <v>49</v>
      </c>
      <c r="B392" s="233" t="s">
        <v>680</v>
      </c>
      <c r="C392" s="252" t="s">
        <v>681</v>
      </c>
      <c r="D392" s="234" t="s">
        <v>291</v>
      </c>
      <c r="E392" s="235">
        <v>10.44</v>
      </c>
      <c r="F392" s="236"/>
      <c r="G392" s="237">
        <f>ROUND(E392*F392,2)</f>
        <v>0</v>
      </c>
      <c r="H392" s="236"/>
      <c r="I392" s="237">
        <f>ROUND(E392*H392,2)</f>
        <v>0</v>
      </c>
      <c r="J392" s="236"/>
      <c r="K392" s="237">
        <f>ROUND(E392*J392,2)</f>
        <v>0</v>
      </c>
      <c r="L392" s="237">
        <v>15</v>
      </c>
      <c r="M392" s="237">
        <f>G392*(1+L392/100)</f>
        <v>0</v>
      </c>
      <c r="N392" s="237">
        <v>4.6120000000000001E-2</v>
      </c>
      <c r="O392" s="237">
        <f>ROUND(E392*N392,2)</f>
        <v>0.48</v>
      </c>
      <c r="P392" s="237">
        <v>0</v>
      </c>
      <c r="Q392" s="237">
        <f>ROUND(E392*P392,2)</f>
        <v>0</v>
      </c>
      <c r="R392" s="237" t="s">
        <v>493</v>
      </c>
      <c r="S392" s="237" t="s">
        <v>293</v>
      </c>
      <c r="T392" s="238" t="s">
        <v>294</v>
      </c>
      <c r="U392" s="220">
        <v>1.4039999999999999</v>
      </c>
      <c r="V392" s="220">
        <f>ROUND(E392*U392,2)</f>
        <v>14.66</v>
      </c>
      <c r="W392" s="220"/>
      <c r="X392" s="220" t="s">
        <v>117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295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8"/>
      <c r="B393" s="219"/>
      <c r="C393" s="253" t="s">
        <v>682</v>
      </c>
      <c r="D393" s="239"/>
      <c r="E393" s="239"/>
      <c r="F393" s="239"/>
      <c r="G393" s="239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297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40" t="str">
        <f>C393</f>
        <v>zřízení nosné konstrukce příčky, vložení tepelné izolace tl. do 5 cm, dodávka a montáž desek, přebroušení a tmelení spár a úprava rohů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8"/>
      <c r="B394" s="219"/>
      <c r="C394" s="254" t="s">
        <v>683</v>
      </c>
      <c r="D394" s="221"/>
      <c r="E394" s="222">
        <v>7.68</v>
      </c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299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8"/>
      <c r="B395" s="219"/>
      <c r="C395" s="254" t="s">
        <v>684</v>
      </c>
      <c r="D395" s="221"/>
      <c r="E395" s="222">
        <v>-2.8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299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8"/>
      <c r="B396" s="219"/>
      <c r="C396" s="254" t="s">
        <v>685</v>
      </c>
      <c r="D396" s="221"/>
      <c r="E396" s="222">
        <v>3.52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299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8"/>
      <c r="B397" s="219"/>
      <c r="C397" s="254" t="s">
        <v>563</v>
      </c>
      <c r="D397" s="221"/>
      <c r="E397" s="222">
        <v>-1.8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299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8"/>
      <c r="B398" s="219"/>
      <c r="C398" s="254" t="s">
        <v>686</v>
      </c>
      <c r="D398" s="221"/>
      <c r="E398" s="222">
        <v>1.92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299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8"/>
      <c r="B399" s="219"/>
      <c r="C399" s="254" t="s">
        <v>687</v>
      </c>
      <c r="D399" s="221"/>
      <c r="E399" s="222">
        <v>1.92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299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33.75" outlineLevel="1" x14ac:dyDescent="0.2">
      <c r="A400" s="232">
        <v>50</v>
      </c>
      <c r="B400" s="233" t="s">
        <v>688</v>
      </c>
      <c r="C400" s="252" t="s">
        <v>689</v>
      </c>
      <c r="D400" s="234" t="s">
        <v>291</v>
      </c>
      <c r="E400" s="235">
        <v>59.935549999999999</v>
      </c>
      <c r="F400" s="236"/>
      <c r="G400" s="237">
        <f>ROUND(E400*F400,2)</f>
        <v>0</v>
      </c>
      <c r="H400" s="236"/>
      <c r="I400" s="237">
        <f>ROUND(E400*H400,2)</f>
        <v>0</v>
      </c>
      <c r="J400" s="236"/>
      <c r="K400" s="237">
        <f>ROUND(E400*J400,2)</f>
        <v>0</v>
      </c>
      <c r="L400" s="237">
        <v>15</v>
      </c>
      <c r="M400" s="237">
        <f>G400*(1+L400/100)</f>
        <v>0</v>
      </c>
      <c r="N400" s="237">
        <v>4.6120000000000001E-2</v>
      </c>
      <c r="O400" s="237">
        <f>ROUND(E400*N400,2)</f>
        <v>2.76</v>
      </c>
      <c r="P400" s="237">
        <v>0</v>
      </c>
      <c r="Q400" s="237">
        <f>ROUND(E400*P400,2)</f>
        <v>0</v>
      </c>
      <c r="R400" s="237" t="s">
        <v>493</v>
      </c>
      <c r="S400" s="237" t="s">
        <v>293</v>
      </c>
      <c r="T400" s="238" t="s">
        <v>294</v>
      </c>
      <c r="U400" s="220">
        <v>1.4039999999999999</v>
      </c>
      <c r="V400" s="220">
        <f>ROUND(E400*U400,2)</f>
        <v>84.15</v>
      </c>
      <c r="W400" s="220"/>
      <c r="X400" s="220" t="s">
        <v>117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295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8"/>
      <c r="B401" s="219"/>
      <c r="C401" s="253" t="s">
        <v>682</v>
      </c>
      <c r="D401" s="239"/>
      <c r="E401" s="239"/>
      <c r="F401" s="239"/>
      <c r="G401" s="239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297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40" t="str">
        <f>C401</f>
        <v>zřízení nosné konstrukce příčky, vložení tepelné izolace tl. do 5 cm, dodávka a montáž desek, přebroušení a tmelení spár a úprava rohů</v>
      </c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8"/>
      <c r="B402" s="219"/>
      <c r="C402" s="254" t="s">
        <v>690</v>
      </c>
      <c r="D402" s="221"/>
      <c r="E402" s="222">
        <v>7.68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299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18"/>
      <c r="B403" s="219"/>
      <c r="C403" s="254" t="s">
        <v>563</v>
      </c>
      <c r="D403" s="221"/>
      <c r="E403" s="222">
        <v>-1.8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299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18"/>
      <c r="B404" s="219"/>
      <c r="C404" s="254" t="s">
        <v>691</v>
      </c>
      <c r="D404" s="221"/>
      <c r="E404" s="222">
        <v>10.4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299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8"/>
      <c r="B405" s="219"/>
      <c r="C405" s="254" t="s">
        <v>563</v>
      </c>
      <c r="D405" s="221"/>
      <c r="E405" s="222">
        <v>-1.8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299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8"/>
      <c r="B406" s="219"/>
      <c r="C406" s="254" t="s">
        <v>692</v>
      </c>
      <c r="D406" s="221"/>
      <c r="E406" s="222">
        <v>13.005000000000001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299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8"/>
      <c r="B407" s="219"/>
      <c r="C407" s="254" t="s">
        <v>693</v>
      </c>
      <c r="D407" s="221"/>
      <c r="E407" s="222">
        <v>-1.6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299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8"/>
      <c r="B408" s="219"/>
      <c r="C408" s="254" t="s">
        <v>546</v>
      </c>
      <c r="D408" s="221"/>
      <c r="E408" s="222">
        <v>-1.4</v>
      </c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299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8"/>
      <c r="B409" s="219"/>
      <c r="C409" s="254" t="s">
        <v>694</v>
      </c>
      <c r="D409" s="221"/>
      <c r="E409" s="222">
        <v>28.891500000000001</v>
      </c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299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8"/>
      <c r="B410" s="219"/>
      <c r="C410" s="254" t="s">
        <v>695</v>
      </c>
      <c r="D410" s="221"/>
      <c r="E410" s="222">
        <v>-4.8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299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8"/>
      <c r="B411" s="219"/>
      <c r="C411" s="254" t="s">
        <v>696</v>
      </c>
      <c r="D411" s="221"/>
      <c r="E411" s="222">
        <v>10.534050000000001</v>
      </c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299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8"/>
      <c r="B412" s="219"/>
      <c r="C412" s="254" t="s">
        <v>693</v>
      </c>
      <c r="D412" s="221"/>
      <c r="E412" s="222">
        <v>-1.6</v>
      </c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299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8"/>
      <c r="B413" s="219"/>
      <c r="C413" s="254" t="s">
        <v>697</v>
      </c>
      <c r="D413" s="221"/>
      <c r="E413" s="222">
        <v>3.8250000000000002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299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18"/>
      <c r="B414" s="219"/>
      <c r="C414" s="254" t="s">
        <v>546</v>
      </c>
      <c r="D414" s="221"/>
      <c r="E414" s="222">
        <v>-1.4</v>
      </c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299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33.75" outlineLevel="1" x14ac:dyDescent="0.2">
      <c r="A415" s="232">
        <v>51</v>
      </c>
      <c r="B415" s="233" t="s">
        <v>698</v>
      </c>
      <c r="C415" s="252" t="s">
        <v>699</v>
      </c>
      <c r="D415" s="234" t="s">
        <v>291</v>
      </c>
      <c r="E415" s="235">
        <v>134.88800000000001</v>
      </c>
      <c r="F415" s="236"/>
      <c r="G415" s="237">
        <f>ROUND(E415*F415,2)</f>
        <v>0</v>
      </c>
      <c r="H415" s="236"/>
      <c r="I415" s="237">
        <f>ROUND(E415*H415,2)</f>
        <v>0</v>
      </c>
      <c r="J415" s="236"/>
      <c r="K415" s="237">
        <f>ROUND(E415*J415,2)</f>
        <v>0</v>
      </c>
      <c r="L415" s="237">
        <v>15</v>
      </c>
      <c r="M415" s="237">
        <f>G415*(1+L415/100)</f>
        <v>0</v>
      </c>
      <c r="N415" s="237">
        <v>5.3789999999999998E-2</v>
      </c>
      <c r="O415" s="237">
        <f>ROUND(E415*N415,2)</f>
        <v>7.26</v>
      </c>
      <c r="P415" s="237">
        <v>0</v>
      </c>
      <c r="Q415" s="237">
        <f>ROUND(E415*P415,2)</f>
        <v>0</v>
      </c>
      <c r="R415" s="237" t="s">
        <v>493</v>
      </c>
      <c r="S415" s="237" t="s">
        <v>293</v>
      </c>
      <c r="T415" s="238" t="s">
        <v>294</v>
      </c>
      <c r="U415" s="220">
        <v>1.452</v>
      </c>
      <c r="V415" s="220">
        <f>ROUND(E415*U415,2)</f>
        <v>195.86</v>
      </c>
      <c r="W415" s="220"/>
      <c r="X415" s="220" t="s">
        <v>117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295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8"/>
      <c r="B416" s="219"/>
      <c r="C416" s="253" t="s">
        <v>682</v>
      </c>
      <c r="D416" s="239"/>
      <c r="E416" s="239"/>
      <c r="F416" s="239"/>
      <c r="G416" s="239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297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40" t="str">
        <f>C416</f>
        <v>zřízení nosné konstrukce příčky, vložení tepelné izolace tl. do 5 cm, dodávka a montáž desek, přebroušení a tmelení spár a úprava rohů</v>
      </c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8"/>
      <c r="B417" s="219"/>
      <c r="C417" s="254" t="s">
        <v>700</v>
      </c>
      <c r="D417" s="221"/>
      <c r="E417" s="222">
        <v>4.6719999999999997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299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18"/>
      <c r="B418" s="219"/>
      <c r="C418" s="254" t="s">
        <v>563</v>
      </c>
      <c r="D418" s="221"/>
      <c r="E418" s="222">
        <v>-1.8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299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18"/>
      <c r="B419" s="219"/>
      <c r="C419" s="254" t="s">
        <v>701</v>
      </c>
      <c r="D419" s="221"/>
      <c r="E419" s="222">
        <v>56.543999999999997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299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8"/>
      <c r="B420" s="219"/>
      <c r="C420" s="254" t="s">
        <v>702</v>
      </c>
      <c r="D420" s="221"/>
      <c r="E420" s="222">
        <v>-5.4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299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8"/>
      <c r="B421" s="219"/>
      <c r="C421" s="254" t="s">
        <v>546</v>
      </c>
      <c r="D421" s="221"/>
      <c r="E421" s="222">
        <v>-1.4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299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8"/>
      <c r="B422" s="219"/>
      <c r="C422" s="254" t="s">
        <v>703</v>
      </c>
      <c r="D422" s="221"/>
      <c r="E422" s="222">
        <v>54.688000000000002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299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8"/>
      <c r="B423" s="219"/>
      <c r="C423" s="254" t="s">
        <v>704</v>
      </c>
      <c r="D423" s="221"/>
      <c r="E423" s="222">
        <v>-3.6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299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8"/>
      <c r="B424" s="219"/>
      <c r="C424" s="254" t="s">
        <v>705</v>
      </c>
      <c r="D424" s="221"/>
      <c r="E424" s="222">
        <v>34.783999999999999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299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8"/>
      <c r="B425" s="219"/>
      <c r="C425" s="254" t="s">
        <v>704</v>
      </c>
      <c r="D425" s="221"/>
      <c r="E425" s="222">
        <v>-3.6</v>
      </c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299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33.75" outlineLevel="1" x14ac:dyDescent="0.2">
      <c r="A426" s="232">
        <v>52</v>
      </c>
      <c r="B426" s="233" t="s">
        <v>706</v>
      </c>
      <c r="C426" s="252" t="s">
        <v>707</v>
      </c>
      <c r="D426" s="234" t="s">
        <v>291</v>
      </c>
      <c r="E426" s="235">
        <v>24.44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15</v>
      </c>
      <c r="M426" s="237">
        <f>G426*(1+L426/100)</f>
        <v>0</v>
      </c>
      <c r="N426" s="237">
        <v>5.3789999999999998E-2</v>
      </c>
      <c r="O426" s="237">
        <f>ROUND(E426*N426,2)</f>
        <v>1.31</v>
      </c>
      <c r="P426" s="237">
        <v>0</v>
      </c>
      <c r="Q426" s="237">
        <f>ROUND(E426*P426,2)</f>
        <v>0</v>
      </c>
      <c r="R426" s="237" t="s">
        <v>493</v>
      </c>
      <c r="S426" s="237" t="s">
        <v>293</v>
      </c>
      <c r="T426" s="238" t="s">
        <v>294</v>
      </c>
      <c r="U426" s="220">
        <v>1.452</v>
      </c>
      <c r="V426" s="220">
        <f>ROUND(E426*U426,2)</f>
        <v>35.49</v>
      </c>
      <c r="W426" s="220"/>
      <c r="X426" s="220" t="s">
        <v>117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295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8"/>
      <c r="B427" s="219"/>
      <c r="C427" s="253" t="s">
        <v>682</v>
      </c>
      <c r="D427" s="239"/>
      <c r="E427" s="239"/>
      <c r="F427" s="239"/>
      <c r="G427" s="239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297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40" t="str">
        <f>C427</f>
        <v>zřízení nosné konstrukce příčky, vložení tepelné izolace tl. do 5 cm, dodávka a montáž desek, přebroušení a tmelení spár a úprava rohů</v>
      </c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18"/>
      <c r="B428" s="219"/>
      <c r="C428" s="254" t="s">
        <v>708</v>
      </c>
      <c r="D428" s="221"/>
      <c r="E428" s="222">
        <v>26.24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299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8"/>
      <c r="B429" s="219"/>
      <c r="C429" s="254" t="s">
        <v>563</v>
      </c>
      <c r="D429" s="221"/>
      <c r="E429" s="222">
        <v>-1.8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299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8"/>
      <c r="B430" s="219"/>
      <c r="C430" s="254" t="s">
        <v>709</v>
      </c>
      <c r="D430" s="221"/>
      <c r="E430" s="222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299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33.75" outlineLevel="1" x14ac:dyDescent="0.2">
      <c r="A431" s="232">
        <v>53</v>
      </c>
      <c r="B431" s="233" t="s">
        <v>710</v>
      </c>
      <c r="C431" s="252" t="s">
        <v>711</v>
      </c>
      <c r="D431" s="234" t="s">
        <v>291</v>
      </c>
      <c r="E431" s="235">
        <v>63.078499999999998</v>
      </c>
      <c r="F431" s="236"/>
      <c r="G431" s="237">
        <f>ROUND(E431*F431,2)</f>
        <v>0</v>
      </c>
      <c r="H431" s="236"/>
      <c r="I431" s="237">
        <f>ROUND(E431*H431,2)</f>
        <v>0</v>
      </c>
      <c r="J431" s="236"/>
      <c r="K431" s="237">
        <f>ROUND(E431*J431,2)</f>
        <v>0</v>
      </c>
      <c r="L431" s="237">
        <v>15</v>
      </c>
      <c r="M431" s="237">
        <f>G431*(1+L431/100)</f>
        <v>0</v>
      </c>
      <c r="N431" s="237">
        <v>5.2080000000000001E-2</v>
      </c>
      <c r="O431" s="237">
        <f>ROUND(E431*N431,2)</f>
        <v>3.29</v>
      </c>
      <c r="P431" s="237">
        <v>0</v>
      </c>
      <c r="Q431" s="237">
        <f>ROUND(E431*P431,2)</f>
        <v>0</v>
      </c>
      <c r="R431" s="237" t="s">
        <v>493</v>
      </c>
      <c r="S431" s="237" t="s">
        <v>293</v>
      </c>
      <c r="T431" s="238" t="s">
        <v>294</v>
      </c>
      <c r="U431" s="220">
        <v>1.9810000000000001</v>
      </c>
      <c r="V431" s="220">
        <f>ROUND(E431*U431,2)</f>
        <v>124.96</v>
      </c>
      <c r="W431" s="220"/>
      <c r="X431" s="220" t="s">
        <v>117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295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8"/>
      <c r="B432" s="219"/>
      <c r="C432" s="253" t="s">
        <v>682</v>
      </c>
      <c r="D432" s="239"/>
      <c r="E432" s="239"/>
      <c r="F432" s="239"/>
      <c r="G432" s="239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297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40" t="str">
        <f>C432</f>
        <v>zřízení nosné konstrukce příčky, vložení tepelné izolace tl. do 5 cm, dodávka a montáž desek, přebroušení a tmelení spár a úprava rohů</v>
      </c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8"/>
      <c r="B433" s="219"/>
      <c r="C433" s="254" t="s">
        <v>712</v>
      </c>
      <c r="D433" s="221"/>
      <c r="E433" s="222">
        <v>97.078500000000005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299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8"/>
      <c r="B434" s="219"/>
      <c r="C434" s="254" t="s">
        <v>695</v>
      </c>
      <c r="D434" s="221"/>
      <c r="E434" s="222">
        <v>-4.8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299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8"/>
      <c r="B435" s="219"/>
      <c r="C435" s="254" t="s">
        <v>563</v>
      </c>
      <c r="D435" s="221"/>
      <c r="E435" s="222">
        <v>-1.8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299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18"/>
      <c r="B436" s="219"/>
      <c r="C436" s="254" t="s">
        <v>546</v>
      </c>
      <c r="D436" s="221"/>
      <c r="E436" s="222">
        <v>-1.4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299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8"/>
      <c r="B437" s="219"/>
      <c r="C437" s="254" t="s">
        <v>713</v>
      </c>
      <c r="D437" s="221"/>
      <c r="E437" s="222">
        <v>-16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299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8"/>
      <c r="B438" s="219"/>
      <c r="C438" s="254" t="s">
        <v>714</v>
      </c>
      <c r="D438" s="221"/>
      <c r="E438" s="222">
        <v>-10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299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33.75" outlineLevel="1" x14ac:dyDescent="0.2">
      <c r="A439" s="232">
        <v>54</v>
      </c>
      <c r="B439" s="233" t="s">
        <v>715</v>
      </c>
      <c r="C439" s="252" t="s">
        <v>716</v>
      </c>
      <c r="D439" s="234" t="s">
        <v>291</v>
      </c>
      <c r="E439" s="235">
        <v>25.604500000000002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15</v>
      </c>
      <c r="M439" s="237">
        <f>G439*(1+L439/100)</f>
        <v>0</v>
      </c>
      <c r="N439" s="237">
        <v>5.2080000000000001E-2</v>
      </c>
      <c r="O439" s="237">
        <f>ROUND(E439*N439,2)</f>
        <v>1.33</v>
      </c>
      <c r="P439" s="237">
        <v>0</v>
      </c>
      <c r="Q439" s="237">
        <f>ROUND(E439*P439,2)</f>
        <v>0</v>
      </c>
      <c r="R439" s="237" t="s">
        <v>493</v>
      </c>
      <c r="S439" s="237" t="s">
        <v>293</v>
      </c>
      <c r="T439" s="238" t="s">
        <v>294</v>
      </c>
      <c r="U439" s="220">
        <v>1.9810000000000001</v>
      </c>
      <c r="V439" s="220">
        <f>ROUND(E439*U439,2)</f>
        <v>50.72</v>
      </c>
      <c r="W439" s="220"/>
      <c r="X439" s="220" t="s">
        <v>117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295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8"/>
      <c r="B440" s="219"/>
      <c r="C440" s="253" t="s">
        <v>682</v>
      </c>
      <c r="D440" s="239"/>
      <c r="E440" s="239"/>
      <c r="F440" s="239"/>
      <c r="G440" s="239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297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40" t="str">
        <f>C440</f>
        <v>zřízení nosné konstrukce příčky, vložení tepelné izolace tl. do 5 cm, dodávka a montáž desek, přebroušení a tmelení spár a úprava rohů</v>
      </c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18"/>
      <c r="B441" s="219"/>
      <c r="C441" s="254" t="s">
        <v>717</v>
      </c>
      <c r="D441" s="221"/>
      <c r="E441" s="222">
        <v>17.442</v>
      </c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299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8"/>
      <c r="B442" s="219"/>
      <c r="C442" s="254" t="s">
        <v>546</v>
      </c>
      <c r="D442" s="221"/>
      <c r="E442" s="222">
        <v>-1.4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299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8"/>
      <c r="B443" s="219"/>
      <c r="C443" s="254" t="s">
        <v>718</v>
      </c>
      <c r="D443" s="221"/>
      <c r="E443" s="222">
        <v>9.5625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299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33.75" outlineLevel="1" x14ac:dyDescent="0.2">
      <c r="A444" s="232">
        <v>55</v>
      </c>
      <c r="B444" s="233" t="s">
        <v>719</v>
      </c>
      <c r="C444" s="252" t="s">
        <v>720</v>
      </c>
      <c r="D444" s="234" t="s">
        <v>609</v>
      </c>
      <c r="E444" s="235">
        <v>40</v>
      </c>
      <c r="F444" s="236"/>
      <c r="G444" s="237">
        <f>ROUND(E444*F444,2)</f>
        <v>0</v>
      </c>
      <c r="H444" s="236"/>
      <c r="I444" s="237">
        <f>ROUND(E444*H444,2)</f>
        <v>0</v>
      </c>
      <c r="J444" s="236"/>
      <c r="K444" s="237">
        <f>ROUND(E444*J444,2)</f>
        <v>0</v>
      </c>
      <c r="L444" s="237">
        <v>15</v>
      </c>
      <c r="M444" s="237">
        <f>G444*(1+L444/100)</f>
        <v>0</v>
      </c>
      <c r="N444" s="237">
        <v>5.1399999999999996E-3</v>
      </c>
      <c r="O444" s="237">
        <f>ROUND(E444*N444,2)</f>
        <v>0.21</v>
      </c>
      <c r="P444" s="237">
        <v>0</v>
      </c>
      <c r="Q444" s="237">
        <f>ROUND(E444*P444,2)</f>
        <v>0</v>
      </c>
      <c r="R444" s="237" t="s">
        <v>493</v>
      </c>
      <c r="S444" s="237" t="s">
        <v>502</v>
      </c>
      <c r="T444" s="238" t="s">
        <v>503</v>
      </c>
      <c r="U444" s="220">
        <v>0.36</v>
      </c>
      <c r="V444" s="220">
        <f>ROUND(E444*U444,2)</f>
        <v>14.4</v>
      </c>
      <c r="W444" s="220"/>
      <c r="X444" s="220" t="s">
        <v>117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295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8"/>
      <c r="B445" s="219"/>
      <c r="C445" s="254" t="s">
        <v>721</v>
      </c>
      <c r="D445" s="221"/>
      <c r="E445" s="222">
        <v>20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299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8"/>
      <c r="B446" s="219"/>
      <c r="C446" s="254" t="s">
        <v>722</v>
      </c>
      <c r="D446" s="221"/>
      <c r="E446" s="222">
        <v>20</v>
      </c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299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ht="22.5" outlineLevel="1" x14ac:dyDescent="0.2">
      <c r="A447" s="232">
        <v>56</v>
      </c>
      <c r="B447" s="233" t="s">
        <v>723</v>
      </c>
      <c r="C447" s="252" t="s">
        <v>724</v>
      </c>
      <c r="D447" s="234" t="s">
        <v>291</v>
      </c>
      <c r="E447" s="235">
        <v>4.2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15</v>
      </c>
      <c r="M447" s="237">
        <f>G447*(1+L447/100)</f>
        <v>0</v>
      </c>
      <c r="N447" s="237">
        <v>0</v>
      </c>
      <c r="O447" s="237">
        <f>ROUND(E447*N447,2)</f>
        <v>0</v>
      </c>
      <c r="P447" s="237">
        <v>0</v>
      </c>
      <c r="Q447" s="237">
        <f>ROUND(E447*P447,2)</f>
        <v>0</v>
      </c>
      <c r="R447" s="237" t="s">
        <v>493</v>
      </c>
      <c r="S447" s="237" t="s">
        <v>293</v>
      </c>
      <c r="T447" s="238" t="s">
        <v>294</v>
      </c>
      <c r="U447" s="220">
        <v>0</v>
      </c>
      <c r="V447" s="220">
        <f>ROUND(E447*U447,2)</f>
        <v>0</v>
      </c>
      <c r="W447" s="220"/>
      <c r="X447" s="220" t="s">
        <v>117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295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8"/>
      <c r="B448" s="219"/>
      <c r="C448" s="254" t="s">
        <v>725</v>
      </c>
      <c r="D448" s="221"/>
      <c r="E448" s="222">
        <v>1.95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299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8"/>
      <c r="B449" s="219"/>
      <c r="C449" s="254" t="s">
        <v>726</v>
      </c>
      <c r="D449" s="221"/>
      <c r="E449" s="222">
        <v>2.25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299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32">
        <v>57</v>
      </c>
      <c r="B450" s="233" t="s">
        <v>727</v>
      </c>
      <c r="C450" s="252" t="s">
        <v>728</v>
      </c>
      <c r="D450" s="234" t="s">
        <v>291</v>
      </c>
      <c r="E450" s="235">
        <v>19.215</v>
      </c>
      <c r="F450" s="236"/>
      <c r="G450" s="237">
        <f>ROUND(E450*F450,2)</f>
        <v>0</v>
      </c>
      <c r="H450" s="236"/>
      <c r="I450" s="237">
        <f>ROUND(E450*H450,2)</f>
        <v>0</v>
      </c>
      <c r="J450" s="236"/>
      <c r="K450" s="237">
        <f>ROUND(E450*J450,2)</f>
        <v>0</v>
      </c>
      <c r="L450" s="237">
        <v>15</v>
      </c>
      <c r="M450" s="237">
        <f>G450*(1+L450/100)</f>
        <v>0</v>
      </c>
      <c r="N450" s="237">
        <v>0.11666</v>
      </c>
      <c r="O450" s="237">
        <f>ROUND(E450*N450,2)</f>
        <v>2.2400000000000002</v>
      </c>
      <c r="P450" s="237">
        <v>0</v>
      </c>
      <c r="Q450" s="237">
        <f>ROUND(E450*P450,2)</f>
        <v>0</v>
      </c>
      <c r="R450" s="237" t="s">
        <v>493</v>
      </c>
      <c r="S450" s="237" t="s">
        <v>293</v>
      </c>
      <c r="T450" s="238" t="s">
        <v>294</v>
      </c>
      <c r="U450" s="220">
        <v>0.57299999999999995</v>
      </c>
      <c r="V450" s="220">
        <f>ROUND(E450*U450,2)</f>
        <v>11.01</v>
      </c>
      <c r="W450" s="220"/>
      <c r="X450" s="220" t="s">
        <v>117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295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22.5" outlineLevel="1" x14ac:dyDescent="0.2">
      <c r="A451" s="218"/>
      <c r="B451" s="219"/>
      <c r="C451" s="253" t="s">
        <v>729</v>
      </c>
      <c r="D451" s="239"/>
      <c r="E451" s="239"/>
      <c r="F451" s="239"/>
      <c r="G451" s="239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297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40" t="str">
        <f>C451</f>
        <v>jednoduché nebo příčky zděné do svislé dřevěné, cihelné, betonové nebo ocelové konstrukce na jakoukoliv maltu vápenocementovou (MVC) nebo cementovou (MC),</v>
      </c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8"/>
      <c r="B452" s="219"/>
      <c r="C452" s="254" t="s">
        <v>730</v>
      </c>
      <c r="D452" s="221"/>
      <c r="E452" s="222">
        <v>17.850000000000001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299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18"/>
      <c r="B453" s="219"/>
      <c r="C453" s="254" t="s">
        <v>731</v>
      </c>
      <c r="D453" s="221"/>
      <c r="E453" s="222">
        <v>5.5650000000000004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299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8"/>
      <c r="B454" s="219"/>
      <c r="C454" s="254" t="s">
        <v>732</v>
      </c>
      <c r="D454" s="221"/>
      <c r="E454" s="222">
        <v>-4.2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299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32">
        <v>58</v>
      </c>
      <c r="B455" s="233" t="s">
        <v>733</v>
      </c>
      <c r="C455" s="252" t="s">
        <v>734</v>
      </c>
      <c r="D455" s="234" t="s">
        <v>291</v>
      </c>
      <c r="E455" s="235">
        <v>59.58</v>
      </c>
      <c r="F455" s="236"/>
      <c r="G455" s="237">
        <f>ROUND(E455*F455,2)</f>
        <v>0</v>
      </c>
      <c r="H455" s="236"/>
      <c r="I455" s="237">
        <f>ROUND(E455*H455,2)</f>
        <v>0</v>
      </c>
      <c r="J455" s="236"/>
      <c r="K455" s="237">
        <f>ROUND(E455*J455,2)</f>
        <v>0</v>
      </c>
      <c r="L455" s="237">
        <v>15</v>
      </c>
      <c r="M455" s="237">
        <f>G455*(1+L455/100)</f>
        <v>0</v>
      </c>
      <c r="N455" s="237">
        <v>0.14137</v>
      </c>
      <c r="O455" s="237">
        <f>ROUND(E455*N455,2)</f>
        <v>8.42</v>
      </c>
      <c r="P455" s="237">
        <v>0</v>
      </c>
      <c r="Q455" s="237">
        <f>ROUND(E455*P455,2)</f>
        <v>0</v>
      </c>
      <c r="R455" s="237" t="s">
        <v>493</v>
      </c>
      <c r="S455" s="237" t="s">
        <v>293</v>
      </c>
      <c r="T455" s="238" t="s">
        <v>294</v>
      </c>
      <c r="U455" s="220">
        <v>0.59299999999999997</v>
      </c>
      <c r="V455" s="220">
        <f>ROUND(E455*U455,2)</f>
        <v>35.33</v>
      </c>
      <c r="W455" s="220"/>
      <c r="X455" s="220" t="s">
        <v>117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295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1" x14ac:dyDescent="0.2">
      <c r="A456" s="218"/>
      <c r="B456" s="219"/>
      <c r="C456" s="253" t="s">
        <v>729</v>
      </c>
      <c r="D456" s="239"/>
      <c r="E456" s="239"/>
      <c r="F456" s="239"/>
      <c r="G456" s="239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297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40" t="str">
        <f>C456</f>
        <v>jednoduché nebo příčky zděné do svislé dřevěné, cihelné, betonové nebo ocelové konstrukce na jakoukoliv maltu vápenocementovou (MVC) nebo cementovou (MC),</v>
      </c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18"/>
      <c r="B457" s="219"/>
      <c r="C457" s="254" t="s">
        <v>735</v>
      </c>
      <c r="D457" s="221"/>
      <c r="E457" s="222">
        <v>18.149999999999999</v>
      </c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299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8"/>
      <c r="B458" s="219"/>
      <c r="C458" s="254" t="s">
        <v>563</v>
      </c>
      <c r="D458" s="221"/>
      <c r="E458" s="222">
        <v>-1.8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299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8"/>
      <c r="B459" s="219"/>
      <c r="C459" s="254" t="s">
        <v>736</v>
      </c>
      <c r="D459" s="221"/>
      <c r="E459" s="222">
        <v>49.83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299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8"/>
      <c r="B460" s="219"/>
      <c r="C460" s="254" t="s">
        <v>695</v>
      </c>
      <c r="D460" s="221"/>
      <c r="E460" s="222">
        <v>-4.8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299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8"/>
      <c r="B461" s="219"/>
      <c r="C461" s="254" t="s">
        <v>737</v>
      </c>
      <c r="D461" s="221"/>
      <c r="E461" s="222">
        <v>-1.8</v>
      </c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299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2">
        <v>59</v>
      </c>
      <c r="B462" s="233" t="s">
        <v>738</v>
      </c>
      <c r="C462" s="252" t="s">
        <v>739</v>
      </c>
      <c r="D462" s="234" t="s">
        <v>291</v>
      </c>
      <c r="E462" s="235">
        <v>2.65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15</v>
      </c>
      <c r="M462" s="237">
        <f>G462*(1+L462/100)</f>
        <v>0</v>
      </c>
      <c r="N462" s="237">
        <v>0.14349999999999999</v>
      </c>
      <c r="O462" s="237">
        <f>ROUND(E462*N462,2)</f>
        <v>0.38</v>
      </c>
      <c r="P462" s="237">
        <v>0</v>
      </c>
      <c r="Q462" s="237">
        <f>ROUND(E462*P462,2)</f>
        <v>0</v>
      </c>
      <c r="R462" s="237" t="s">
        <v>493</v>
      </c>
      <c r="S462" s="237" t="s">
        <v>293</v>
      </c>
      <c r="T462" s="238" t="s">
        <v>294</v>
      </c>
      <c r="U462" s="220">
        <v>0.93459999999999999</v>
      </c>
      <c r="V462" s="220">
        <f>ROUND(E462*U462,2)</f>
        <v>2.48</v>
      </c>
      <c r="W462" s="220"/>
      <c r="X462" s="220" t="s">
        <v>117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295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18"/>
      <c r="B463" s="219"/>
      <c r="C463" s="253" t="s">
        <v>740</v>
      </c>
      <c r="D463" s="239"/>
      <c r="E463" s="239"/>
      <c r="F463" s="239"/>
      <c r="G463" s="239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297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18"/>
      <c r="B464" s="219"/>
      <c r="C464" s="254" t="s">
        <v>741</v>
      </c>
      <c r="D464" s="221"/>
      <c r="E464" s="222">
        <v>2.65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299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2">
        <v>60</v>
      </c>
      <c r="B465" s="233" t="s">
        <v>742</v>
      </c>
      <c r="C465" s="252" t="s">
        <v>743</v>
      </c>
      <c r="D465" s="234" t="s">
        <v>291</v>
      </c>
      <c r="E465" s="235">
        <v>3.76</v>
      </c>
      <c r="F465" s="236"/>
      <c r="G465" s="237">
        <f>ROUND(E465*F465,2)</f>
        <v>0</v>
      </c>
      <c r="H465" s="236"/>
      <c r="I465" s="237">
        <f>ROUND(E465*H465,2)</f>
        <v>0</v>
      </c>
      <c r="J465" s="236"/>
      <c r="K465" s="237">
        <f>ROUND(E465*J465,2)</f>
        <v>0</v>
      </c>
      <c r="L465" s="237">
        <v>15</v>
      </c>
      <c r="M465" s="237">
        <f>G465*(1+L465/100)</f>
        <v>0</v>
      </c>
      <c r="N465" s="237">
        <v>0.1656</v>
      </c>
      <c r="O465" s="237">
        <f>ROUND(E465*N465,2)</f>
        <v>0.62</v>
      </c>
      <c r="P465" s="237">
        <v>0</v>
      </c>
      <c r="Q465" s="237">
        <f>ROUND(E465*P465,2)</f>
        <v>0</v>
      </c>
      <c r="R465" s="237" t="s">
        <v>493</v>
      </c>
      <c r="S465" s="237" t="s">
        <v>293</v>
      </c>
      <c r="T465" s="238" t="s">
        <v>294</v>
      </c>
      <c r="U465" s="220">
        <v>1.2225999999999999</v>
      </c>
      <c r="V465" s="220">
        <f>ROUND(E465*U465,2)</f>
        <v>4.5999999999999996</v>
      </c>
      <c r="W465" s="220"/>
      <c r="X465" s="220" t="s">
        <v>117</v>
      </c>
      <c r="Y465" s="210"/>
      <c r="Z465" s="210"/>
      <c r="AA465" s="210"/>
      <c r="AB465" s="210"/>
      <c r="AC465" s="210"/>
      <c r="AD465" s="210"/>
      <c r="AE465" s="210"/>
      <c r="AF465" s="210"/>
      <c r="AG465" s="210" t="s">
        <v>295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18"/>
      <c r="B466" s="219"/>
      <c r="C466" s="253" t="s">
        <v>744</v>
      </c>
      <c r="D466" s="239"/>
      <c r="E466" s="239"/>
      <c r="F466" s="239"/>
      <c r="G466" s="239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297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8"/>
      <c r="B467" s="219"/>
      <c r="C467" s="254" t="s">
        <v>745</v>
      </c>
      <c r="D467" s="221"/>
      <c r="E467" s="222">
        <v>0.52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299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18"/>
      <c r="B468" s="219"/>
      <c r="C468" s="254" t="s">
        <v>746</v>
      </c>
      <c r="D468" s="221"/>
      <c r="E468" s="222">
        <v>0.72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299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8"/>
      <c r="B469" s="219"/>
      <c r="C469" s="254" t="s">
        <v>747</v>
      </c>
      <c r="D469" s="221"/>
      <c r="E469" s="222">
        <v>0.56000000000000005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299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8"/>
      <c r="B470" s="219"/>
      <c r="C470" s="254" t="s">
        <v>747</v>
      </c>
      <c r="D470" s="221"/>
      <c r="E470" s="222">
        <v>0.56000000000000005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299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8"/>
      <c r="B471" s="219"/>
      <c r="C471" s="254" t="s">
        <v>748</v>
      </c>
      <c r="D471" s="221"/>
      <c r="E471" s="222">
        <v>1.4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299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2">
        <v>61</v>
      </c>
      <c r="B472" s="233" t="s">
        <v>749</v>
      </c>
      <c r="C472" s="252" t="s">
        <v>750</v>
      </c>
      <c r="D472" s="234" t="s">
        <v>291</v>
      </c>
      <c r="E472" s="235">
        <v>8.64</v>
      </c>
      <c r="F472" s="236"/>
      <c r="G472" s="237">
        <f>ROUND(E472*F472,2)</f>
        <v>0</v>
      </c>
      <c r="H472" s="236"/>
      <c r="I472" s="237">
        <f>ROUND(E472*H472,2)</f>
        <v>0</v>
      </c>
      <c r="J472" s="236"/>
      <c r="K472" s="237">
        <f>ROUND(E472*J472,2)</f>
        <v>0</v>
      </c>
      <c r="L472" s="237">
        <v>15</v>
      </c>
      <c r="M472" s="237">
        <f>G472*(1+L472/100)</f>
        <v>0</v>
      </c>
      <c r="N472" s="237">
        <v>0.28599999999999998</v>
      </c>
      <c r="O472" s="237">
        <f>ROUND(E472*N472,2)</f>
        <v>2.4700000000000002</v>
      </c>
      <c r="P472" s="237">
        <v>0</v>
      </c>
      <c r="Q472" s="237">
        <f>ROUND(E472*P472,2)</f>
        <v>0</v>
      </c>
      <c r="R472" s="237" t="s">
        <v>493</v>
      </c>
      <c r="S472" s="237" t="s">
        <v>293</v>
      </c>
      <c r="T472" s="238" t="s">
        <v>294</v>
      </c>
      <c r="U472" s="220">
        <v>0.93899999999999995</v>
      </c>
      <c r="V472" s="220">
        <f>ROUND(E472*U472,2)</f>
        <v>8.11</v>
      </c>
      <c r="W472" s="220"/>
      <c r="X472" s="220" t="s">
        <v>117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295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1" x14ac:dyDescent="0.2">
      <c r="A473" s="218"/>
      <c r="B473" s="219"/>
      <c r="C473" s="253" t="s">
        <v>751</v>
      </c>
      <c r="D473" s="239"/>
      <c r="E473" s="239"/>
      <c r="F473" s="239"/>
      <c r="G473" s="239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297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40" t="str">
        <f>C473</f>
        <v>P10 až P20 na maltu MC 10 včetně vytvoření požlábku v ohybu izolace vodorovné na svislou, se zatřenou cementovou omítkou z malty min. MC 10 v tl. 20 mm pod izolaci,</v>
      </c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8"/>
      <c r="B474" s="219"/>
      <c r="C474" s="254" t="s">
        <v>752</v>
      </c>
      <c r="D474" s="221"/>
      <c r="E474" s="222">
        <v>8.64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299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1" x14ac:dyDescent="0.2">
      <c r="A475" s="232">
        <v>62</v>
      </c>
      <c r="B475" s="233" t="s">
        <v>753</v>
      </c>
      <c r="C475" s="252" t="s">
        <v>754</v>
      </c>
      <c r="D475" s="234" t="s">
        <v>291</v>
      </c>
      <c r="E475" s="235">
        <v>127.2</v>
      </c>
      <c r="F475" s="236"/>
      <c r="G475" s="237">
        <f>ROUND(E475*F475,2)</f>
        <v>0</v>
      </c>
      <c r="H475" s="236"/>
      <c r="I475" s="237">
        <f>ROUND(E475*H475,2)</f>
        <v>0</v>
      </c>
      <c r="J475" s="236"/>
      <c r="K475" s="237">
        <f>ROUND(E475*J475,2)</f>
        <v>0</v>
      </c>
      <c r="L475" s="237">
        <v>15</v>
      </c>
      <c r="M475" s="237">
        <f>G475*(1+L475/100)</f>
        <v>0</v>
      </c>
      <c r="N475" s="237">
        <v>2.5090000000000001E-2</v>
      </c>
      <c r="O475" s="237">
        <f>ROUND(E475*N475,2)</f>
        <v>3.19</v>
      </c>
      <c r="P475" s="237">
        <v>0</v>
      </c>
      <c r="Q475" s="237">
        <f>ROUND(E475*P475,2)</f>
        <v>0</v>
      </c>
      <c r="R475" s="237" t="s">
        <v>493</v>
      </c>
      <c r="S475" s="237" t="s">
        <v>293</v>
      </c>
      <c r="T475" s="238" t="s">
        <v>294</v>
      </c>
      <c r="U475" s="220">
        <v>0.95799999999999996</v>
      </c>
      <c r="V475" s="220">
        <f>ROUND(E475*U475,2)</f>
        <v>121.86</v>
      </c>
      <c r="W475" s="220"/>
      <c r="X475" s="220" t="s">
        <v>117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295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18"/>
      <c r="B476" s="219"/>
      <c r="C476" s="254" t="s">
        <v>755</v>
      </c>
      <c r="D476" s="221"/>
      <c r="E476" s="222">
        <v>75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299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8"/>
      <c r="B477" s="219"/>
      <c r="C477" s="254" t="s">
        <v>756</v>
      </c>
      <c r="D477" s="221"/>
      <c r="E477" s="222">
        <v>25.2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299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8"/>
      <c r="B478" s="219"/>
      <c r="C478" s="254" t="s">
        <v>757</v>
      </c>
      <c r="D478" s="221"/>
      <c r="E478" s="222">
        <v>27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299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33.75" outlineLevel="1" x14ac:dyDescent="0.2">
      <c r="A479" s="232">
        <v>63</v>
      </c>
      <c r="B479" s="233" t="s">
        <v>758</v>
      </c>
      <c r="C479" s="252" t="s">
        <v>759</v>
      </c>
      <c r="D479" s="234" t="s">
        <v>291</v>
      </c>
      <c r="E479" s="235">
        <v>29.810500000000001</v>
      </c>
      <c r="F479" s="236"/>
      <c r="G479" s="237">
        <f>ROUND(E479*F479,2)</f>
        <v>0</v>
      </c>
      <c r="H479" s="236"/>
      <c r="I479" s="237">
        <f>ROUND(E479*H479,2)</f>
        <v>0</v>
      </c>
      <c r="J479" s="236"/>
      <c r="K479" s="237">
        <f>ROUND(E479*J479,2)</f>
        <v>0</v>
      </c>
      <c r="L479" s="237">
        <v>15</v>
      </c>
      <c r="M479" s="237">
        <f>G479*(1+L479/100)</f>
        <v>0</v>
      </c>
      <c r="N479" s="237">
        <v>1.7819999999999999E-2</v>
      </c>
      <c r="O479" s="237">
        <f>ROUND(E479*N479,2)</f>
        <v>0.53</v>
      </c>
      <c r="P479" s="237">
        <v>0</v>
      </c>
      <c r="Q479" s="237">
        <f>ROUND(E479*P479,2)</f>
        <v>0</v>
      </c>
      <c r="R479" s="237" t="s">
        <v>493</v>
      </c>
      <c r="S479" s="237" t="s">
        <v>293</v>
      </c>
      <c r="T479" s="238" t="s">
        <v>294</v>
      </c>
      <c r="U479" s="220">
        <v>0.92700000000000005</v>
      </c>
      <c r="V479" s="220">
        <f>ROUND(E479*U479,2)</f>
        <v>27.63</v>
      </c>
      <c r="W479" s="220"/>
      <c r="X479" s="220" t="s">
        <v>117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295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18"/>
      <c r="B480" s="219"/>
      <c r="C480" s="254" t="s">
        <v>685</v>
      </c>
      <c r="D480" s="221"/>
      <c r="E480" s="222">
        <v>3.52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299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8"/>
      <c r="B481" s="219"/>
      <c r="C481" s="254" t="s">
        <v>760</v>
      </c>
      <c r="D481" s="221"/>
      <c r="E481" s="222">
        <v>5.8905000000000003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299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8"/>
      <c r="B482" s="219"/>
      <c r="C482" s="254" t="s">
        <v>761</v>
      </c>
      <c r="D482" s="221"/>
      <c r="E482" s="222">
        <v>14.4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299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18"/>
      <c r="B483" s="219"/>
      <c r="C483" s="254" t="s">
        <v>762</v>
      </c>
      <c r="D483" s="221"/>
      <c r="E483" s="222">
        <v>6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299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33.75" outlineLevel="1" x14ac:dyDescent="0.2">
      <c r="A484" s="232">
        <v>64</v>
      </c>
      <c r="B484" s="233" t="s">
        <v>763</v>
      </c>
      <c r="C484" s="252" t="s">
        <v>764</v>
      </c>
      <c r="D484" s="234" t="s">
        <v>477</v>
      </c>
      <c r="E484" s="235">
        <v>36.5</v>
      </c>
      <c r="F484" s="236"/>
      <c r="G484" s="237">
        <f>ROUND(E484*F484,2)</f>
        <v>0</v>
      </c>
      <c r="H484" s="236"/>
      <c r="I484" s="237">
        <f>ROUND(E484*H484,2)</f>
        <v>0</v>
      </c>
      <c r="J484" s="236"/>
      <c r="K484" s="237">
        <f>ROUND(E484*J484,2)</f>
        <v>0</v>
      </c>
      <c r="L484" s="237">
        <v>15</v>
      </c>
      <c r="M484" s="237">
        <f>G484*(1+L484/100)</f>
        <v>0</v>
      </c>
      <c r="N484" s="237">
        <v>2.606E-2</v>
      </c>
      <c r="O484" s="237">
        <f>ROUND(E484*N484,2)</f>
        <v>0.95</v>
      </c>
      <c r="P484" s="237">
        <v>0</v>
      </c>
      <c r="Q484" s="237">
        <f>ROUND(E484*P484,2)</f>
        <v>0</v>
      </c>
      <c r="R484" s="237" t="s">
        <v>493</v>
      </c>
      <c r="S484" s="237" t="s">
        <v>293</v>
      </c>
      <c r="T484" s="238" t="s">
        <v>294</v>
      </c>
      <c r="U484" s="220">
        <v>2.6080000000000001</v>
      </c>
      <c r="V484" s="220">
        <f>ROUND(E484*U484,2)</f>
        <v>95.19</v>
      </c>
      <c r="W484" s="220"/>
      <c r="X484" s="220" t="s">
        <v>117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295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8"/>
      <c r="B485" s="219"/>
      <c r="C485" s="254" t="s">
        <v>765</v>
      </c>
      <c r="D485" s="221"/>
      <c r="E485" s="222">
        <v>15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299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8"/>
      <c r="B486" s="219"/>
      <c r="C486" s="254" t="s">
        <v>766</v>
      </c>
      <c r="D486" s="221"/>
      <c r="E486" s="222">
        <v>15</v>
      </c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299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18"/>
      <c r="B487" s="219"/>
      <c r="C487" s="254" t="s">
        <v>767</v>
      </c>
      <c r="D487" s="221"/>
      <c r="E487" s="222">
        <v>2.5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299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18"/>
      <c r="B488" s="219"/>
      <c r="C488" s="254" t="s">
        <v>152</v>
      </c>
      <c r="D488" s="221"/>
      <c r="E488" s="222">
        <v>4</v>
      </c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299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32">
        <v>65</v>
      </c>
      <c r="B489" s="233" t="s">
        <v>768</v>
      </c>
      <c r="C489" s="252" t="s">
        <v>769</v>
      </c>
      <c r="D489" s="234" t="s">
        <v>445</v>
      </c>
      <c r="E489" s="235">
        <v>0.24084</v>
      </c>
      <c r="F489" s="236"/>
      <c r="G489" s="237">
        <f>ROUND(E489*F489,2)</f>
        <v>0</v>
      </c>
      <c r="H489" s="236"/>
      <c r="I489" s="237">
        <f>ROUND(E489*H489,2)</f>
        <v>0</v>
      </c>
      <c r="J489" s="236"/>
      <c r="K489" s="237">
        <f>ROUND(E489*J489,2)</f>
        <v>0</v>
      </c>
      <c r="L489" s="237">
        <v>15</v>
      </c>
      <c r="M489" s="237">
        <f>G489*(1+L489/100)</f>
        <v>0</v>
      </c>
      <c r="N489" s="237">
        <v>1</v>
      </c>
      <c r="O489" s="237">
        <f>ROUND(E489*N489,2)</f>
        <v>0.24</v>
      </c>
      <c r="P489" s="237">
        <v>0</v>
      </c>
      <c r="Q489" s="237">
        <f>ROUND(E489*P489,2)</f>
        <v>0</v>
      </c>
      <c r="R489" s="237" t="s">
        <v>446</v>
      </c>
      <c r="S489" s="237" t="s">
        <v>293</v>
      </c>
      <c r="T489" s="238" t="s">
        <v>294</v>
      </c>
      <c r="U489" s="220">
        <v>0</v>
      </c>
      <c r="V489" s="220">
        <f>ROUND(E489*U489,2)</f>
        <v>0</v>
      </c>
      <c r="W489" s="220"/>
      <c r="X489" s="220" t="s">
        <v>447</v>
      </c>
      <c r="Y489" s="210"/>
      <c r="Z489" s="210"/>
      <c r="AA489" s="210"/>
      <c r="AB489" s="210"/>
      <c r="AC489" s="210"/>
      <c r="AD489" s="210"/>
      <c r="AE489" s="210"/>
      <c r="AF489" s="210"/>
      <c r="AG489" s="210" t="s">
        <v>448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18"/>
      <c r="B490" s="219"/>
      <c r="C490" s="254" t="s">
        <v>770</v>
      </c>
      <c r="D490" s="221"/>
      <c r="E490" s="222">
        <v>0.21504000000000001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299</v>
      </c>
      <c r="AH490" s="210">
        <v>5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8"/>
      <c r="B491" s="219"/>
      <c r="C491" s="255" t="s">
        <v>771</v>
      </c>
      <c r="D491" s="223"/>
      <c r="E491" s="224">
        <v>2.58E-2</v>
      </c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299</v>
      </c>
      <c r="AH491" s="210">
        <v>4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2">
        <v>66</v>
      </c>
      <c r="B492" s="233" t="s">
        <v>772</v>
      </c>
      <c r="C492" s="252" t="s">
        <v>773</v>
      </c>
      <c r="D492" s="234" t="s">
        <v>445</v>
      </c>
      <c r="E492" s="235">
        <v>0.15437000000000001</v>
      </c>
      <c r="F492" s="236"/>
      <c r="G492" s="237">
        <f>ROUND(E492*F492,2)</f>
        <v>0</v>
      </c>
      <c r="H492" s="236"/>
      <c r="I492" s="237">
        <f>ROUND(E492*H492,2)</f>
        <v>0</v>
      </c>
      <c r="J492" s="236"/>
      <c r="K492" s="237">
        <f>ROUND(E492*J492,2)</f>
        <v>0</v>
      </c>
      <c r="L492" s="237">
        <v>15</v>
      </c>
      <c r="M492" s="237">
        <f>G492*(1+L492/100)</f>
        <v>0</v>
      </c>
      <c r="N492" s="237">
        <v>1</v>
      </c>
      <c r="O492" s="237">
        <f>ROUND(E492*N492,2)</f>
        <v>0.15</v>
      </c>
      <c r="P492" s="237">
        <v>0</v>
      </c>
      <c r="Q492" s="237">
        <f>ROUND(E492*P492,2)</f>
        <v>0</v>
      </c>
      <c r="R492" s="237" t="s">
        <v>446</v>
      </c>
      <c r="S492" s="237" t="s">
        <v>293</v>
      </c>
      <c r="T492" s="238" t="s">
        <v>294</v>
      </c>
      <c r="U492" s="220">
        <v>0</v>
      </c>
      <c r="V492" s="220">
        <f>ROUND(E492*U492,2)</f>
        <v>0</v>
      </c>
      <c r="W492" s="220"/>
      <c r="X492" s="220" t="s">
        <v>447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448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8"/>
      <c r="B493" s="219"/>
      <c r="C493" s="254" t="s">
        <v>774</v>
      </c>
      <c r="D493" s="221"/>
      <c r="E493" s="222">
        <v>0.13783000000000001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299</v>
      </c>
      <c r="AH493" s="210">
        <v>5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8"/>
      <c r="B494" s="219"/>
      <c r="C494" s="255" t="s">
        <v>771</v>
      </c>
      <c r="D494" s="223"/>
      <c r="E494" s="224">
        <v>1.6539999999999999E-2</v>
      </c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299</v>
      </c>
      <c r="AH494" s="210">
        <v>4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43">
        <v>67</v>
      </c>
      <c r="B495" s="244" t="s">
        <v>775</v>
      </c>
      <c r="C495" s="258" t="s">
        <v>776</v>
      </c>
      <c r="D495" s="245" t="s">
        <v>609</v>
      </c>
      <c r="E495" s="246">
        <v>2</v>
      </c>
      <c r="F495" s="247"/>
      <c r="G495" s="248">
        <f>ROUND(E495*F495,2)</f>
        <v>0</v>
      </c>
      <c r="H495" s="247"/>
      <c r="I495" s="248">
        <f>ROUND(E495*H495,2)</f>
        <v>0</v>
      </c>
      <c r="J495" s="247"/>
      <c r="K495" s="248">
        <f>ROUND(E495*J495,2)</f>
        <v>0</v>
      </c>
      <c r="L495" s="248">
        <v>15</v>
      </c>
      <c r="M495" s="248">
        <f>G495*(1+L495/100)</f>
        <v>0</v>
      </c>
      <c r="N495" s="248">
        <v>1.77E-2</v>
      </c>
      <c r="O495" s="248">
        <f>ROUND(E495*N495,2)</f>
        <v>0.04</v>
      </c>
      <c r="P495" s="248">
        <v>0</v>
      </c>
      <c r="Q495" s="248">
        <f>ROUND(E495*P495,2)</f>
        <v>0</v>
      </c>
      <c r="R495" s="248" t="s">
        <v>446</v>
      </c>
      <c r="S495" s="248" t="s">
        <v>777</v>
      </c>
      <c r="T495" s="249" t="s">
        <v>294</v>
      </c>
      <c r="U495" s="220">
        <v>0</v>
      </c>
      <c r="V495" s="220">
        <f>ROUND(E495*U495,2)</f>
        <v>0</v>
      </c>
      <c r="W495" s="220"/>
      <c r="X495" s="220" t="s">
        <v>447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448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x14ac:dyDescent="0.2">
      <c r="A496" s="226" t="s">
        <v>287</v>
      </c>
      <c r="B496" s="227" t="s">
        <v>152</v>
      </c>
      <c r="C496" s="251" t="s">
        <v>153</v>
      </c>
      <c r="D496" s="228"/>
      <c r="E496" s="229"/>
      <c r="F496" s="230"/>
      <c r="G496" s="230">
        <f>SUMIF(AG497:AG602,"&lt;&gt;NOR",G497:G602)</f>
        <v>0</v>
      </c>
      <c r="H496" s="230"/>
      <c r="I496" s="230">
        <f>SUM(I497:I602)</f>
        <v>0</v>
      </c>
      <c r="J496" s="230"/>
      <c r="K496" s="230">
        <f>SUM(K497:K602)</f>
        <v>0</v>
      </c>
      <c r="L496" s="230"/>
      <c r="M496" s="230">
        <f>SUM(M497:M602)</f>
        <v>0</v>
      </c>
      <c r="N496" s="230"/>
      <c r="O496" s="230">
        <f>SUM(O497:O602)</f>
        <v>97.78</v>
      </c>
      <c r="P496" s="230"/>
      <c r="Q496" s="230">
        <f>SUM(Q497:Q602)</f>
        <v>0</v>
      </c>
      <c r="R496" s="230"/>
      <c r="S496" s="230"/>
      <c r="T496" s="231"/>
      <c r="U496" s="225"/>
      <c r="V496" s="225">
        <f>SUM(V497:V602)</f>
        <v>2177.3300000000008</v>
      </c>
      <c r="W496" s="225"/>
      <c r="X496" s="225"/>
      <c r="AG496" t="s">
        <v>288</v>
      </c>
    </row>
    <row r="497" spans="1:60" ht="33.75" outlineLevel="1" x14ac:dyDescent="0.2">
      <c r="A497" s="232">
        <v>68</v>
      </c>
      <c r="B497" s="233" t="s">
        <v>778</v>
      </c>
      <c r="C497" s="252" t="s">
        <v>779</v>
      </c>
      <c r="D497" s="234" t="s">
        <v>319</v>
      </c>
      <c r="E497" s="235">
        <v>2.1631300000000002</v>
      </c>
      <c r="F497" s="236"/>
      <c r="G497" s="237">
        <f>ROUND(E497*F497,2)</f>
        <v>0</v>
      </c>
      <c r="H497" s="236"/>
      <c r="I497" s="237">
        <f>ROUND(E497*H497,2)</f>
        <v>0</v>
      </c>
      <c r="J497" s="236"/>
      <c r="K497" s="237">
        <f>ROUND(E497*J497,2)</f>
        <v>0</v>
      </c>
      <c r="L497" s="237">
        <v>15</v>
      </c>
      <c r="M497" s="237">
        <f>G497*(1+L497/100)</f>
        <v>0</v>
      </c>
      <c r="N497" s="237">
        <v>2.5251399999999999</v>
      </c>
      <c r="O497" s="237">
        <f>ROUND(E497*N497,2)</f>
        <v>5.46</v>
      </c>
      <c r="P497" s="237">
        <v>0</v>
      </c>
      <c r="Q497" s="237">
        <f>ROUND(E497*P497,2)</f>
        <v>0</v>
      </c>
      <c r="R497" s="237" t="s">
        <v>493</v>
      </c>
      <c r="S497" s="237" t="s">
        <v>293</v>
      </c>
      <c r="T497" s="238" t="s">
        <v>294</v>
      </c>
      <c r="U497" s="220">
        <v>0.98699999999999999</v>
      </c>
      <c r="V497" s="220">
        <f>ROUND(E497*U497,2)</f>
        <v>2.14</v>
      </c>
      <c r="W497" s="220"/>
      <c r="X497" s="220" t="s">
        <v>117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295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18"/>
      <c r="B498" s="219"/>
      <c r="C498" s="254" t="s">
        <v>780</v>
      </c>
      <c r="D498" s="221"/>
      <c r="E498" s="222">
        <v>0.28799999999999998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299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18"/>
      <c r="B499" s="219"/>
      <c r="C499" s="254" t="s">
        <v>781</v>
      </c>
      <c r="D499" s="221"/>
      <c r="E499" s="222">
        <v>0.434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299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8"/>
      <c r="B500" s="219"/>
      <c r="C500" s="254" t="s">
        <v>782</v>
      </c>
      <c r="D500" s="221"/>
      <c r="E500" s="222">
        <v>1.0060500000000001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299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18"/>
      <c r="B501" s="219"/>
      <c r="C501" s="254" t="s">
        <v>783</v>
      </c>
      <c r="D501" s="221"/>
      <c r="E501" s="222">
        <v>0.43508000000000002</v>
      </c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299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32">
        <v>69</v>
      </c>
      <c r="B502" s="233" t="s">
        <v>784</v>
      </c>
      <c r="C502" s="252" t="s">
        <v>785</v>
      </c>
      <c r="D502" s="234" t="s">
        <v>291</v>
      </c>
      <c r="E502" s="235">
        <v>227</v>
      </c>
      <c r="F502" s="236"/>
      <c r="G502" s="237">
        <f>ROUND(E502*F502,2)</f>
        <v>0</v>
      </c>
      <c r="H502" s="236"/>
      <c r="I502" s="237">
        <f>ROUND(E502*H502,2)</f>
        <v>0</v>
      </c>
      <c r="J502" s="236"/>
      <c r="K502" s="237">
        <f>ROUND(E502*J502,2)</f>
        <v>0</v>
      </c>
      <c r="L502" s="237">
        <v>15</v>
      </c>
      <c r="M502" s="237">
        <f>G502*(1+L502/100)</f>
        <v>0</v>
      </c>
      <c r="N502" s="237">
        <v>0.24476000000000001</v>
      </c>
      <c r="O502" s="237">
        <f>ROUND(E502*N502,2)</f>
        <v>55.56</v>
      </c>
      <c r="P502" s="237">
        <v>0</v>
      </c>
      <c r="Q502" s="237">
        <f>ROUND(E502*P502,2)</f>
        <v>0</v>
      </c>
      <c r="R502" s="237" t="s">
        <v>540</v>
      </c>
      <c r="S502" s="237" t="s">
        <v>293</v>
      </c>
      <c r="T502" s="238" t="s">
        <v>294</v>
      </c>
      <c r="U502" s="220">
        <v>6.2397</v>
      </c>
      <c r="V502" s="220">
        <f>ROUND(E502*U502,2)</f>
        <v>1416.41</v>
      </c>
      <c r="W502" s="220"/>
      <c r="X502" s="220" t="s">
        <v>117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295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8"/>
      <c r="B503" s="219"/>
      <c r="C503" s="253" t="s">
        <v>786</v>
      </c>
      <c r="D503" s="239"/>
      <c r="E503" s="239"/>
      <c r="F503" s="239"/>
      <c r="G503" s="239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297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40" t="str">
        <f>C503</f>
        <v>vyrovnání ložné spáry v drážkách zdiva, položení polyetylenové folie, vyvrtání otvorů, zatlučení hřebíků, betonáž desky,</v>
      </c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18"/>
      <c r="B504" s="219"/>
      <c r="C504" s="254" t="s">
        <v>787</v>
      </c>
      <c r="D504" s="221"/>
      <c r="E504" s="222">
        <v>227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299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22.5" outlineLevel="1" x14ac:dyDescent="0.2">
      <c r="A505" s="232">
        <v>70</v>
      </c>
      <c r="B505" s="233" t="s">
        <v>788</v>
      </c>
      <c r="C505" s="252" t="s">
        <v>789</v>
      </c>
      <c r="D505" s="234" t="s">
        <v>291</v>
      </c>
      <c r="E505" s="235">
        <v>21.6313</v>
      </c>
      <c r="F505" s="236"/>
      <c r="G505" s="237">
        <f>ROUND(E505*F505,2)</f>
        <v>0</v>
      </c>
      <c r="H505" s="236"/>
      <c r="I505" s="237">
        <f>ROUND(E505*H505,2)</f>
        <v>0</v>
      </c>
      <c r="J505" s="236"/>
      <c r="K505" s="237">
        <f>ROUND(E505*J505,2)</f>
        <v>0</v>
      </c>
      <c r="L505" s="237">
        <v>15</v>
      </c>
      <c r="M505" s="237">
        <f>G505*(1+L505/100)</f>
        <v>0</v>
      </c>
      <c r="N505" s="237">
        <v>1.059E-2</v>
      </c>
      <c r="O505" s="237">
        <f>ROUND(E505*N505,2)</f>
        <v>0.23</v>
      </c>
      <c r="P505" s="237">
        <v>0</v>
      </c>
      <c r="Q505" s="237">
        <f>ROUND(E505*P505,2)</f>
        <v>0</v>
      </c>
      <c r="R505" s="237" t="s">
        <v>493</v>
      </c>
      <c r="S505" s="237" t="s">
        <v>293</v>
      </c>
      <c r="T505" s="238" t="s">
        <v>294</v>
      </c>
      <c r="U505" s="220">
        <v>0.13500000000000001</v>
      </c>
      <c r="V505" s="220">
        <f>ROUND(E505*U505,2)</f>
        <v>2.92</v>
      </c>
      <c r="W505" s="220"/>
      <c r="X505" s="220" t="s">
        <v>117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295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33.75" outlineLevel="1" x14ac:dyDescent="0.2">
      <c r="A506" s="218"/>
      <c r="B506" s="219"/>
      <c r="C506" s="253" t="s">
        <v>790</v>
      </c>
      <c r="D506" s="239"/>
      <c r="E506" s="239"/>
      <c r="F506" s="239"/>
      <c r="G506" s="239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297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40" t="str">
        <f>C506</f>
        <v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v>
      </c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18"/>
      <c r="B507" s="219"/>
      <c r="C507" s="254" t="s">
        <v>791</v>
      </c>
      <c r="D507" s="221"/>
      <c r="E507" s="222">
        <v>2.88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299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18"/>
      <c r="B508" s="219"/>
      <c r="C508" s="254" t="s">
        <v>792</v>
      </c>
      <c r="D508" s="221"/>
      <c r="E508" s="222">
        <v>4.34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299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18"/>
      <c r="B509" s="219"/>
      <c r="C509" s="254" t="s">
        <v>793</v>
      </c>
      <c r="D509" s="221"/>
      <c r="E509" s="222">
        <v>10.060499999999999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299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18"/>
      <c r="B510" s="219"/>
      <c r="C510" s="254" t="s">
        <v>794</v>
      </c>
      <c r="D510" s="221"/>
      <c r="E510" s="222">
        <v>4.3507999999999996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299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32">
        <v>71</v>
      </c>
      <c r="B511" s="233" t="s">
        <v>795</v>
      </c>
      <c r="C511" s="252" t="s">
        <v>796</v>
      </c>
      <c r="D511" s="234" t="s">
        <v>445</v>
      </c>
      <c r="E511" s="235">
        <v>0.90402000000000005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15</v>
      </c>
      <c r="M511" s="237">
        <f>G511*(1+L511/100)</f>
        <v>0</v>
      </c>
      <c r="N511" s="237">
        <v>1.0554399999999999</v>
      </c>
      <c r="O511" s="237">
        <f>ROUND(E511*N511,2)</f>
        <v>0.95</v>
      </c>
      <c r="P511" s="237">
        <v>0</v>
      </c>
      <c r="Q511" s="237">
        <f>ROUND(E511*P511,2)</f>
        <v>0</v>
      </c>
      <c r="R511" s="237" t="s">
        <v>493</v>
      </c>
      <c r="S511" s="237" t="s">
        <v>293</v>
      </c>
      <c r="T511" s="238" t="s">
        <v>294</v>
      </c>
      <c r="U511" s="220">
        <v>15.211</v>
      </c>
      <c r="V511" s="220">
        <f>ROUND(E511*U511,2)</f>
        <v>13.75</v>
      </c>
      <c r="W511" s="220"/>
      <c r="X511" s="220" t="s">
        <v>117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295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ht="22.5" outlineLevel="1" x14ac:dyDescent="0.2">
      <c r="A512" s="218"/>
      <c r="B512" s="219"/>
      <c r="C512" s="253" t="s">
        <v>797</v>
      </c>
      <c r="D512" s="239"/>
      <c r="E512" s="239"/>
      <c r="F512" s="239"/>
      <c r="G512" s="239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297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40" t="str">
        <f>C512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8"/>
      <c r="B513" s="219"/>
      <c r="C513" s="254" t="s">
        <v>798</v>
      </c>
      <c r="D513" s="221"/>
      <c r="E513" s="222">
        <v>1.047E-2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299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8"/>
      <c r="B514" s="219"/>
      <c r="C514" s="254" t="s">
        <v>799</v>
      </c>
      <c r="D514" s="221"/>
      <c r="E514" s="222">
        <v>1.5779999999999999E-2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299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18"/>
      <c r="B515" s="219"/>
      <c r="C515" s="254" t="s">
        <v>800</v>
      </c>
      <c r="D515" s="221"/>
      <c r="E515" s="222">
        <v>3.6580000000000001E-2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299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8"/>
      <c r="B516" s="219"/>
      <c r="C516" s="254" t="s">
        <v>801</v>
      </c>
      <c r="D516" s="221"/>
      <c r="E516" s="222">
        <v>1.5820000000000001E-2</v>
      </c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299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8"/>
      <c r="B517" s="219"/>
      <c r="C517" s="254" t="s">
        <v>802</v>
      </c>
      <c r="D517" s="221"/>
      <c r="E517" s="222">
        <v>0.82537000000000005</v>
      </c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299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2">
        <v>72</v>
      </c>
      <c r="B518" s="233" t="s">
        <v>803</v>
      </c>
      <c r="C518" s="252" t="s">
        <v>804</v>
      </c>
      <c r="D518" s="234" t="s">
        <v>609</v>
      </c>
      <c r="E518" s="235">
        <v>28</v>
      </c>
      <c r="F518" s="236"/>
      <c r="G518" s="237">
        <f>ROUND(E518*F518,2)</f>
        <v>0</v>
      </c>
      <c r="H518" s="236"/>
      <c r="I518" s="237">
        <f>ROUND(E518*H518,2)</f>
        <v>0</v>
      </c>
      <c r="J518" s="236"/>
      <c r="K518" s="237">
        <f>ROUND(E518*J518,2)</f>
        <v>0</v>
      </c>
      <c r="L518" s="237">
        <v>15</v>
      </c>
      <c r="M518" s="237">
        <f>G518*(1+L518/100)</f>
        <v>0</v>
      </c>
      <c r="N518" s="237">
        <v>2.23E-2</v>
      </c>
      <c r="O518" s="237">
        <f>ROUND(E518*N518,2)</f>
        <v>0.62</v>
      </c>
      <c r="P518" s="237">
        <v>0</v>
      </c>
      <c r="Q518" s="237">
        <f>ROUND(E518*P518,2)</f>
        <v>0</v>
      </c>
      <c r="R518" s="237" t="s">
        <v>540</v>
      </c>
      <c r="S518" s="237" t="s">
        <v>293</v>
      </c>
      <c r="T518" s="238" t="s">
        <v>294</v>
      </c>
      <c r="U518" s="220">
        <v>0.2014</v>
      </c>
      <c r="V518" s="220">
        <f>ROUND(E518*U518,2)</f>
        <v>5.64</v>
      </c>
      <c r="W518" s="220"/>
      <c r="X518" s="220" t="s">
        <v>117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295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8"/>
      <c r="B519" s="219"/>
      <c r="C519" s="254" t="s">
        <v>805</v>
      </c>
      <c r="D519" s="221"/>
      <c r="E519" s="222">
        <v>28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299</v>
      </c>
      <c r="AH519" s="210">
        <v>5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22.5" outlineLevel="1" x14ac:dyDescent="0.2">
      <c r="A520" s="232">
        <v>73</v>
      </c>
      <c r="B520" s="233" t="s">
        <v>806</v>
      </c>
      <c r="C520" s="252" t="s">
        <v>807</v>
      </c>
      <c r="D520" s="234" t="s">
        <v>609</v>
      </c>
      <c r="E520" s="235">
        <v>40</v>
      </c>
      <c r="F520" s="236"/>
      <c r="G520" s="237">
        <f>ROUND(E520*F520,2)</f>
        <v>0</v>
      </c>
      <c r="H520" s="236"/>
      <c r="I520" s="237">
        <f>ROUND(E520*H520,2)</f>
        <v>0</v>
      </c>
      <c r="J520" s="236"/>
      <c r="K520" s="237">
        <f>ROUND(E520*J520,2)</f>
        <v>0</v>
      </c>
      <c r="L520" s="237">
        <v>15</v>
      </c>
      <c r="M520" s="237">
        <f>G520*(1+L520/100)</f>
        <v>0</v>
      </c>
      <c r="N520" s="237">
        <v>5.8000000000000003E-2</v>
      </c>
      <c r="O520" s="237">
        <f>ROUND(E520*N520,2)</f>
        <v>2.3199999999999998</v>
      </c>
      <c r="P520" s="237">
        <v>0</v>
      </c>
      <c r="Q520" s="237">
        <f>ROUND(E520*P520,2)</f>
        <v>0</v>
      </c>
      <c r="R520" s="237" t="s">
        <v>540</v>
      </c>
      <c r="S520" s="237" t="s">
        <v>293</v>
      </c>
      <c r="T520" s="238" t="s">
        <v>294</v>
      </c>
      <c r="U520" s="220">
        <v>0.29349999999999998</v>
      </c>
      <c r="V520" s="220">
        <f>ROUND(E520*U520,2)</f>
        <v>11.74</v>
      </c>
      <c r="W520" s="220"/>
      <c r="X520" s="220" t="s">
        <v>117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295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8"/>
      <c r="B521" s="219"/>
      <c r="C521" s="254" t="s">
        <v>808</v>
      </c>
      <c r="D521" s="221"/>
      <c r="E521" s="222">
        <v>40</v>
      </c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299</v>
      </c>
      <c r="AH521" s="210">
        <v>5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ht="22.5" outlineLevel="1" x14ac:dyDescent="0.2">
      <c r="A522" s="232">
        <v>74</v>
      </c>
      <c r="B522" s="233" t="s">
        <v>809</v>
      </c>
      <c r="C522" s="252" t="s">
        <v>810</v>
      </c>
      <c r="D522" s="234" t="s">
        <v>291</v>
      </c>
      <c r="E522" s="235">
        <v>5.4</v>
      </c>
      <c r="F522" s="236"/>
      <c r="G522" s="237">
        <f>ROUND(E522*F522,2)</f>
        <v>0</v>
      </c>
      <c r="H522" s="236"/>
      <c r="I522" s="237">
        <f>ROUND(E522*H522,2)</f>
        <v>0</v>
      </c>
      <c r="J522" s="236"/>
      <c r="K522" s="237">
        <f>ROUND(E522*J522,2)</f>
        <v>0</v>
      </c>
      <c r="L522" s="237">
        <v>15</v>
      </c>
      <c r="M522" s="237">
        <f>G522*(1+L522/100)</f>
        <v>0</v>
      </c>
      <c r="N522" s="237">
        <v>3.3799999999999997E-2</v>
      </c>
      <c r="O522" s="237">
        <f>ROUND(E522*N522,2)</f>
        <v>0.18</v>
      </c>
      <c r="P522" s="237">
        <v>0</v>
      </c>
      <c r="Q522" s="237">
        <f>ROUND(E522*P522,2)</f>
        <v>0</v>
      </c>
      <c r="R522" s="237" t="s">
        <v>493</v>
      </c>
      <c r="S522" s="237" t="s">
        <v>293</v>
      </c>
      <c r="T522" s="238" t="s">
        <v>294</v>
      </c>
      <c r="U522" s="220">
        <v>1.18</v>
      </c>
      <c r="V522" s="220">
        <f>ROUND(E522*U522,2)</f>
        <v>6.37</v>
      </c>
      <c r="W522" s="220"/>
      <c r="X522" s="220" t="s">
        <v>117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295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18"/>
      <c r="B523" s="219"/>
      <c r="C523" s="257" t="s">
        <v>811</v>
      </c>
      <c r="D523" s="242"/>
      <c r="E523" s="242"/>
      <c r="F523" s="242"/>
      <c r="G523" s="242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421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18"/>
      <c r="B524" s="219"/>
      <c r="C524" s="254" t="s">
        <v>812</v>
      </c>
      <c r="D524" s="221"/>
      <c r="E524" s="222">
        <v>5.4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299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33.75" outlineLevel="1" x14ac:dyDescent="0.2">
      <c r="A525" s="232">
        <v>75</v>
      </c>
      <c r="B525" s="233" t="s">
        <v>813</v>
      </c>
      <c r="C525" s="252" t="s">
        <v>814</v>
      </c>
      <c r="D525" s="234" t="s">
        <v>291</v>
      </c>
      <c r="E525" s="235">
        <v>196.4</v>
      </c>
      <c r="F525" s="236"/>
      <c r="G525" s="237">
        <f>ROUND(E525*F525,2)</f>
        <v>0</v>
      </c>
      <c r="H525" s="236"/>
      <c r="I525" s="237">
        <f>ROUND(E525*H525,2)</f>
        <v>0</v>
      </c>
      <c r="J525" s="236"/>
      <c r="K525" s="237">
        <f>ROUND(E525*J525,2)</f>
        <v>0</v>
      </c>
      <c r="L525" s="237">
        <v>15</v>
      </c>
      <c r="M525" s="237">
        <f>G525*(1+L525/100)</f>
        <v>0</v>
      </c>
      <c r="N525" s="237">
        <v>2.504E-2</v>
      </c>
      <c r="O525" s="237">
        <f>ROUND(E525*N525,2)</f>
        <v>4.92</v>
      </c>
      <c r="P525" s="237">
        <v>0</v>
      </c>
      <c r="Q525" s="237">
        <f>ROUND(E525*P525,2)</f>
        <v>0</v>
      </c>
      <c r="R525" s="237" t="s">
        <v>493</v>
      </c>
      <c r="S525" s="237" t="s">
        <v>293</v>
      </c>
      <c r="T525" s="238" t="s">
        <v>294</v>
      </c>
      <c r="U525" s="220">
        <v>1.1299999999999999</v>
      </c>
      <c r="V525" s="220">
        <f>ROUND(E525*U525,2)</f>
        <v>221.93</v>
      </c>
      <c r="W525" s="220"/>
      <c r="X525" s="220" t="s">
        <v>117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295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8"/>
      <c r="B526" s="219"/>
      <c r="C526" s="257" t="s">
        <v>811</v>
      </c>
      <c r="D526" s="242"/>
      <c r="E526" s="242"/>
      <c r="F526" s="242"/>
      <c r="G526" s="242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421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18"/>
      <c r="B527" s="219"/>
      <c r="C527" s="254" t="s">
        <v>815</v>
      </c>
      <c r="D527" s="221"/>
      <c r="E527" s="222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299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8"/>
      <c r="B528" s="219"/>
      <c r="C528" s="254" t="s">
        <v>816</v>
      </c>
      <c r="D528" s="221"/>
      <c r="E528" s="222">
        <v>11.8</v>
      </c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299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18"/>
      <c r="B529" s="219"/>
      <c r="C529" s="254" t="s">
        <v>817</v>
      </c>
      <c r="D529" s="221"/>
      <c r="E529" s="222">
        <v>7</v>
      </c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299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8"/>
      <c r="B530" s="219"/>
      <c r="C530" s="254" t="s">
        <v>818</v>
      </c>
      <c r="D530" s="221"/>
      <c r="E530" s="222">
        <v>12.9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299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18"/>
      <c r="B531" s="219"/>
      <c r="C531" s="254" t="s">
        <v>819</v>
      </c>
      <c r="D531" s="221"/>
      <c r="E531" s="222">
        <v>2.5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299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8"/>
      <c r="B532" s="219"/>
      <c r="C532" s="254" t="s">
        <v>820</v>
      </c>
      <c r="D532" s="221"/>
      <c r="E532" s="222">
        <v>31.9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299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8"/>
      <c r="B533" s="219"/>
      <c r="C533" s="254" t="s">
        <v>821</v>
      </c>
      <c r="D533" s="221"/>
      <c r="E533" s="222">
        <v>14.5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299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8"/>
      <c r="B534" s="219"/>
      <c r="C534" s="254" t="s">
        <v>822</v>
      </c>
      <c r="D534" s="221"/>
      <c r="E534" s="222">
        <v>13.7</v>
      </c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299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18"/>
      <c r="B535" s="219"/>
      <c r="C535" s="254" t="s">
        <v>823</v>
      </c>
      <c r="D535" s="221"/>
      <c r="E535" s="222">
        <v>5</v>
      </c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299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18"/>
      <c r="B536" s="219"/>
      <c r="C536" s="254" t="s">
        <v>824</v>
      </c>
      <c r="D536" s="221"/>
      <c r="E536" s="222">
        <v>7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299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18"/>
      <c r="B537" s="219"/>
      <c r="C537" s="254" t="s">
        <v>825</v>
      </c>
      <c r="D537" s="221"/>
      <c r="E537" s="222">
        <v>1.8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299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8"/>
      <c r="B538" s="219"/>
      <c r="C538" s="254" t="s">
        <v>826</v>
      </c>
      <c r="D538" s="221"/>
      <c r="E538" s="222">
        <v>14.6</v>
      </c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299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18"/>
      <c r="B539" s="219"/>
      <c r="C539" s="254" t="s">
        <v>827</v>
      </c>
      <c r="D539" s="221"/>
      <c r="E539" s="222">
        <v>11.4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299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18"/>
      <c r="B540" s="219"/>
      <c r="C540" s="254" t="s">
        <v>828</v>
      </c>
      <c r="D540" s="221"/>
      <c r="E540" s="222">
        <v>7.1</v>
      </c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299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8"/>
      <c r="B541" s="219"/>
      <c r="C541" s="254" t="s">
        <v>829</v>
      </c>
      <c r="D541" s="221"/>
      <c r="E541" s="222">
        <v>4.7</v>
      </c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299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18"/>
      <c r="B542" s="219"/>
      <c r="C542" s="254" t="s">
        <v>830</v>
      </c>
      <c r="D542" s="221"/>
      <c r="E542" s="222">
        <v>15.3</v>
      </c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299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8"/>
      <c r="B543" s="219"/>
      <c r="C543" s="254" t="s">
        <v>831</v>
      </c>
      <c r="D543" s="221"/>
      <c r="E543" s="222">
        <v>16.399999999999999</v>
      </c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10"/>
      <c r="Z543" s="210"/>
      <c r="AA543" s="210"/>
      <c r="AB543" s="210"/>
      <c r="AC543" s="210"/>
      <c r="AD543" s="210"/>
      <c r="AE543" s="210"/>
      <c r="AF543" s="210"/>
      <c r="AG543" s="210" t="s">
        <v>299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8"/>
      <c r="B544" s="219"/>
      <c r="C544" s="254" t="s">
        <v>832</v>
      </c>
      <c r="D544" s="221"/>
      <c r="E544" s="222">
        <v>1.5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299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8"/>
      <c r="B545" s="219"/>
      <c r="C545" s="254" t="s">
        <v>833</v>
      </c>
      <c r="D545" s="221"/>
      <c r="E545" s="222">
        <v>1.7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299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18"/>
      <c r="B546" s="219"/>
      <c r="C546" s="254" t="s">
        <v>834</v>
      </c>
      <c r="D546" s="221"/>
      <c r="E546" s="222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299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8"/>
      <c r="B547" s="219"/>
      <c r="C547" s="254" t="s">
        <v>835</v>
      </c>
      <c r="D547" s="221"/>
      <c r="E547" s="222">
        <v>4.2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299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8"/>
      <c r="B548" s="219"/>
      <c r="C548" s="254" t="s">
        <v>836</v>
      </c>
      <c r="D548" s="221"/>
      <c r="E548" s="222">
        <v>11.4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299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33.75" outlineLevel="1" x14ac:dyDescent="0.2">
      <c r="A549" s="232">
        <v>76</v>
      </c>
      <c r="B549" s="233" t="s">
        <v>837</v>
      </c>
      <c r="C549" s="252" t="s">
        <v>838</v>
      </c>
      <c r="D549" s="234" t="s">
        <v>291</v>
      </c>
      <c r="E549" s="235">
        <v>13.5</v>
      </c>
      <c r="F549" s="236"/>
      <c r="G549" s="237">
        <f>ROUND(E549*F549,2)</f>
        <v>0</v>
      </c>
      <c r="H549" s="236"/>
      <c r="I549" s="237">
        <f>ROUND(E549*H549,2)</f>
        <v>0</v>
      </c>
      <c r="J549" s="236"/>
      <c r="K549" s="237">
        <f>ROUND(E549*J549,2)</f>
        <v>0</v>
      </c>
      <c r="L549" s="237">
        <v>15</v>
      </c>
      <c r="M549" s="237">
        <f>G549*(1+L549/100)</f>
        <v>0</v>
      </c>
      <c r="N549" s="237">
        <v>2.504E-2</v>
      </c>
      <c r="O549" s="237">
        <f>ROUND(E549*N549,2)</f>
        <v>0.34</v>
      </c>
      <c r="P549" s="237">
        <v>0</v>
      </c>
      <c r="Q549" s="237">
        <f>ROUND(E549*P549,2)</f>
        <v>0</v>
      </c>
      <c r="R549" s="237" t="s">
        <v>493</v>
      </c>
      <c r="S549" s="237" t="s">
        <v>293</v>
      </c>
      <c r="T549" s="238" t="s">
        <v>294</v>
      </c>
      <c r="U549" s="220">
        <v>1.1299999999999999</v>
      </c>
      <c r="V549" s="220">
        <f>ROUND(E549*U549,2)</f>
        <v>15.26</v>
      </c>
      <c r="W549" s="220"/>
      <c r="X549" s="220" t="s">
        <v>117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295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18"/>
      <c r="B550" s="219"/>
      <c r="C550" s="257" t="s">
        <v>811</v>
      </c>
      <c r="D550" s="242"/>
      <c r="E550" s="242"/>
      <c r="F550" s="242"/>
      <c r="G550" s="242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421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18"/>
      <c r="B551" s="219"/>
      <c r="C551" s="254" t="s">
        <v>839</v>
      </c>
      <c r="D551" s="221"/>
      <c r="E551" s="222">
        <v>7.5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299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18"/>
      <c r="B552" s="219"/>
      <c r="C552" s="254" t="s">
        <v>840</v>
      </c>
      <c r="D552" s="221"/>
      <c r="E552" s="222">
        <v>3.3</v>
      </c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299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8"/>
      <c r="B553" s="219"/>
      <c r="C553" s="254" t="s">
        <v>841</v>
      </c>
      <c r="D553" s="221"/>
      <c r="E553" s="222">
        <v>2.7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299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43">
        <v>77</v>
      </c>
      <c r="B554" s="244" t="s">
        <v>842</v>
      </c>
      <c r="C554" s="258" t="s">
        <v>843</v>
      </c>
      <c r="D554" s="245" t="s">
        <v>609</v>
      </c>
      <c r="E554" s="246">
        <v>12</v>
      </c>
      <c r="F554" s="247"/>
      <c r="G554" s="248">
        <f>ROUND(E554*F554,2)</f>
        <v>0</v>
      </c>
      <c r="H554" s="247"/>
      <c r="I554" s="248">
        <f>ROUND(E554*H554,2)</f>
        <v>0</v>
      </c>
      <c r="J554" s="247"/>
      <c r="K554" s="248">
        <f>ROUND(E554*J554,2)</f>
        <v>0</v>
      </c>
      <c r="L554" s="248">
        <v>15</v>
      </c>
      <c r="M554" s="248">
        <f>G554*(1+L554/100)</f>
        <v>0</v>
      </c>
      <c r="N554" s="248">
        <v>0</v>
      </c>
      <c r="O554" s="248">
        <f>ROUND(E554*N554,2)</f>
        <v>0</v>
      </c>
      <c r="P554" s="248">
        <v>0</v>
      </c>
      <c r="Q554" s="248">
        <f>ROUND(E554*P554,2)</f>
        <v>0</v>
      </c>
      <c r="R554" s="248" t="s">
        <v>493</v>
      </c>
      <c r="S554" s="248" t="s">
        <v>293</v>
      </c>
      <c r="T554" s="249" t="s">
        <v>294</v>
      </c>
      <c r="U554" s="220">
        <v>0.8</v>
      </c>
      <c r="V554" s="220">
        <f>ROUND(E554*U554,2)</f>
        <v>9.6</v>
      </c>
      <c r="W554" s="220"/>
      <c r="X554" s="220" t="s">
        <v>117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295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2.5" outlineLevel="1" x14ac:dyDescent="0.2">
      <c r="A555" s="232">
        <v>78</v>
      </c>
      <c r="B555" s="233" t="s">
        <v>844</v>
      </c>
      <c r="C555" s="252" t="s">
        <v>845</v>
      </c>
      <c r="D555" s="234" t="s">
        <v>319</v>
      </c>
      <c r="E555" s="235">
        <v>0.91800000000000004</v>
      </c>
      <c r="F555" s="236"/>
      <c r="G555" s="237">
        <f>ROUND(E555*F555,2)</f>
        <v>0</v>
      </c>
      <c r="H555" s="236"/>
      <c r="I555" s="237">
        <f>ROUND(E555*H555,2)</f>
        <v>0</v>
      </c>
      <c r="J555" s="236"/>
      <c r="K555" s="237">
        <f>ROUND(E555*J555,2)</f>
        <v>0</v>
      </c>
      <c r="L555" s="237">
        <v>15</v>
      </c>
      <c r="M555" s="237">
        <f>G555*(1+L555/100)</f>
        <v>0</v>
      </c>
      <c r="N555" s="237">
        <v>2.52508</v>
      </c>
      <c r="O555" s="237">
        <f>ROUND(E555*N555,2)</f>
        <v>2.3199999999999998</v>
      </c>
      <c r="P555" s="237">
        <v>0</v>
      </c>
      <c r="Q555" s="237">
        <f>ROUND(E555*P555,2)</f>
        <v>0</v>
      </c>
      <c r="R555" s="237" t="s">
        <v>493</v>
      </c>
      <c r="S555" s="237" t="s">
        <v>293</v>
      </c>
      <c r="T555" s="238" t="s">
        <v>294</v>
      </c>
      <c r="U555" s="220">
        <v>3.7694999999999999</v>
      </c>
      <c r="V555" s="220">
        <f>ROUND(E555*U555,2)</f>
        <v>3.46</v>
      </c>
      <c r="W555" s="220"/>
      <c r="X555" s="220" t="s">
        <v>117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295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8"/>
      <c r="B556" s="219"/>
      <c r="C556" s="254" t="s">
        <v>846</v>
      </c>
      <c r="D556" s="221"/>
      <c r="E556" s="222">
        <v>0.432</v>
      </c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299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18"/>
      <c r="B557" s="219"/>
      <c r="C557" s="254" t="s">
        <v>847</v>
      </c>
      <c r="D557" s="221"/>
      <c r="E557" s="222">
        <v>0.24299999999999999</v>
      </c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299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8"/>
      <c r="B558" s="219"/>
      <c r="C558" s="254" t="s">
        <v>848</v>
      </c>
      <c r="D558" s="221"/>
      <c r="E558" s="222">
        <v>0.24299999999999999</v>
      </c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299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ht="22.5" outlineLevel="1" x14ac:dyDescent="0.2">
      <c r="A559" s="232">
        <v>79</v>
      </c>
      <c r="B559" s="233" t="s">
        <v>849</v>
      </c>
      <c r="C559" s="252" t="s">
        <v>850</v>
      </c>
      <c r="D559" s="234" t="s">
        <v>445</v>
      </c>
      <c r="E559" s="235">
        <v>0.1104</v>
      </c>
      <c r="F559" s="236"/>
      <c r="G559" s="237">
        <f>ROUND(E559*F559,2)</f>
        <v>0</v>
      </c>
      <c r="H559" s="236"/>
      <c r="I559" s="237">
        <f>ROUND(E559*H559,2)</f>
        <v>0</v>
      </c>
      <c r="J559" s="236"/>
      <c r="K559" s="237">
        <f>ROUND(E559*J559,2)</f>
        <v>0</v>
      </c>
      <c r="L559" s="237">
        <v>15</v>
      </c>
      <c r="M559" s="237">
        <f>G559*(1+L559/100)</f>
        <v>0</v>
      </c>
      <c r="N559" s="237">
        <v>1.02092</v>
      </c>
      <c r="O559" s="237">
        <f>ROUND(E559*N559,2)</f>
        <v>0.11</v>
      </c>
      <c r="P559" s="237">
        <v>0</v>
      </c>
      <c r="Q559" s="237">
        <f>ROUND(E559*P559,2)</f>
        <v>0</v>
      </c>
      <c r="R559" s="237" t="s">
        <v>493</v>
      </c>
      <c r="S559" s="237" t="s">
        <v>293</v>
      </c>
      <c r="T559" s="238" t="s">
        <v>294</v>
      </c>
      <c r="U559" s="220">
        <v>54.167999999999999</v>
      </c>
      <c r="V559" s="220">
        <f>ROUND(E559*U559,2)</f>
        <v>5.98</v>
      </c>
      <c r="W559" s="220"/>
      <c r="X559" s="220" t="s">
        <v>117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295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18"/>
      <c r="B560" s="219"/>
      <c r="C560" s="254" t="s">
        <v>851</v>
      </c>
      <c r="D560" s="221"/>
      <c r="E560" s="222">
        <v>0.1104</v>
      </c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299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32">
        <v>80</v>
      </c>
      <c r="B561" s="233" t="s">
        <v>852</v>
      </c>
      <c r="C561" s="252" t="s">
        <v>853</v>
      </c>
      <c r="D561" s="234" t="s">
        <v>291</v>
      </c>
      <c r="E561" s="235">
        <v>2.88</v>
      </c>
      <c r="F561" s="236"/>
      <c r="G561" s="237">
        <f>ROUND(E561*F561,2)</f>
        <v>0</v>
      </c>
      <c r="H561" s="236"/>
      <c r="I561" s="237">
        <f>ROUND(E561*H561,2)</f>
        <v>0</v>
      </c>
      <c r="J561" s="236"/>
      <c r="K561" s="237">
        <f>ROUND(E561*J561,2)</f>
        <v>0</v>
      </c>
      <c r="L561" s="237">
        <v>15</v>
      </c>
      <c r="M561" s="237">
        <f>G561*(1+L561/100)</f>
        <v>0</v>
      </c>
      <c r="N561" s="237">
        <v>4.5969999999999997E-2</v>
      </c>
      <c r="O561" s="237">
        <f>ROUND(E561*N561,2)</f>
        <v>0.13</v>
      </c>
      <c r="P561" s="237">
        <v>0</v>
      </c>
      <c r="Q561" s="237">
        <f>ROUND(E561*P561,2)</f>
        <v>0</v>
      </c>
      <c r="R561" s="237" t="s">
        <v>493</v>
      </c>
      <c r="S561" s="237" t="s">
        <v>293</v>
      </c>
      <c r="T561" s="238" t="s">
        <v>294</v>
      </c>
      <c r="U561" s="220">
        <v>2.2999999999999998</v>
      </c>
      <c r="V561" s="220">
        <f>ROUND(E561*U561,2)</f>
        <v>6.62</v>
      </c>
      <c r="W561" s="220"/>
      <c r="X561" s="220" t="s">
        <v>117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295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8"/>
      <c r="B562" s="219"/>
      <c r="C562" s="253" t="s">
        <v>854</v>
      </c>
      <c r="D562" s="239"/>
      <c r="E562" s="239"/>
      <c r="F562" s="239"/>
      <c r="G562" s="239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297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18"/>
      <c r="B563" s="219"/>
      <c r="C563" s="256" t="s">
        <v>855</v>
      </c>
      <c r="D563" s="241"/>
      <c r="E563" s="241"/>
      <c r="F563" s="241"/>
      <c r="G563" s="241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421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18"/>
      <c r="B564" s="219"/>
      <c r="C564" s="254" t="s">
        <v>856</v>
      </c>
      <c r="D564" s="221"/>
      <c r="E564" s="222">
        <v>1.6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299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18"/>
      <c r="B565" s="219"/>
      <c r="C565" s="254" t="s">
        <v>857</v>
      </c>
      <c r="D565" s="221"/>
      <c r="E565" s="222">
        <v>1.28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299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32">
        <v>81</v>
      </c>
      <c r="B566" s="233" t="s">
        <v>858</v>
      </c>
      <c r="C566" s="252" t="s">
        <v>859</v>
      </c>
      <c r="D566" s="234" t="s">
        <v>291</v>
      </c>
      <c r="E566" s="235">
        <v>2.88</v>
      </c>
      <c r="F566" s="236"/>
      <c r="G566" s="237">
        <f>ROUND(E566*F566,2)</f>
        <v>0</v>
      </c>
      <c r="H566" s="236"/>
      <c r="I566" s="237">
        <f>ROUND(E566*H566,2)</f>
        <v>0</v>
      </c>
      <c r="J566" s="236"/>
      <c r="K566" s="237">
        <f>ROUND(E566*J566,2)</f>
        <v>0</v>
      </c>
      <c r="L566" s="237">
        <v>15</v>
      </c>
      <c r="M566" s="237">
        <f>G566*(1+L566/100)</f>
        <v>0</v>
      </c>
      <c r="N566" s="237">
        <v>0</v>
      </c>
      <c r="O566" s="237">
        <f>ROUND(E566*N566,2)</f>
        <v>0</v>
      </c>
      <c r="P566" s="237">
        <v>0</v>
      </c>
      <c r="Q566" s="237">
        <f>ROUND(E566*P566,2)</f>
        <v>0</v>
      </c>
      <c r="R566" s="237" t="s">
        <v>493</v>
      </c>
      <c r="S566" s="237" t="s">
        <v>293</v>
      </c>
      <c r="T566" s="238" t="s">
        <v>294</v>
      </c>
      <c r="U566" s="220">
        <v>0.33800000000000002</v>
      </c>
      <c r="V566" s="220">
        <f>ROUND(E566*U566,2)</f>
        <v>0.97</v>
      </c>
      <c r="W566" s="220"/>
      <c r="X566" s="220" t="s">
        <v>117</v>
      </c>
      <c r="Y566" s="210"/>
      <c r="Z566" s="210"/>
      <c r="AA566" s="210"/>
      <c r="AB566" s="210"/>
      <c r="AC566" s="210"/>
      <c r="AD566" s="210"/>
      <c r="AE566" s="210"/>
      <c r="AF566" s="210"/>
      <c r="AG566" s="210" t="s">
        <v>295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18"/>
      <c r="B567" s="219"/>
      <c r="C567" s="253" t="s">
        <v>854</v>
      </c>
      <c r="D567" s="239"/>
      <c r="E567" s="239"/>
      <c r="F567" s="239"/>
      <c r="G567" s="239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297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8"/>
      <c r="B568" s="219"/>
      <c r="C568" s="254" t="s">
        <v>860</v>
      </c>
      <c r="D568" s="221"/>
      <c r="E568" s="222">
        <v>2.88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299</v>
      </c>
      <c r="AH568" s="210">
        <v>5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ht="22.5" outlineLevel="1" x14ac:dyDescent="0.2">
      <c r="A569" s="232">
        <v>82</v>
      </c>
      <c r="B569" s="233" t="s">
        <v>861</v>
      </c>
      <c r="C569" s="252" t="s">
        <v>862</v>
      </c>
      <c r="D569" s="234" t="s">
        <v>291</v>
      </c>
      <c r="E569" s="235">
        <v>0.81</v>
      </c>
      <c r="F569" s="236"/>
      <c r="G569" s="237">
        <f>ROUND(E569*F569,2)</f>
        <v>0</v>
      </c>
      <c r="H569" s="236"/>
      <c r="I569" s="237">
        <f>ROUND(E569*H569,2)</f>
        <v>0</v>
      </c>
      <c r="J569" s="236"/>
      <c r="K569" s="237">
        <f>ROUND(E569*J569,2)</f>
        <v>0</v>
      </c>
      <c r="L569" s="237">
        <v>15</v>
      </c>
      <c r="M569" s="237">
        <f>G569*(1+L569/100)</f>
        <v>0</v>
      </c>
      <c r="N569" s="237">
        <v>1.6930000000000001E-2</v>
      </c>
      <c r="O569" s="237">
        <f>ROUND(E569*N569,2)</f>
        <v>0.01</v>
      </c>
      <c r="P569" s="237">
        <v>0</v>
      </c>
      <c r="Q569" s="237">
        <f>ROUND(E569*P569,2)</f>
        <v>0</v>
      </c>
      <c r="R569" s="237" t="s">
        <v>493</v>
      </c>
      <c r="S569" s="237" t="s">
        <v>293</v>
      </c>
      <c r="T569" s="238" t="s">
        <v>294</v>
      </c>
      <c r="U569" s="220">
        <v>1.5396000000000001</v>
      </c>
      <c r="V569" s="220">
        <f>ROUND(E569*U569,2)</f>
        <v>1.25</v>
      </c>
      <c r="W569" s="220"/>
      <c r="X569" s="220" t="s">
        <v>117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295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8"/>
      <c r="B570" s="219"/>
      <c r="C570" s="254" t="s">
        <v>863</v>
      </c>
      <c r="D570" s="221"/>
      <c r="E570" s="222">
        <v>0.81</v>
      </c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299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2.5" outlineLevel="1" x14ac:dyDescent="0.2">
      <c r="A571" s="232">
        <v>83</v>
      </c>
      <c r="B571" s="233" t="s">
        <v>864</v>
      </c>
      <c r="C571" s="252" t="s">
        <v>865</v>
      </c>
      <c r="D571" s="234" t="s">
        <v>291</v>
      </c>
      <c r="E571" s="235">
        <v>0.81</v>
      </c>
      <c r="F571" s="236"/>
      <c r="G571" s="237">
        <f>ROUND(E571*F571,2)</f>
        <v>0</v>
      </c>
      <c r="H571" s="236"/>
      <c r="I571" s="237">
        <f>ROUND(E571*H571,2)</f>
        <v>0</v>
      </c>
      <c r="J571" s="236"/>
      <c r="K571" s="237">
        <f>ROUND(E571*J571,2)</f>
        <v>0</v>
      </c>
      <c r="L571" s="237">
        <v>15</v>
      </c>
      <c r="M571" s="237">
        <f>G571*(1+L571/100)</f>
        <v>0</v>
      </c>
      <c r="N571" s="237">
        <v>0</v>
      </c>
      <c r="O571" s="237">
        <f>ROUND(E571*N571,2)</f>
        <v>0</v>
      </c>
      <c r="P571" s="237">
        <v>0</v>
      </c>
      <c r="Q571" s="237">
        <f>ROUND(E571*P571,2)</f>
        <v>0</v>
      </c>
      <c r="R571" s="237" t="s">
        <v>493</v>
      </c>
      <c r="S571" s="237" t="s">
        <v>293</v>
      </c>
      <c r="T571" s="238" t="s">
        <v>294</v>
      </c>
      <c r="U571" s="220">
        <v>0.26</v>
      </c>
      <c r="V571" s="220">
        <f>ROUND(E571*U571,2)</f>
        <v>0.21</v>
      </c>
      <c r="W571" s="220"/>
      <c r="X571" s="220" t="s">
        <v>117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295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18"/>
      <c r="B572" s="219"/>
      <c r="C572" s="254" t="s">
        <v>866</v>
      </c>
      <c r="D572" s="221"/>
      <c r="E572" s="222">
        <v>0.81</v>
      </c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299</v>
      </c>
      <c r="AH572" s="210">
        <v>5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ht="22.5" outlineLevel="1" x14ac:dyDescent="0.2">
      <c r="A573" s="232">
        <v>84</v>
      </c>
      <c r="B573" s="233" t="s">
        <v>867</v>
      </c>
      <c r="C573" s="252" t="s">
        <v>868</v>
      </c>
      <c r="D573" s="234" t="s">
        <v>291</v>
      </c>
      <c r="E573" s="235">
        <v>197.11</v>
      </c>
      <c r="F573" s="236"/>
      <c r="G573" s="237">
        <f>ROUND(E573*F573,2)</f>
        <v>0</v>
      </c>
      <c r="H573" s="236"/>
      <c r="I573" s="237">
        <f>ROUND(E573*H573,2)</f>
        <v>0</v>
      </c>
      <c r="J573" s="236"/>
      <c r="K573" s="237">
        <f>ROUND(E573*J573,2)</f>
        <v>0</v>
      </c>
      <c r="L573" s="237">
        <v>15</v>
      </c>
      <c r="M573" s="237">
        <f>G573*(1+L573/100)</f>
        <v>0</v>
      </c>
      <c r="N573" s="237">
        <v>3.024E-2</v>
      </c>
      <c r="O573" s="237">
        <f>ROUND(E573*N573,2)</f>
        <v>5.96</v>
      </c>
      <c r="P573" s="237">
        <v>0</v>
      </c>
      <c r="Q573" s="237">
        <f>ROUND(E573*P573,2)</f>
        <v>0</v>
      </c>
      <c r="R573" s="237" t="s">
        <v>493</v>
      </c>
      <c r="S573" s="237" t="s">
        <v>293</v>
      </c>
      <c r="T573" s="238" t="s">
        <v>294</v>
      </c>
      <c r="U573" s="220">
        <v>1.65</v>
      </c>
      <c r="V573" s="220">
        <f>ROUND(E573*U573,2)</f>
        <v>325.23</v>
      </c>
      <c r="W573" s="220"/>
      <c r="X573" s="220" t="s">
        <v>117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295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8"/>
      <c r="B574" s="219"/>
      <c r="C574" s="253" t="s">
        <v>811</v>
      </c>
      <c r="D574" s="239"/>
      <c r="E574" s="239"/>
      <c r="F574" s="239"/>
      <c r="G574" s="239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297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">
      <c r="A575" s="218"/>
      <c r="B575" s="219"/>
      <c r="C575" s="254" t="s">
        <v>869</v>
      </c>
      <c r="D575" s="221"/>
      <c r="E575" s="222">
        <v>96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299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18"/>
      <c r="B576" s="219"/>
      <c r="C576" s="254" t="s">
        <v>870</v>
      </c>
      <c r="D576" s="221"/>
      <c r="E576" s="222">
        <v>6.1749999999999998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299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18"/>
      <c r="B577" s="219"/>
      <c r="C577" s="254" t="s">
        <v>871</v>
      </c>
      <c r="D577" s="221"/>
      <c r="E577" s="222">
        <v>19.175000000000001</v>
      </c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299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8"/>
      <c r="B578" s="219"/>
      <c r="C578" s="254" t="s">
        <v>872</v>
      </c>
      <c r="D578" s="221"/>
      <c r="E578" s="222">
        <v>14.625</v>
      </c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299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18"/>
      <c r="B579" s="219"/>
      <c r="C579" s="254" t="s">
        <v>873</v>
      </c>
      <c r="D579" s="221"/>
      <c r="E579" s="222">
        <v>39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299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8"/>
      <c r="B580" s="219"/>
      <c r="C580" s="254" t="s">
        <v>874</v>
      </c>
      <c r="D580" s="221"/>
      <c r="E580" s="222">
        <v>8.125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299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18"/>
      <c r="B581" s="219"/>
      <c r="C581" s="254" t="s">
        <v>875</v>
      </c>
      <c r="D581" s="221"/>
      <c r="E581" s="222">
        <v>29.25</v>
      </c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299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8"/>
      <c r="B582" s="219"/>
      <c r="C582" s="254" t="s">
        <v>876</v>
      </c>
      <c r="D582" s="221"/>
      <c r="E582" s="222">
        <v>-12.44</v>
      </c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299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8"/>
      <c r="B583" s="219"/>
      <c r="C583" s="254" t="s">
        <v>877</v>
      </c>
      <c r="D583" s="221"/>
      <c r="E583" s="222">
        <v>-2.8</v>
      </c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299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33.75" outlineLevel="1" x14ac:dyDescent="0.2">
      <c r="A584" s="232">
        <v>85</v>
      </c>
      <c r="B584" s="233" t="s">
        <v>878</v>
      </c>
      <c r="C584" s="252" t="s">
        <v>879</v>
      </c>
      <c r="D584" s="234" t="s">
        <v>291</v>
      </c>
      <c r="E584" s="235">
        <v>12.44</v>
      </c>
      <c r="F584" s="236"/>
      <c r="G584" s="237">
        <f>ROUND(E584*F584,2)</f>
        <v>0</v>
      </c>
      <c r="H584" s="236"/>
      <c r="I584" s="237">
        <f>ROUND(E584*H584,2)</f>
        <v>0</v>
      </c>
      <c r="J584" s="236"/>
      <c r="K584" s="237">
        <f>ROUND(E584*J584,2)</f>
        <v>0</v>
      </c>
      <c r="L584" s="237">
        <v>15</v>
      </c>
      <c r="M584" s="237">
        <f>G584*(1+L584/100)</f>
        <v>0</v>
      </c>
      <c r="N584" s="237">
        <v>3.024E-2</v>
      </c>
      <c r="O584" s="237">
        <f>ROUND(E584*N584,2)</f>
        <v>0.38</v>
      </c>
      <c r="P584" s="237">
        <v>0</v>
      </c>
      <c r="Q584" s="237">
        <f>ROUND(E584*P584,2)</f>
        <v>0</v>
      </c>
      <c r="R584" s="237" t="s">
        <v>493</v>
      </c>
      <c r="S584" s="237" t="s">
        <v>293</v>
      </c>
      <c r="T584" s="238" t="s">
        <v>294</v>
      </c>
      <c r="U584" s="220">
        <v>1.65</v>
      </c>
      <c r="V584" s="220">
        <f>ROUND(E584*U584,2)</f>
        <v>20.53</v>
      </c>
      <c r="W584" s="220"/>
      <c r="X584" s="220" t="s">
        <v>117</v>
      </c>
      <c r="Y584" s="210"/>
      <c r="Z584" s="210"/>
      <c r="AA584" s="210"/>
      <c r="AB584" s="210"/>
      <c r="AC584" s="210"/>
      <c r="AD584" s="210"/>
      <c r="AE584" s="210"/>
      <c r="AF584" s="210"/>
      <c r="AG584" s="210" t="s">
        <v>295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18"/>
      <c r="B585" s="219"/>
      <c r="C585" s="253" t="s">
        <v>811</v>
      </c>
      <c r="D585" s="239"/>
      <c r="E585" s="239"/>
      <c r="F585" s="239"/>
      <c r="G585" s="239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297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8"/>
      <c r="B586" s="219"/>
      <c r="C586" s="254" t="s">
        <v>880</v>
      </c>
      <c r="D586" s="221"/>
      <c r="E586" s="222">
        <v>6.3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299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18"/>
      <c r="B587" s="219"/>
      <c r="C587" s="254" t="s">
        <v>881</v>
      </c>
      <c r="D587" s="221"/>
      <c r="E587" s="222">
        <v>2.9</v>
      </c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299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18"/>
      <c r="B588" s="219"/>
      <c r="C588" s="254" t="s">
        <v>882</v>
      </c>
      <c r="D588" s="221"/>
      <c r="E588" s="222">
        <v>3.24</v>
      </c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299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32">
        <v>86</v>
      </c>
      <c r="B589" s="233" t="s">
        <v>883</v>
      </c>
      <c r="C589" s="252" t="s">
        <v>884</v>
      </c>
      <c r="D589" s="234" t="s">
        <v>319</v>
      </c>
      <c r="E589" s="235">
        <v>10.775</v>
      </c>
      <c r="F589" s="236"/>
      <c r="G589" s="237">
        <f>ROUND(E589*F589,2)</f>
        <v>0</v>
      </c>
      <c r="H589" s="236"/>
      <c r="I589" s="237">
        <f>ROUND(E589*H589,2)</f>
        <v>0</v>
      </c>
      <c r="J589" s="236"/>
      <c r="K589" s="237">
        <f>ROUND(E589*J589,2)</f>
        <v>0</v>
      </c>
      <c r="L589" s="237">
        <v>15</v>
      </c>
      <c r="M589" s="237">
        <f>G589*(1+L589/100)</f>
        <v>0</v>
      </c>
      <c r="N589" s="237">
        <v>1.1322000000000001</v>
      </c>
      <c r="O589" s="237">
        <f>ROUND(E589*N589,2)</f>
        <v>12.2</v>
      </c>
      <c r="P589" s="237">
        <v>0</v>
      </c>
      <c r="Q589" s="237">
        <f>ROUND(E589*P589,2)</f>
        <v>0</v>
      </c>
      <c r="R589" s="237" t="s">
        <v>478</v>
      </c>
      <c r="S589" s="237" t="s">
        <v>293</v>
      </c>
      <c r="T589" s="238" t="s">
        <v>294</v>
      </c>
      <c r="U589" s="220">
        <v>1.6950000000000001</v>
      </c>
      <c r="V589" s="220">
        <f>ROUND(E589*U589,2)</f>
        <v>18.260000000000002</v>
      </c>
      <c r="W589" s="220"/>
      <c r="X589" s="220" t="s">
        <v>117</v>
      </c>
      <c r="Y589" s="210"/>
      <c r="Z589" s="210"/>
      <c r="AA589" s="210"/>
      <c r="AB589" s="210"/>
      <c r="AC589" s="210"/>
      <c r="AD589" s="210"/>
      <c r="AE589" s="210"/>
      <c r="AF589" s="210"/>
      <c r="AG589" s="210" t="s">
        <v>295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18"/>
      <c r="B590" s="219"/>
      <c r="C590" s="253" t="s">
        <v>885</v>
      </c>
      <c r="D590" s="239"/>
      <c r="E590" s="239"/>
      <c r="F590" s="239"/>
      <c r="G590" s="239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297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8"/>
      <c r="B591" s="219"/>
      <c r="C591" s="254" t="s">
        <v>886</v>
      </c>
      <c r="D591" s="221"/>
      <c r="E591" s="222">
        <v>2.25</v>
      </c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299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18"/>
      <c r="B592" s="219"/>
      <c r="C592" s="254" t="s">
        <v>403</v>
      </c>
      <c r="D592" s="221"/>
      <c r="E592" s="222">
        <v>1.125</v>
      </c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299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18"/>
      <c r="B593" s="219"/>
      <c r="C593" s="254" t="s">
        <v>887</v>
      </c>
      <c r="D593" s="221"/>
      <c r="E593" s="222">
        <v>0.45</v>
      </c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299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18"/>
      <c r="B594" s="219"/>
      <c r="C594" s="254" t="s">
        <v>405</v>
      </c>
      <c r="D594" s="221"/>
      <c r="E594" s="222">
        <v>0.45</v>
      </c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299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18"/>
      <c r="B595" s="219"/>
      <c r="C595" s="254" t="s">
        <v>888</v>
      </c>
      <c r="D595" s="221"/>
      <c r="E595" s="222">
        <v>6.5</v>
      </c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299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32">
        <v>87</v>
      </c>
      <c r="B596" s="233" t="s">
        <v>889</v>
      </c>
      <c r="C596" s="252" t="s">
        <v>890</v>
      </c>
      <c r="D596" s="234" t="s">
        <v>319</v>
      </c>
      <c r="E596" s="235">
        <v>1.9</v>
      </c>
      <c r="F596" s="236"/>
      <c r="G596" s="237">
        <f>ROUND(E596*F596,2)</f>
        <v>0</v>
      </c>
      <c r="H596" s="236"/>
      <c r="I596" s="237">
        <f>ROUND(E596*H596,2)</f>
        <v>0</v>
      </c>
      <c r="J596" s="236"/>
      <c r="K596" s="237">
        <f>ROUND(E596*J596,2)</f>
        <v>0</v>
      </c>
      <c r="L596" s="237">
        <v>15</v>
      </c>
      <c r="M596" s="237">
        <f>G596*(1+L596/100)</f>
        <v>0</v>
      </c>
      <c r="N596" s="237">
        <v>3.0501200000000002</v>
      </c>
      <c r="O596" s="237">
        <f>ROUND(E596*N596,2)</f>
        <v>5.8</v>
      </c>
      <c r="P596" s="237">
        <v>0</v>
      </c>
      <c r="Q596" s="237">
        <f>ROUND(E596*P596,2)</f>
        <v>0</v>
      </c>
      <c r="R596" s="237" t="s">
        <v>891</v>
      </c>
      <c r="S596" s="237" t="s">
        <v>293</v>
      </c>
      <c r="T596" s="238" t="s">
        <v>892</v>
      </c>
      <c r="U596" s="220">
        <v>41.103549999999998</v>
      </c>
      <c r="V596" s="220">
        <f>ROUND(E596*U596,2)</f>
        <v>78.099999999999994</v>
      </c>
      <c r="W596" s="220"/>
      <c r="X596" s="220" t="s">
        <v>893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894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18"/>
      <c r="B597" s="219"/>
      <c r="C597" s="253" t="s">
        <v>895</v>
      </c>
      <c r="D597" s="239"/>
      <c r="E597" s="239"/>
      <c r="F597" s="239"/>
      <c r="G597" s="239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297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18"/>
      <c r="B598" s="219"/>
      <c r="C598" s="254" t="s">
        <v>896</v>
      </c>
      <c r="D598" s="221"/>
      <c r="E598" s="222">
        <v>0.9</v>
      </c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299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18"/>
      <c r="B599" s="219"/>
      <c r="C599" s="254" t="s">
        <v>897</v>
      </c>
      <c r="D599" s="221"/>
      <c r="E599" s="222">
        <v>1</v>
      </c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299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32">
        <v>88</v>
      </c>
      <c r="B600" s="233" t="s">
        <v>898</v>
      </c>
      <c r="C600" s="252" t="s">
        <v>899</v>
      </c>
      <c r="D600" s="234" t="s">
        <v>900</v>
      </c>
      <c r="E600" s="235">
        <v>2.1</v>
      </c>
      <c r="F600" s="236"/>
      <c r="G600" s="237">
        <f>ROUND(E600*F600,2)</f>
        <v>0</v>
      </c>
      <c r="H600" s="236"/>
      <c r="I600" s="237">
        <f>ROUND(E600*H600,2)</f>
        <v>0</v>
      </c>
      <c r="J600" s="236"/>
      <c r="K600" s="237">
        <f>ROUND(E600*J600,2)</f>
        <v>0</v>
      </c>
      <c r="L600" s="237">
        <v>15</v>
      </c>
      <c r="M600" s="237">
        <f>G600*(1+L600/100)</f>
        <v>0</v>
      </c>
      <c r="N600" s="237">
        <v>0.13963999999999999</v>
      </c>
      <c r="O600" s="237">
        <f>ROUND(E600*N600,2)</f>
        <v>0.28999999999999998</v>
      </c>
      <c r="P600" s="237">
        <v>0</v>
      </c>
      <c r="Q600" s="237">
        <f>ROUND(E600*P600,2)</f>
        <v>0</v>
      </c>
      <c r="R600" s="237" t="s">
        <v>891</v>
      </c>
      <c r="S600" s="237" t="s">
        <v>293</v>
      </c>
      <c r="T600" s="238" t="s">
        <v>892</v>
      </c>
      <c r="U600" s="220">
        <v>5.2212500000000004</v>
      </c>
      <c r="V600" s="220">
        <f>ROUND(E600*U600,2)</f>
        <v>10.96</v>
      </c>
      <c r="W600" s="220"/>
      <c r="X600" s="220" t="s">
        <v>893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894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2.5" outlineLevel="1" x14ac:dyDescent="0.2">
      <c r="A601" s="218"/>
      <c r="B601" s="219"/>
      <c r="C601" s="257" t="s">
        <v>901</v>
      </c>
      <c r="D601" s="242"/>
      <c r="E601" s="242"/>
      <c r="F601" s="242"/>
      <c r="G601" s="242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421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40" t="str">
        <f>C601</f>
        <v>Výroba a osazení podesty a schodišťového ramene se stupni svařováním, výroba a osazení ocelového zábradlí z trubek, nátěr ocelové konstrukce základní + 2x email.</v>
      </c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18"/>
      <c r="B602" s="219"/>
      <c r="C602" s="254" t="s">
        <v>902</v>
      </c>
      <c r="D602" s="221"/>
      <c r="E602" s="222">
        <v>2.1</v>
      </c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299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x14ac:dyDescent="0.2">
      <c r="A603" s="226" t="s">
        <v>287</v>
      </c>
      <c r="B603" s="227" t="s">
        <v>157</v>
      </c>
      <c r="C603" s="251" t="s">
        <v>158</v>
      </c>
      <c r="D603" s="228"/>
      <c r="E603" s="229"/>
      <c r="F603" s="230"/>
      <c r="G603" s="230">
        <f>SUMIF(AG604:AG668,"&lt;&gt;NOR",G604:G668)</f>
        <v>0</v>
      </c>
      <c r="H603" s="230"/>
      <c r="I603" s="230">
        <f>SUM(I604:I668)</f>
        <v>0</v>
      </c>
      <c r="J603" s="230"/>
      <c r="K603" s="230">
        <f>SUM(K604:K668)</f>
        <v>0</v>
      </c>
      <c r="L603" s="230"/>
      <c r="M603" s="230">
        <f>SUM(M604:M668)</f>
        <v>0</v>
      </c>
      <c r="N603" s="230"/>
      <c r="O603" s="230">
        <f>SUM(O604:O668)</f>
        <v>409.71</v>
      </c>
      <c r="P603" s="230"/>
      <c r="Q603" s="230">
        <f>SUM(Q604:Q668)</f>
        <v>0</v>
      </c>
      <c r="R603" s="230"/>
      <c r="S603" s="230"/>
      <c r="T603" s="231"/>
      <c r="U603" s="225"/>
      <c r="V603" s="225">
        <f>SUM(V604:V668)</f>
        <v>299.76</v>
      </c>
      <c r="W603" s="225"/>
      <c r="X603" s="225"/>
      <c r="AG603" t="s">
        <v>288</v>
      </c>
    </row>
    <row r="604" spans="1:60" outlineLevel="1" x14ac:dyDescent="0.2">
      <c r="A604" s="232">
        <v>89</v>
      </c>
      <c r="B604" s="233" t="s">
        <v>903</v>
      </c>
      <c r="C604" s="252" t="s">
        <v>904</v>
      </c>
      <c r="D604" s="234" t="s">
        <v>319</v>
      </c>
      <c r="E604" s="235">
        <v>158.01150000000001</v>
      </c>
      <c r="F604" s="236"/>
      <c r="G604" s="237">
        <f>ROUND(E604*F604,2)</f>
        <v>0</v>
      </c>
      <c r="H604" s="236"/>
      <c r="I604" s="237">
        <f>ROUND(E604*H604,2)</f>
        <v>0</v>
      </c>
      <c r="J604" s="236"/>
      <c r="K604" s="237">
        <f>ROUND(E604*J604,2)</f>
        <v>0</v>
      </c>
      <c r="L604" s="237">
        <v>15</v>
      </c>
      <c r="M604" s="237">
        <f>G604*(1+L604/100)</f>
        <v>0</v>
      </c>
      <c r="N604" s="237">
        <v>2.2040000000000002</v>
      </c>
      <c r="O604" s="237">
        <f>ROUND(E604*N604,2)</f>
        <v>348.26</v>
      </c>
      <c r="P604" s="237">
        <v>0</v>
      </c>
      <c r="Q604" s="237">
        <f>ROUND(E604*P604,2)</f>
        <v>0</v>
      </c>
      <c r="R604" s="237"/>
      <c r="S604" s="237" t="s">
        <v>293</v>
      </c>
      <c r="T604" s="238" t="s">
        <v>294</v>
      </c>
      <c r="U604" s="220">
        <v>0.185</v>
      </c>
      <c r="V604" s="220">
        <f>ROUND(E604*U604,2)</f>
        <v>29.23</v>
      </c>
      <c r="W604" s="220"/>
      <c r="X604" s="220" t="s">
        <v>117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295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18"/>
      <c r="B605" s="219"/>
      <c r="C605" s="257" t="s">
        <v>905</v>
      </c>
      <c r="D605" s="242"/>
      <c r="E605" s="242"/>
      <c r="F605" s="242"/>
      <c r="G605" s="242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421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18"/>
      <c r="B606" s="219"/>
      <c r="C606" s="254" t="s">
        <v>906</v>
      </c>
      <c r="D606" s="221"/>
      <c r="E606" s="222">
        <v>0.36</v>
      </c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299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18"/>
      <c r="B607" s="219"/>
      <c r="C607" s="254" t="s">
        <v>907</v>
      </c>
      <c r="D607" s="221"/>
      <c r="E607" s="222">
        <v>0.86399999999999999</v>
      </c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299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18"/>
      <c r="B608" s="219"/>
      <c r="C608" s="254" t="s">
        <v>908</v>
      </c>
      <c r="D608" s="221"/>
      <c r="E608" s="222">
        <v>2.3519999999999999</v>
      </c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299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18"/>
      <c r="B609" s="219"/>
      <c r="C609" s="254" t="s">
        <v>909</v>
      </c>
      <c r="D609" s="221"/>
      <c r="E609" s="222">
        <v>1.92</v>
      </c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299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18"/>
      <c r="B610" s="219"/>
      <c r="C610" s="254" t="s">
        <v>910</v>
      </c>
      <c r="D610" s="221"/>
      <c r="E610" s="222">
        <v>3.8340000000000001</v>
      </c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299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18"/>
      <c r="B611" s="219"/>
      <c r="C611" s="254" t="s">
        <v>911</v>
      </c>
      <c r="D611" s="221"/>
      <c r="E611" s="222">
        <v>3.18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299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18"/>
      <c r="B612" s="219"/>
      <c r="C612" s="254" t="s">
        <v>912</v>
      </c>
      <c r="D612" s="221"/>
      <c r="E612" s="222">
        <v>9.1560000000000006</v>
      </c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299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18"/>
      <c r="B613" s="219"/>
      <c r="C613" s="254" t="s">
        <v>913</v>
      </c>
      <c r="D613" s="221"/>
      <c r="E613" s="222">
        <v>7.92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299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18"/>
      <c r="B614" s="219"/>
      <c r="C614" s="254" t="s">
        <v>914</v>
      </c>
      <c r="D614" s="221"/>
      <c r="E614" s="222">
        <v>9.36</v>
      </c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299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18"/>
      <c r="B615" s="219"/>
      <c r="C615" s="254" t="s">
        <v>915</v>
      </c>
      <c r="D615" s="221"/>
      <c r="E615" s="222">
        <v>3.8250000000000002</v>
      </c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299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18"/>
      <c r="B616" s="219"/>
      <c r="C616" s="254" t="s">
        <v>916</v>
      </c>
      <c r="D616" s="221"/>
      <c r="E616" s="222">
        <v>3.57</v>
      </c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299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">
      <c r="A617" s="218"/>
      <c r="B617" s="219"/>
      <c r="C617" s="254" t="s">
        <v>917</v>
      </c>
      <c r="D617" s="221"/>
      <c r="E617" s="222">
        <v>7.0125000000000002</v>
      </c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299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18"/>
      <c r="B618" s="219"/>
      <c r="C618" s="254" t="s">
        <v>918</v>
      </c>
      <c r="D618" s="221"/>
      <c r="E618" s="222">
        <v>24.66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299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18"/>
      <c r="B619" s="219"/>
      <c r="C619" s="254" t="s">
        <v>919</v>
      </c>
      <c r="D619" s="221"/>
      <c r="E619" s="222">
        <v>25.35</v>
      </c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10"/>
      <c r="Z619" s="210"/>
      <c r="AA619" s="210"/>
      <c r="AB619" s="210"/>
      <c r="AC619" s="210"/>
      <c r="AD619" s="210"/>
      <c r="AE619" s="210"/>
      <c r="AF619" s="210"/>
      <c r="AG619" s="210" t="s">
        <v>299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18"/>
      <c r="B620" s="219"/>
      <c r="C620" s="254" t="s">
        <v>920</v>
      </c>
      <c r="D620" s="221"/>
      <c r="E620" s="222">
        <v>2.4750000000000001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299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18"/>
      <c r="B621" s="219"/>
      <c r="C621" s="254" t="s">
        <v>921</v>
      </c>
      <c r="D621" s="221"/>
      <c r="E621" s="222">
        <v>14.82</v>
      </c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299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18"/>
      <c r="B622" s="219"/>
      <c r="C622" s="254" t="s">
        <v>922</v>
      </c>
      <c r="D622" s="221"/>
      <c r="E622" s="222">
        <v>11.52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299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18"/>
      <c r="B623" s="219"/>
      <c r="C623" s="254" t="s">
        <v>923</v>
      </c>
      <c r="D623" s="221"/>
      <c r="E623" s="222">
        <v>25.832999999999998</v>
      </c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299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2">
        <v>90</v>
      </c>
      <c r="B624" s="233" t="s">
        <v>924</v>
      </c>
      <c r="C624" s="252" t="s">
        <v>925</v>
      </c>
      <c r="D624" s="234" t="s">
        <v>291</v>
      </c>
      <c r="E624" s="235">
        <v>33.950000000000003</v>
      </c>
      <c r="F624" s="236"/>
      <c r="G624" s="237">
        <f>ROUND(E624*F624,2)</f>
        <v>0</v>
      </c>
      <c r="H624" s="236"/>
      <c r="I624" s="237">
        <f>ROUND(E624*H624,2)</f>
        <v>0</v>
      </c>
      <c r="J624" s="236"/>
      <c r="K624" s="237">
        <f>ROUND(E624*J624,2)</f>
        <v>0</v>
      </c>
      <c r="L624" s="237">
        <v>15</v>
      </c>
      <c r="M624" s="237">
        <f>G624*(1+L624/100)</f>
        <v>0</v>
      </c>
      <c r="N624" s="237">
        <v>7.3899999999999993E-2</v>
      </c>
      <c r="O624" s="237">
        <f>ROUND(E624*N624,2)</f>
        <v>2.5099999999999998</v>
      </c>
      <c r="P624" s="237">
        <v>0</v>
      </c>
      <c r="Q624" s="237">
        <f>ROUND(E624*P624,2)</f>
        <v>0</v>
      </c>
      <c r="R624" s="237" t="s">
        <v>292</v>
      </c>
      <c r="S624" s="237" t="s">
        <v>293</v>
      </c>
      <c r="T624" s="238" t="s">
        <v>294</v>
      </c>
      <c r="U624" s="220">
        <v>0.45200000000000001</v>
      </c>
      <c r="V624" s="220">
        <f>ROUND(E624*U624,2)</f>
        <v>15.35</v>
      </c>
      <c r="W624" s="220"/>
      <c r="X624" s="220" t="s">
        <v>117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295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ht="22.5" outlineLevel="1" x14ac:dyDescent="0.2">
      <c r="A625" s="218"/>
      <c r="B625" s="219"/>
      <c r="C625" s="253" t="s">
        <v>926</v>
      </c>
      <c r="D625" s="239"/>
      <c r="E625" s="239"/>
      <c r="F625" s="239"/>
      <c r="G625" s="239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297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40" t="str">
        <f>C625</f>
        <v>s provedením lože z kameniva drceného, s vyplněním spár, s dvojitým hutněním a se smetením přebytečného materiálu na krajnici. S dodáním hmot pro lože a výplň spár.</v>
      </c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18"/>
      <c r="B626" s="219"/>
      <c r="C626" s="254" t="s">
        <v>927</v>
      </c>
      <c r="D626" s="221"/>
      <c r="E626" s="222">
        <v>2</v>
      </c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299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18"/>
      <c r="B627" s="219"/>
      <c r="C627" s="254" t="s">
        <v>928</v>
      </c>
      <c r="D627" s="221"/>
      <c r="E627" s="222">
        <v>5.25</v>
      </c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299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18"/>
      <c r="B628" s="219"/>
      <c r="C628" s="254" t="s">
        <v>929</v>
      </c>
      <c r="D628" s="221"/>
      <c r="E628" s="222">
        <v>14.7</v>
      </c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299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18"/>
      <c r="B629" s="219"/>
      <c r="C629" s="254" t="s">
        <v>930</v>
      </c>
      <c r="D629" s="221"/>
      <c r="E629" s="222">
        <v>12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299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2">
        <v>91</v>
      </c>
      <c r="B630" s="233" t="s">
        <v>931</v>
      </c>
      <c r="C630" s="252" t="s">
        <v>932</v>
      </c>
      <c r="D630" s="234" t="s">
        <v>291</v>
      </c>
      <c r="E630" s="235">
        <v>124.18300000000001</v>
      </c>
      <c r="F630" s="236"/>
      <c r="G630" s="237">
        <f>ROUND(E630*F630,2)</f>
        <v>0</v>
      </c>
      <c r="H630" s="236"/>
      <c r="I630" s="237">
        <f>ROUND(E630*H630,2)</f>
        <v>0</v>
      </c>
      <c r="J630" s="236"/>
      <c r="K630" s="237">
        <f>ROUND(E630*J630,2)</f>
        <v>0</v>
      </c>
      <c r="L630" s="237">
        <v>15</v>
      </c>
      <c r="M630" s="237">
        <f>G630*(1+L630/100)</f>
        <v>0</v>
      </c>
      <c r="N630" s="237">
        <v>7.3899999999999993E-2</v>
      </c>
      <c r="O630" s="237">
        <f>ROUND(E630*N630,2)</f>
        <v>9.18</v>
      </c>
      <c r="P630" s="237">
        <v>0</v>
      </c>
      <c r="Q630" s="237">
        <f>ROUND(E630*P630,2)</f>
        <v>0</v>
      </c>
      <c r="R630" s="237" t="s">
        <v>292</v>
      </c>
      <c r="S630" s="237" t="s">
        <v>293</v>
      </c>
      <c r="T630" s="238" t="s">
        <v>294</v>
      </c>
      <c r="U630" s="220">
        <v>0.47799999999999998</v>
      </c>
      <c r="V630" s="220">
        <f>ROUND(E630*U630,2)</f>
        <v>59.36</v>
      </c>
      <c r="W630" s="220"/>
      <c r="X630" s="220" t="s">
        <v>117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295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ht="22.5" outlineLevel="1" x14ac:dyDescent="0.2">
      <c r="A631" s="218"/>
      <c r="B631" s="219"/>
      <c r="C631" s="253" t="s">
        <v>926</v>
      </c>
      <c r="D631" s="239"/>
      <c r="E631" s="239"/>
      <c r="F631" s="239"/>
      <c r="G631" s="239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297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40" t="str">
        <f>C631</f>
        <v>s provedením lože z kameniva drceného, s vyplněním spár, s dvojitým hutněním a se smetením přebytečného materiálu na krajnici. S dodáním hmot pro lože a výplň spár.</v>
      </c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18"/>
      <c r="B632" s="219"/>
      <c r="C632" s="254" t="s">
        <v>933</v>
      </c>
      <c r="D632" s="221"/>
      <c r="E632" s="222">
        <v>28.558</v>
      </c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299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18"/>
      <c r="B633" s="219"/>
      <c r="C633" s="254" t="s">
        <v>934</v>
      </c>
      <c r="D633" s="221"/>
      <c r="E633" s="222">
        <v>24</v>
      </c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299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18"/>
      <c r="B634" s="219"/>
      <c r="C634" s="254" t="s">
        <v>935</v>
      </c>
      <c r="D634" s="221"/>
      <c r="E634" s="222">
        <v>29.25</v>
      </c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299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18"/>
      <c r="B635" s="219"/>
      <c r="C635" s="254" t="s">
        <v>936</v>
      </c>
      <c r="D635" s="221"/>
      <c r="E635" s="222">
        <v>11.25</v>
      </c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299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18"/>
      <c r="B636" s="219"/>
      <c r="C636" s="254" t="s">
        <v>937</v>
      </c>
      <c r="D636" s="221"/>
      <c r="E636" s="222">
        <v>10.5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299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18"/>
      <c r="B637" s="219"/>
      <c r="C637" s="254" t="s">
        <v>938</v>
      </c>
      <c r="D637" s="221"/>
      <c r="E637" s="222">
        <v>20.625</v>
      </c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299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ht="22.5" outlineLevel="1" x14ac:dyDescent="0.2">
      <c r="A638" s="232">
        <v>92</v>
      </c>
      <c r="B638" s="233" t="s">
        <v>939</v>
      </c>
      <c r="C638" s="252" t="s">
        <v>940</v>
      </c>
      <c r="D638" s="234" t="s">
        <v>291</v>
      </c>
      <c r="E638" s="235">
        <v>24.48</v>
      </c>
      <c r="F638" s="236"/>
      <c r="G638" s="237">
        <f>ROUND(E638*F638,2)</f>
        <v>0</v>
      </c>
      <c r="H638" s="236"/>
      <c r="I638" s="237">
        <f>ROUND(E638*H638,2)</f>
        <v>0</v>
      </c>
      <c r="J638" s="236"/>
      <c r="K638" s="237">
        <f>ROUND(E638*J638,2)</f>
        <v>0</v>
      </c>
      <c r="L638" s="237">
        <v>15</v>
      </c>
      <c r="M638" s="237">
        <f>G638*(1+L638/100)</f>
        <v>0</v>
      </c>
      <c r="N638" s="237">
        <v>7.1999999999999995E-2</v>
      </c>
      <c r="O638" s="237">
        <f>ROUND(E638*N638,2)</f>
        <v>1.76</v>
      </c>
      <c r="P638" s="237">
        <v>0</v>
      </c>
      <c r="Q638" s="237">
        <f>ROUND(E638*P638,2)</f>
        <v>0</v>
      </c>
      <c r="R638" s="237" t="s">
        <v>292</v>
      </c>
      <c r="S638" s="237" t="s">
        <v>293</v>
      </c>
      <c r="T638" s="238" t="s">
        <v>294</v>
      </c>
      <c r="U638" s="220">
        <v>0.375</v>
      </c>
      <c r="V638" s="220">
        <f>ROUND(E638*U638,2)</f>
        <v>9.18</v>
      </c>
      <c r="W638" s="220"/>
      <c r="X638" s="220" t="s">
        <v>117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295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ht="22.5" outlineLevel="1" x14ac:dyDescent="0.2">
      <c r="A639" s="218"/>
      <c r="B639" s="219"/>
      <c r="C639" s="253" t="s">
        <v>941</v>
      </c>
      <c r="D639" s="239"/>
      <c r="E639" s="239"/>
      <c r="F639" s="239"/>
      <c r="G639" s="239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297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40" t="str">
        <f>C639</f>
        <v>komunikací pro pěší do velikosti dlaždic 0,25 m2 s provedením lože do tl. 30 mm, s vyplněním spár a se smetením přebytečného materiálu na vzdálenost do 3 m</v>
      </c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">
      <c r="A640" s="218"/>
      <c r="B640" s="219"/>
      <c r="C640" s="254" t="s">
        <v>942</v>
      </c>
      <c r="D640" s="221"/>
      <c r="E640" s="222">
        <v>21.3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299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18"/>
      <c r="B641" s="219"/>
      <c r="C641" s="254" t="s">
        <v>911</v>
      </c>
      <c r="D641" s="221"/>
      <c r="E641" s="222">
        <v>3.18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299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32">
        <v>93</v>
      </c>
      <c r="B642" s="233" t="s">
        <v>943</v>
      </c>
      <c r="C642" s="252" t="s">
        <v>944</v>
      </c>
      <c r="D642" s="234" t="s">
        <v>291</v>
      </c>
      <c r="E642" s="235">
        <v>348.86</v>
      </c>
      <c r="F642" s="236"/>
      <c r="G642" s="237">
        <f>ROUND(E642*F642,2)</f>
        <v>0</v>
      </c>
      <c r="H642" s="236"/>
      <c r="I642" s="237">
        <f>ROUND(E642*H642,2)</f>
        <v>0</v>
      </c>
      <c r="J642" s="236"/>
      <c r="K642" s="237">
        <f>ROUND(E642*J642,2)</f>
        <v>0</v>
      </c>
      <c r="L642" s="237">
        <v>15</v>
      </c>
      <c r="M642" s="237">
        <f>G642*(1+L642/100)</f>
        <v>0</v>
      </c>
      <c r="N642" s="237">
        <v>3.15E-2</v>
      </c>
      <c r="O642" s="237">
        <f>ROUND(E642*N642,2)</f>
        <v>10.99</v>
      </c>
      <c r="P642" s="237">
        <v>0</v>
      </c>
      <c r="Q642" s="237">
        <f>ROUND(E642*P642,2)</f>
        <v>0</v>
      </c>
      <c r="R642" s="237" t="s">
        <v>292</v>
      </c>
      <c r="S642" s="237" t="s">
        <v>293</v>
      </c>
      <c r="T642" s="238" t="s">
        <v>294</v>
      </c>
      <c r="U642" s="220">
        <v>0.52</v>
      </c>
      <c r="V642" s="220">
        <f>ROUND(E642*U642,2)</f>
        <v>181.41</v>
      </c>
      <c r="W642" s="220"/>
      <c r="X642" s="220" t="s">
        <v>117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295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18"/>
      <c r="B643" s="219"/>
      <c r="C643" s="253" t="s">
        <v>945</v>
      </c>
      <c r="D643" s="239"/>
      <c r="E643" s="239"/>
      <c r="F643" s="239"/>
      <c r="G643" s="239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297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18"/>
      <c r="B644" s="219"/>
      <c r="C644" s="254" t="s">
        <v>946</v>
      </c>
      <c r="D644" s="221"/>
      <c r="E644" s="222">
        <v>82.2</v>
      </c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299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18"/>
      <c r="B645" s="219"/>
      <c r="C645" s="254" t="s">
        <v>947</v>
      </c>
      <c r="D645" s="221"/>
      <c r="E645" s="222">
        <v>84.5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299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18"/>
      <c r="B646" s="219"/>
      <c r="C646" s="254" t="s">
        <v>948</v>
      </c>
      <c r="D646" s="221"/>
      <c r="E646" s="222">
        <v>8.25</v>
      </c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299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18"/>
      <c r="B647" s="219"/>
      <c r="C647" s="254" t="s">
        <v>949</v>
      </c>
      <c r="D647" s="221"/>
      <c r="E647" s="222">
        <v>49.4</v>
      </c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299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18"/>
      <c r="B648" s="219"/>
      <c r="C648" s="254" t="s">
        <v>950</v>
      </c>
      <c r="D648" s="221"/>
      <c r="E648" s="222">
        <v>38.4</v>
      </c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299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18"/>
      <c r="B649" s="219"/>
      <c r="C649" s="254" t="s">
        <v>951</v>
      </c>
      <c r="D649" s="221"/>
      <c r="E649" s="222">
        <v>86.11</v>
      </c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299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ht="33.75" outlineLevel="1" x14ac:dyDescent="0.2">
      <c r="A650" s="232">
        <v>94</v>
      </c>
      <c r="B650" s="233" t="s">
        <v>952</v>
      </c>
      <c r="C650" s="252" t="s">
        <v>953</v>
      </c>
      <c r="D650" s="234" t="s">
        <v>609</v>
      </c>
      <c r="E650" s="235">
        <v>14</v>
      </c>
      <c r="F650" s="236"/>
      <c r="G650" s="237">
        <f>ROUND(E650*F650,2)</f>
        <v>0</v>
      </c>
      <c r="H650" s="236"/>
      <c r="I650" s="237">
        <f>ROUND(E650*H650,2)</f>
        <v>0</v>
      </c>
      <c r="J650" s="236"/>
      <c r="K650" s="237">
        <f>ROUND(E650*J650,2)</f>
        <v>0</v>
      </c>
      <c r="L650" s="237">
        <v>15</v>
      </c>
      <c r="M650" s="237">
        <f>G650*(1+L650/100)</f>
        <v>0</v>
      </c>
      <c r="N650" s="237">
        <v>0.14607999999999999</v>
      </c>
      <c r="O650" s="237">
        <f>ROUND(E650*N650,2)</f>
        <v>2.0499999999999998</v>
      </c>
      <c r="P650" s="237">
        <v>0</v>
      </c>
      <c r="Q650" s="237">
        <f>ROUND(E650*P650,2)</f>
        <v>0</v>
      </c>
      <c r="R650" s="237" t="s">
        <v>292</v>
      </c>
      <c r="S650" s="237" t="s">
        <v>293</v>
      </c>
      <c r="T650" s="238" t="s">
        <v>294</v>
      </c>
      <c r="U650" s="220">
        <v>0.26782</v>
      </c>
      <c r="V650" s="220">
        <f>ROUND(E650*U650,2)</f>
        <v>3.75</v>
      </c>
      <c r="W650" s="220"/>
      <c r="X650" s="220" t="s">
        <v>117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295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18"/>
      <c r="B651" s="219"/>
      <c r="C651" s="257" t="s">
        <v>954</v>
      </c>
      <c r="D651" s="242"/>
      <c r="E651" s="242"/>
      <c r="F651" s="242"/>
      <c r="G651" s="242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421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18"/>
      <c r="B652" s="219"/>
      <c r="C652" s="254" t="s">
        <v>138</v>
      </c>
      <c r="D652" s="221"/>
      <c r="E652" s="222">
        <v>14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299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22.5" outlineLevel="1" x14ac:dyDescent="0.2">
      <c r="A653" s="243">
        <v>95</v>
      </c>
      <c r="B653" s="244" t="s">
        <v>955</v>
      </c>
      <c r="C653" s="258" t="s">
        <v>956</v>
      </c>
      <c r="D653" s="245" t="s">
        <v>609</v>
      </c>
      <c r="E653" s="246">
        <v>2</v>
      </c>
      <c r="F653" s="247"/>
      <c r="G653" s="248">
        <f>ROUND(E653*F653,2)</f>
        <v>0</v>
      </c>
      <c r="H653" s="247"/>
      <c r="I653" s="248">
        <f>ROUND(E653*H653,2)</f>
        <v>0</v>
      </c>
      <c r="J653" s="247"/>
      <c r="K653" s="248">
        <f>ROUND(E653*J653,2)</f>
        <v>0</v>
      </c>
      <c r="L653" s="248">
        <v>15</v>
      </c>
      <c r="M653" s="248">
        <f>G653*(1+L653/100)</f>
        <v>0</v>
      </c>
      <c r="N653" s="248">
        <v>2.1000000000000001E-4</v>
      </c>
      <c r="O653" s="248">
        <f>ROUND(E653*N653,2)</f>
        <v>0</v>
      </c>
      <c r="P653" s="248">
        <v>0</v>
      </c>
      <c r="Q653" s="248">
        <f>ROUND(E653*P653,2)</f>
        <v>0</v>
      </c>
      <c r="R653" s="248" t="s">
        <v>292</v>
      </c>
      <c r="S653" s="248" t="s">
        <v>293</v>
      </c>
      <c r="T653" s="249" t="s">
        <v>294</v>
      </c>
      <c r="U653" s="220">
        <v>0.02</v>
      </c>
      <c r="V653" s="220">
        <f>ROUND(E653*U653,2)</f>
        <v>0.04</v>
      </c>
      <c r="W653" s="220"/>
      <c r="X653" s="220" t="s">
        <v>117</v>
      </c>
      <c r="Y653" s="210"/>
      <c r="Z653" s="210"/>
      <c r="AA653" s="210"/>
      <c r="AB653" s="210"/>
      <c r="AC653" s="210"/>
      <c r="AD653" s="210"/>
      <c r="AE653" s="210"/>
      <c r="AF653" s="210"/>
      <c r="AG653" s="210" t="s">
        <v>295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ht="22.5" outlineLevel="1" x14ac:dyDescent="0.2">
      <c r="A654" s="243">
        <v>96</v>
      </c>
      <c r="B654" s="244" t="s">
        <v>957</v>
      </c>
      <c r="C654" s="258" t="s">
        <v>958</v>
      </c>
      <c r="D654" s="245" t="s">
        <v>609</v>
      </c>
      <c r="E654" s="246">
        <v>2</v>
      </c>
      <c r="F654" s="247"/>
      <c r="G654" s="248">
        <f>ROUND(E654*F654,2)</f>
        <v>0</v>
      </c>
      <c r="H654" s="247"/>
      <c r="I654" s="248">
        <f>ROUND(E654*H654,2)</f>
        <v>0</v>
      </c>
      <c r="J654" s="247"/>
      <c r="K654" s="248">
        <f>ROUND(E654*J654,2)</f>
        <v>0</v>
      </c>
      <c r="L654" s="248">
        <v>15</v>
      </c>
      <c r="M654" s="248">
        <f>G654*(1+L654/100)</f>
        <v>0</v>
      </c>
      <c r="N654" s="248">
        <v>7.3999999999999999E-4</v>
      </c>
      <c r="O654" s="248">
        <f>ROUND(E654*N654,2)</f>
        <v>0</v>
      </c>
      <c r="P654" s="248">
        <v>0</v>
      </c>
      <c r="Q654" s="248">
        <f>ROUND(E654*P654,2)</f>
        <v>0</v>
      </c>
      <c r="R654" s="248" t="s">
        <v>292</v>
      </c>
      <c r="S654" s="248" t="s">
        <v>293</v>
      </c>
      <c r="T654" s="249" t="s">
        <v>294</v>
      </c>
      <c r="U654" s="220">
        <v>0.02</v>
      </c>
      <c r="V654" s="220">
        <f>ROUND(E654*U654,2)</f>
        <v>0.04</v>
      </c>
      <c r="W654" s="220"/>
      <c r="X654" s="220" t="s">
        <v>117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295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ht="22.5" outlineLevel="1" x14ac:dyDescent="0.2">
      <c r="A655" s="232">
        <v>97</v>
      </c>
      <c r="B655" s="233" t="s">
        <v>959</v>
      </c>
      <c r="C655" s="252" t="s">
        <v>960</v>
      </c>
      <c r="D655" s="234" t="s">
        <v>609</v>
      </c>
      <c r="E655" s="235">
        <v>28</v>
      </c>
      <c r="F655" s="236"/>
      <c r="G655" s="237">
        <f>ROUND(E655*F655,2)</f>
        <v>0</v>
      </c>
      <c r="H655" s="236"/>
      <c r="I655" s="237">
        <f>ROUND(E655*H655,2)</f>
        <v>0</v>
      </c>
      <c r="J655" s="236"/>
      <c r="K655" s="237">
        <f>ROUND(E655*J655,2)</f>
        <v>0</v>
      </c>
      <c r="L655" s="237">
        <v>15</v>
      </c>
      <c r="M655" s="237">
        <f>G655*(1+L655/100)</f>
        <v>0</v>
      </c>
      <c r="N655" s="237">
        <v>5.5700000000000003E-3</v>
      </c>
      <c r="O655" s="237">
        <f>ROUND(E655*N655,2)</f>
        <v>0.16</v>
      </c>
      <c r="P655" s="237">
        <v>0</v>
      </c>
      <c r="Q655" s="237">
        <f>ROUND(E655*P655,2)</f>
        <v>0</v>
      </c>
      <c r="R655" s="237" t="s">
        <v>292</v>
      </c>
      <c r="S655" s="237" t="s">
        <v>293</v>
      </c>
      <c r="T655" s="238" t="s">
        <v>294</v>
      </c>
      <c r="U655" s="220">
        <v>0.05</v>
      </c>
      <c r="V655" s="220">
        <f>ROUND(E655*U655,2)</f>
        <v>1.4</v>
      </c>
      <c r="W655" s="220"/>
      <c r="X655" s="220" t="s">
        <v>117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295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18"/>
      <c r="B656" s="219"/>
      <c r="C656" s="254" t="s">
        <v>961</v>
      </c>
      <c r="D656" s="221"/>
      <c r="E656" s="222">
        <v>28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299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32">
        <v>98</v>
      </c>
      <c r="B657" s="233" t="s">
        <v>962</v>
      </c>
      <c r="C657" s="252" t="s">
        <v>963</v>
      </c>
      <c r="D657" s="234" t="s">
        <v>291</v>
      </c>
      <c r="E657" s="235">
        <v>25.704000000000001</v>
      </c>
      <c r="F657" s="236"/>
      <c r="G657" s="237">
        <f>ROUND(E657*F657,2)</f>
        <v>0</v>
      </c>
      <c r="H657" s="236"/>
      <c r="I657" s="237">
        <f>ROUND(E657*H657,2)</f>
        <v>0</v>
      </c>
      <c r="J657" s="236"/>
      <c r="K657" s="237">
        <f>ROUND(E657*J657,2)</f>
        <v>0</v>
      </c>
      <c r="L657" s="237">
        <v>15</v>
      </c>
      <c r="M657" s="237">
        <f>G657*(1+L657/100)</f>
        <v>0</v>
      </c>
      <c r="N657" s="237">
        <v>0.108</v>
      </c>
      <c r="O657" s="237">
        <f>ROUND(E657*N657,2)</f>
        <v>2.78</v>
      </c>
      <c r="P657" s="237">
        <v>0</v>
      </c>
      <c r="Q657" s="237">
        <f>ROUND(E657*P657,2)</f>
        <v>0</v>
      </c>
      <c r="R657" s="237" t="s">
        <v>446</v>
      </c>
      <c r="S657" s="237" t="s">
        <v>293</v>
      </c>
      <c r="T657" s="238" t="s">
        <v>294</v>
      </c>
      <c r="U657" s="220">
        <v>0</v>
      </c>
      <c r="V657" s="220">
        <f>ROUND(E657*U657,2)</f>
        <v>0</v>
      </c>
      <c r="W657" s="220"/>
      <c r="X657" s="220" t="s">
        <v>447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448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18"/>
      <c r="B658" s="219"/>
      <c r="C658" s="254" t="s">
        <v>964</v>
      </c>
      <c r="D658" s="221"/>
      <c r="E658" s="222">
        <v>24.48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299</v>
      </c>
      <c r="AH658" s="210">
        <v>5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18"/>
      <c r="B659" s="219"/>
      <c r="C659" s="255" t="s">
        <v>532</v>
      </c>
      <c r="D659" s="223"/>
      <c r="E659" s="224">
        <v>1.224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299</v>
      </c>
      <c r="AH659" s="210">
        <v>4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32">
        <v>99</v>
      </c>
      <c r="B660" s="233" t="s">
        <v>965</v>
      </c>
      <c r="C660" s="252" t="s">
        <v>966</v>
      </c>
      <c r="D660" s="234" t="s">
        <v>291</v>
      </c>
      <c r="E660" s="235">
        <v>35.647500000000001</v>
      </c>
      <c r="F660" s="236"/>
      <c r="G660" s="237">
        <f>ROUND(E660*F660,2)</f>
        <v>0</v>
      </c>
      <c r="H660" s="236"/>
      <c r="I660" s="237">
        <f>ROUND(E660*H660,2)</f>
        <v>0</v>
      </c>
      <c r="J660" s="236"/>
      <c r="K660" s="237">
        <f>ROUND(E660*J660,2)</f>
        <v>0</v>
      </c>
      <c r="L660" s="237">
        <v>15</v>
      </c>
      <c r="M660" s="237">
        <f>G660*(1+L660/100)</f>
        <v>0</v>
      </c>
      <c r="N660" s="237">
        <v>0.11799999999999999</v>
      </c>
      <c r="O660" s="237">
        <f>ROUND(E660*N660,2)</f>
        <v>4.21</v>
      </c>
      <c r="P660" s="237">
        <v>0</v>
      </c>
      <c r="Q660" s="237">
        <f>ROUND(E660*P660,2)</f>
        <v>0</v>
      </c>
      <c r="R660" s="237" t="s">
        <v>446</v>
      </c>
      <c r="S660" s="237" t="s">
        <v>777</v>
      </c>
      <c r="T660" s="238" t="s">
        <v>294</v>
      </c>
      <c r="U660" s="220">
        <v>0</v>
      </c>
      <c r="V660" s="220">
        <f>ROUND(E660*U660,2)</f>
        <v>0</v>
      </c>
      <c r="W660" s="220"/>
      <c r="X660" s="220" t="s">
        <v>447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448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18"/>
      <c r="B661" s="219"/>
      <c r="C661" s="254" t="s">
        <v>967</v>
      </c>
      <c r="D661" s="221"/>
      <c r="E661" s="222">
        <v>33.950000000000003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299</v>
      </c>
      <c r="AH661" s="210">
        <v>5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18"/>
      <c r="B662" s="219"/>
      <c r="C662" s="255" t="s">
        <v>532</v>
      </c>
      <c r="D662" s="223"/>
      <c r="E662" s="224">
        <v>1.6975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299</v>
      </c>
      <c r="AH662" s="210">
        <v>4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ht="22.5" outlineLevel="1" x14ac:dyDescent="0.2">
      <c r="A663" s="232">
        <v>100</v>
      </c>
      <c r="B663" s="233" t="s">
        <v>968</v>
      </c>
      <c r="C663" s="252" t="s">
        <v>969</v>
      </c>
      <c r="D663" s="234" t="s">
        <v>291</v>
      </c>
      <c r="E663" s="235">
        <v>130.39214999999999</v>
      </c>
      <c r="F663" s="236"/>
      <c r="G663" s="237">
        <f>ROUND(E663*F663,2)</f>
        <v>0</v>
      </c>
      <c r="H663" s="236"/>
      <c r="I663" s="237">
        <f>ROUND(E663*H663,2)</f>
        <v>0</v>
      </c>
      <c r="J663" s="236"/>
      <c r="K663" s="237">
        <f>ROUND(E663*J663,2)</f>
        <v>0</v>
      </c>
      <c r="L663" s="237">
        <v>15</v>
      </c>
      <c r="M663" s="237">
        <f>G663*(1+L663/100)</f>
        <v>0</v>
      </c>
      <c r="N663" s="237">
        <v>0.188</v>
      </c>
      <c r="O663" s="237">
        <f>ROUND(E663*N663,2)</f>
        <v>24.51</v>
      </c>
      <c r="P663" s="237">
        <v>0</v>
      </c>
      <c r="Q663" s="237">
        <f>ROUND(E663*P663,2)</f>
        <v>0</v>
      </c>
      <c r="R663" s="237" t="s">
        <v>446</v>
      </c>
      <c r="S663" s="237" t="s">
        <v>293</v>
      </c>
      <c r="T663" s="238" t="s">
        <v>294</v>
      </c>
      <c r="U663" s="220">
        <v>0</v>
      </c>
      <c r="V663" s="220">
        <f>ROUND(E663*U663,2)</f>
        <v>0</v>
      </c>
      <c r="W663" s="220"/>
      <c r="X663" s="220" t="s">
        <v>447</v>
      </c>
      <c r="Y663" s="210"/>
      <c r="Z663" s="210"/>
      <c r="AA663" s="210"/>
      <c r="AB663" s="210"/>
      <c r="AC663" s="210"/>
      <c r="AD663" s="210"/>
      <c r="AE663" s="210"/>
      <c r="AF663" s="210"/>
      <c r="AG663" s="210" t="s">
        <v>448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18"/>
      <c r="B664" s="219"/>
      <c r="C664" s="254" t="s">
        <v>970</v>
      </c>
      <c r="D664" s="221"/>
      <c r="E664" s="222">
        <v>124.18300000000001</v>
      </c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299</v>
      </c>
      <c r="AH664" s="210">
        <v>5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18"/>
      <c r="B665" s="219"/>
      <c r="C665" s="255" t="s">
        <v>532</v>
      </c>
      <c r="D665" s="223"/>
      <c r="E665" s="224">
        <v>6.2091500000000002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299</v>
      </c>
      <c r="AH665" s="210">
        <v>4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22.5" outlineLevel="1" x14ac:dyDescent="0.2">
      <c r="A666" s="232">
        <v>101</v>
      </c>
      <c r="B666" s="233" t="s">
        <v>971</v>
      </c>
      <c r="C666" s="252" t="s">
        <v>972</v>
      </c>
      <c r="D666" s="234" t="s">
        <v>291</v>
      </c>
      <c r="E666" s="235">
        <v>366.303</v>
      </c>
      <c r="F666" s="236"/>
      <c r="G666" s="237">
        <f>ROUND(E666*F666,2)</f>
        <v>0</v>
      </c>
      <c r="H666" s="236"/>
      <c r="I666" s="237">
        <f>ROUND(E666*H666,2)</f>
        <v>0</v>
      </c>
      <c r="J666" s="236"/>
      <c r="K666" s="237">
        <f>ROUND(E666*J666,2)</f>
        <v>0</v>
      </c>
      <c r="L666" s="237">
        <v>15</v>
      </c>
      <c r="M666" s="237">
        <f>G666*(1+L666/100)</f>
        <v>0</v>
      </c>
      <c r="N666" s="237">
        <v>8.9999999999999993E-3</v>
      </c>
      <c r="O666" s="237">
        <f>ROUND(E666*N666,2)</f>
        <v>3.3</v>
      </c>
      <c r="P666" s="237">
        <v>0</v>
      </c>
      <c r="Q666" s="237">
        <f>ROUND(E666*P666,2)</f>
        <v>0</v>
      </c>
      <c r="R666" s="237" t="s">
        <v>446</v>
      </c>
      <c r="S666" s="237" t="s">
        <v>293</v>
      </c>
      <c r="T666" s="238" t="s">
        <v>503</v>
      </c>
      <c r="U666" s="220">
        <v>0</v>
      </c>
      <c r="V666" s="220">
        <f>ROUND(E666*U666,2)</f>
        <v>0</v>
      </c>
      <c r="W666" s="220"/>
      <c r="X666" s="220" t="s">
        <v>447</v>
      </c>
      <c r="Y666" s="210"/>
      <c r="Z666" s="210"/>
      <c r="AA666" s="210"/>
      <c r="AB666" s="210"/>
      <c r="AC666" s="210"/>
      <c r="AD666" s="210"/>
      <c r="AE666" s="210"/>
      <c r="AF666" s="210"/>
      <c r="AG666" s="210" t="s">
        <v>448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18"/>
      <c r="B667" s="219"/>
      <c r="C667" s="254" t="s">
        <v>973</v>
      </c>
      <c r="D667" s="221"/>
      <c r="E667" s="222">
        <v>348.86</v>
      </c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299</v>
      </c>
      <c r="AH667" s="210">
        <v>5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18"/>
      <c r="B668" s="219"/>
      <c r="C668" s="255" t="s">
        <v>532</v>
      </c>
      <c r="D668" s="223"/>
      <c r="E668" s="224">
        <v>17.443000000000001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299</v>
      </c>
      <c r="AH668" s="210">
        <v>4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x14ac:dyDescent="0.2">
      <c r="A669" s="226" t="s">
        <v>287</v>
      </c>
      <c r="B669" s="227" t="s">
        <v>165</v>
      </c>
      <c r="C669" s="251" t="s">
        <v>166</v>
      </c>
      <c r="D669" s="228"/>
      <c r="E669" s="229"/>
      <c r="F669" s="230"/>
      <c r="G669" s="230">
        <f>SUMIF(AG670:AG882,"&lt;&gt;NOR",G670:G882)</f>
        <v>0</v>
      </c>
      <c r="H669" s="230"/>
      <c r="I669" s="230">
        <f>SUM(I670:I882)</f>
        <v>0</v>
      </c>
      <c r="J669" s="230"/>
      <c r="K669" s="230">
        <f>SUM(K670:K882)</f>
        <v>0</v>
      </c>
      <c r="L669" s="230"/>
      <c r="M669" s="230">
        <f>SUM(M670:M882)</f>
        <v>0</v>
      </c>
      <c r="N669" s="230"/>
      <c r="O669" s="230">
        <f>SUM(O670:O882)</f>
        <v>27.530000000000005</v>
      </c>
      <c r="P669" s="230"/>
      <c r="Q669" s="230">
        <f>SUM(Q670:Q882)</f>
        <v>0</v>
      </c>
      <c r="R669" s="230"/>
      <c r="S669" s="230"/>
      <c r="T669" s="231"/>
      <c r="U669" s="225"/>
      <c r="V669" s="225">
        <f>SUM(V670:V882)</f>
        <v>501.96999999999997</v>
      </c>
      <c r="W669" s="225"/>
      <c r="X669" s="225"/>
      <c r="AG669" t="s">
        <v>288</v>
      </c>
    </row>
    <row r="670" spans="1:60" ht="22.5" outlineLevel="1" x14ac:dyDescent="0.2">
      <c r="A670" s="232">
        <v>102</v>
      </c>
      <c r="B670" s="233" t="s">
        <v>974</v>
      </c>
      <c r="C670" s="252" t="s">
        <v>975</v>
      </c>
      <c r="D670" s="234" t="s">
        <v>291</v>
      </c>
      <c r="E670" s="235">
        <v>31.2</v>
      </c>
      <c r="F670" s="236"/>
      <c r="G670" s="237">
        <f>ROUND(E670*F670,2)</f>
        <v>0</v>
      </c>
      <c r="H670" s="236"/>
      <c r="I670" s="237">
        <f>ROUND(E670*H670,2)</f>
        <v>0</v>
      </c>
      <c r="J670" s="236"/>
      <c r="K670" s="237">
        <f>ROUND(E670*J670,2)</f>
        <v>0</v>
      </c>
      <c r="L670" s="237">
        <v>15</v>
      </c>
      <c r="M670" s="237">
        <f>G670*(1+L670/100)</f>
        <v>0</v>
      </c>
      <c r="N670" s="237">
        <v>3.1800000000000001E-3</v>
      </c>
      <c r="O670" s="237">
        <f>ROUND(E670*N670,2)</f>
        <v>0.1</v>
      </c>
      <c r="P670" s="237">
        <v>0</v>
      </c>
      <c r="Q670" s="237">
        <f>ROUND(E670*P670,2)</f>
        <v>0</v>
      </c>
      <c r="R670" s="237" t="s">
        <v>493</v>
      </c>
      <c r="S670" s="237" t="s">
        <v>293</v>
      </c>
      <c r="T670" s="238" t="s">
        <v>294</v>
      </c>
      <c r="U670" s="220">
        <v>0.31</v>
      </c>
      <c r="V670" s="220">
        <f>ROUND(E670*U670,2)</f>
        <v>9.67</v>
      </c>
      <c r="W670" s="220"/>
      <c r="X670" s="220" t="s">
        <v>117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295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18"/>
      <c r="B671" s="219"/>
      <c r="C671" s="253" t="s">
        <v>976</v>
      </c>
      <c r="D671" s="239"/>
      <c r="E671" s="239"/>
      <c r="F671" s="239"/>
      <c r="G671" s="239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10"/>
      <c r="Z671" s="210"/>
      <c r="AA671" s="210"/>
      <c r="AB671" s="210"/>
      <c r="AC671" s="210"/>
      <c r="AD671" s="210"/>
      <c r="AE671" s="210"/>
      <c r="AF671" s="210"/>
      <c r="AG671" s="210" t="s">
        <v>297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18"/>
      <c r="B672" s="219"/>
      <c r="C672" s="256" t="s">
        <v>977</v>
      </c>
      <c r="D672" s="241"/>
      <c r="E672" s="241"/>
      <c r="F672" s="241"/>
      <c r="G672" s="241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421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18"/>
      <c r="B673" s="219"/>
      <c r="C673" s="254" t="s">
        <v>978</v>
      </c>
      <c r="D673" s="221"/>
      <c r="E673" s="222">
        <v>31.2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299</v>
      </c>
      <c r="AH673" s="210">
        <v>5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ht="22.5" outlineLevel="1" x14ac:dyDescent="0.2">
      <c r="A674" s="232">
        <v>103</v>
      </c>
      <c r="B674" s="233" t="s">
        <v>979</v>
      </c>
      <c r="C674" s="252" t="s">
        <v>980</v>
      </c>
      <c r="D674" s="234" t="s">
        <v>291</v>
      </c>
      <c r="E674" s="235">
        <v>31.2</v>
      </c>
      <c r="F674" s="236"/>
      <c r="G674" s="237">
        <f>ROUND(E674*F674,2)</f>
        <v>0</v>
      </c>
      <c r="H674" s="236"/>
      <c r="I674" s="237">
        <f>ROUND(E674*H674,2)</f>
        <v>0</v>
      </c>
      <c r="J674" s="236"/>
      <c r="K674" s="237">
        <f>ROUND(E674*J674,2)</f>
        <v>0</v>
      </c>
      <c r="L674" s="237">
        <v>15</v>
      </c>
      <c r="M674" s="237">
        <f>G674*(1+L674/100)</f>
        <v>0</v>
      </c>
      <c r="N674" s="237">
        <v>1.7000000000000001E-4</v>
      </c>
      <c r="O674" s="237">
        <f>ROUND(E674*N674,2)</f>
        <v>0.01</v>
      </c>
      <c r="P674" s="237">
        <v>0</v>
      </c>
      <c r="Q674" s="237">
        <f>ROUND(E674*P674,2)</f>
        <v>0</v>
      </c>
      <c r="R674" s="237" t="s">
        <v>493</v>
      </c>
      <c r="S674" s="237" t="s">
        <v>293</v>
      </c>
      <c r="T674" s="238" t="s">
        <v>294</v>
      </c>
      <c r="U674" s="220">
        <v>8.8999999999999996E-2</v>
      </c>
      <c r="V674" s="220">
        <f>ROUND(E674*U674,2)</f>
        <v>2.78</v>
      </c>
      <c r="W674" s="220"/>
      <c r="X674" s="220" t="s">
        <v>117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295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18"/>
      <c r="B675" s="219"/>
      <c r="C675" s="253" t="s">
        <v>976</v>
      </c>
      <c r="D675" s="239"/>
      <c r="E675" s="239"/>
      <c r="F675" s="239"/>
      <c r="G675" s="239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297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18"/>
      <c r="B676" s="219"/>
      <c r="C676" s="254" t="s">
        <v>978</v>
      </c>
      <c r="D676" s="221"/>
      <c r="E676" s="222">
        <v>31.2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299</v>
      </c>
      <c r="AH676" s="210">
        <v>5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32">
        <v>104</v>
      </c>
      <c r="B677" s="233" t="s">
        <v>981</v>
      </c>
      <c r="C677" s="252" t="s">
        <v>982</v>
      </c>
      <c r="D677" s="234" t="s">
        <v>291</v>
      </c>
      <c r="E677" s="235">
        <v>455.30860000000001</v>
      </c>
      <c r="F677" s="236"/>
      <c r="G677" s="237">
        <f>ROUND(E677*F677,2)</f>
        <v>0</v>
      </c>
      <c r="H677" s="236"/>
      <c r="I677" s="237">
        <f>ROUND(E677*H677,2)</f>
        <v>0</v>
      </c>
      <c r="J677" s="236"/>
      <c r="K677" s="237">
        <f>ROUND(E677*J677,2)</f>
        <v>0</v>
      </c>
      <c r="L677" s="237">
        <v>15</v>
      </c>
      <c r="M677" s="237">
        <f>G677*(1+L677/100)</f>
        <v>0</v>
      </c>
      <c r="N677" s="237">
        <v>5.0000000000000001E-3</v>
      </c>
      <c r="O677" s="237">
        <f>ROUND(E677*N677,2)</f>
        <v>2.2799999999999998</v>
      </c>
      <c r="P677" s="237">
        <v>0</v>
      </c>
      <c r="Q677" s="237">
        <f>ROUND(E677*P677,2)</f>
        <v>0</v>
      </c>
      <c r="R677" s="237" t="s">
        <v>493</v>
      </c>
      <c r="S677" s="237" t="s">
        <v>293</v>
      </c>
      <c r="T677" s="238" t="s">
        <v>294</v>
      </c>
      <c r="U677" s="220">
        <v>8.1000000000000003E-2</v>
      </c>
      <c r="V677" s="220">
        <f>ROUND(E677*U677,2)</f>
        <v>36.880000000000003</v>
      </c>
      <c r="W677" s="220"/>
      <c r="X677" s="220" t="s">
        <v>117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295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18"/>
      <c r="B678" s="219"/>
      <c r="C678" s="253" t="s">
        <v>976</v>
      </c>
      <c r="D678" s="239"/>
      <c r="E678" s="239"/>
      <c r="F678" s="239"/>
      <c r="G678" s="239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297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18"/>
      <c r="B679" s="219"/>
      <c r="C679" s="254" t="s">
        <v>983</v>
      </c>
      <c r="D679" s="221"/>
      <c r="E679" s="222">
        <v>57.6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299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8"/>
      <c r="B680" s="219"/>
      <c r="C680" s="254" t="s">
        <v>984</v>
      </c>
      <c r="D680" s="221"/>
      <c r="E680" s="222">
        <v>2.56</v>
      </c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299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ht="22.5" outlineLevel="1" x14ac:dyDescent="0.2">
      <c r="A681" s="218"/>
      <c r="B681" s="219"/>
      <c r="C681" s="254" t="s">
        <v>985</v>
      </c>
      <c r="D681" s="221"/>
      <c r="E681" s="222">
        <v>423.392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299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18"/>
      <c r="B682" s="219"/>
      <c r="C682" s="254" t="s">
        <v>986</v>
      </c>
      <c r="D682" s="221"/>
      <c r="E682" s="222">
        <v>-1.365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299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18"/>
      <c r="B683" s="219"/>
      <c r="C683" s="254" t="s">
        <v>987</v>
      </c>
      <c r="D683" s="221"/>
      <c r="E683" s="222">
        <v>-1.7747999999999999</v>
      </c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299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18"/>
      <c r="B684" s="219"/>
      <c r="C684" s="254" t="s">
        <v>988</v>
      </c>
      <c r="D684" s="221"/>
      <c r="E684" s="222">
        <v>-4.7969999999999997</v>
      </c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299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18"/>
      <c r="B685" s="219"/>
      <c r="C685" s="254" t="s">
        <v>989</v>
      </c>
      <c r="D685" s="221"/>
      <c r="E685" s="222">
        <v>-1.044</v>
      </c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299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18"/>
      <c r="B686" s="219"/>
      <c r="C686" s="254" t="s">
        <v>990</v>
      </c>
      <c r="D686" s="221"/>
      <c r="E686" s="222">
        <v>-14.3376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299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18"/>
      <c r="B687" s="219"/>
      <c r="C687" s="254" t="s">
        <v>991</v>
      </c>
      <c r="D687" s="221"/>
      <c r="E687" s="222">
        <v>-9.6408000000000005</v>
      </c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299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18"/>
      <c r="B688" s="219"/>
      <c r="C688" s="254" t="s">
        <v>992</v>
      </c>
      <c r="D688" s="221"/>
      <c r="E688" s="222">
        <v>-0.58499999999999996</v>
      </c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299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18"/>
      <c r="B689" s="219"/>
      <c r="C689" s="254" t="s">
        <v>993</v>
      </c>
      <c r="D689" s="221"/>
      <c r="E689" s="222">
        <v>-6.3</v>
      </c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299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18"/>
      <c r="B690" s="219"/>
      <c r="C690" s="254" t="s">
        <v>994</v>
      </c>
      <c r="D690" s="221"/>
      <c r="E690" s="222">
        <v>-7.0902000000000003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299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18"/>
      <c r="B691" s="219"/>
      <c r="C691" s="254" t="s">
        <v>995</v>
      </c>
      <c r="D691" s="221"/>
      <c r="E691" s="222">
        <v>-2.544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299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18"/>
      <c r="B692" s="219"/>
      <c r="C692" s="254" t="s">
        <v>996</v>
      </c>
      <c r="D692" s="221"/>
      <c r="E692" s="222">
        <v>-4</v>
      </c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299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18"/>
      <c r="B693" s="219"/>
      <c r="C693" s="254" t="s">
        <v>997</v>
      </c>
      <c r="D693" s="221"/>
      <c r="E693" s="222">
        <v>-2.52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299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18"/>
      <c r="B694" s="219"/>
      <c r="C694" s="254" t="s">
        <v>998</v>
      </c>
      <c r="D694" s="221"/>
      <c r="E694" s="222">
        <v>1.825</v>
      </c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299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18"/>
      <c r="B695" s="219"/>
      <c r="C695" s="254" t="s">
        <v>999</v>
      </c>
      <c r="D695" s="221"/>
      <c r="E695" s="222">
        <v>2.76</v>
      </c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299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18"/>
      <c r="B696" s="219"/>
      <c r="C696" s="254" t="s">
        <v>1000</v>
      </c>
      <c r="D696" s="221"/>
      <c r="E696" s="222">
        <v>5.27</v>
      </c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299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18"/>
      <c r="B697" s="219"/>
      <c r="C697" s="254" t="s">
        <v>1001</v>
      </c>
      <c r="D697" s="221"/>
      <c r="E697" s="222">
        <v>2.06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299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18"/>
      <c r="B698" s="219"/>
      <c r="C698" s="254" t="s">
        <v>1002</v>
      </c>
      <c r="D698" s="221"/>
      <c r="E698" s="222">
        <v>15.84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299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ht="22.5" outlineLevel="1" x14ac:dyDescent="0.2">
      <c r="A699" s="232">
        <v>105</v>
      </c>
      <c r="B699" s="233" t="s">
        <v>1003</v>
      </c>
      <c r="C699" s="252" t="s">
        <v>1004</v>
      </c>
      <c r="D699" s="234" t="s">
        <v>291</v>
      </c>
      <c r="E699" s="235">
        <v>244.89259999999999</v>
      </c>
      <c r="F699" s="236"/>
      <c r="G699" s="237">
        <f>ROUND(E699*F699,2)</f>
        <v>0</v>
      </c>
      <c r="H699" s="236"/>
      <c r="I699" s="237">
        <f>ROUND(E699*H699,2)</f>
        <v>0</v>
      </c>
      <c r="J699" s="236"/>
      <c r="K699" s="237">
        <f>ROUND(E699*J699,2)</f>
        <v>0</v>
      </c>
      <c r="L699" s="237">
        <v>15</v>
      </c>
      <c r="M699" s="237">
        <f>G699*(1+L699/100)</f>
        <v>0</v>
      </c>
      <c r="N699" s="237">
        <v>2.205E-2</v>
      </c>
      <c r="O699" s="237">
        <f>ROUND(E699*N699,2)</f>
        <v>5.4</v>
      </c>
      <c r="P699" s="237">
        <v>0</v>
      </c>
      <c r="Q699" s="237">
        <f>ROUND(E699*P699,2)</f>
        <v>0</v>
      </c>
      <c r="R699" s="237" t="s">
        <v>493</v>
      </c>
      <c r="S699" s="237" t="s">
        <v>293</v>
      </c>
      <c r="T699" s="238" t="s">
        <v>294</v>
      </c>
      <c r="U699" s="220">
        <v>0.42</v>
      </c>
      <c r="V699" s="220">
        <f>ROUND(E699*U699,2)</f>
        <v>102.85</v>
      </c>
      <c r="W699" s="220"/>
      <c r="X699" s="220" t="s">
        <v>117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295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18"/>
      <c r="B700" s="219"/>
      <c r="C700" s="253" t="s">
        <v>976</v>
      </c>
      <c r="D700" s="239"/>
      <c r="E700" s="239"/>
      <c r="F700" s="239"/>
      <c r="G700" s="239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297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18"/>
      <c r="B701" s="219"/>
      <c r="C701" s="254" t="s">
        <v>1005</v>
      </c>
      <c r="D701" s="221"/>
      <c r="E701" s="222">
        <v>3.645</v>
      </c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299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18"/>
      <c r="B702" s="219"/>
      <c r="C702" s="254" t="s">
        <v>1006</v>
      </c>
      <c r="D702" s="221"/>
      <c r="E702" s="222">
        <v>4.8600000000000003</v>
      </c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299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18"/>
      <c r="B703" s="219"/>
      <c r="C703" s="254" t="s">
        <v>1007</v>
      </c>
      <c r="D703" s="221"/>
      <c r="E703" s="222">
        <v>6.48</v>
      </c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299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18"/>
      <c r="B704" s="219"/>
      <c r="C704" s="254" t="s">
        <v>1008</v>
      </c>
      <c r="D704" s="221"/>
      <c r="E704" s="222">
        <v>-6.4</v>
      </c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299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18"/>
      <c r="B705" s="219"/>
      <c r="C705" s="254" t="s">
        <v>1009</v>
      </c>
      <c r="D705" s="221"/>
      <c r="E705" s="222">
        <v>7.56</v>
      </c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299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18"/>
      <c r="B706" s="219"/>
      <c r="C706" s="254" t="s">
        <v>684</v>
      </c>
      <c r="D706" s="221"/>
      <c r="E706" s="222">
        <v>-2.8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299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18"/>
      <c r="B707" s="219"/>
      <c r="C707" s="254" t="s">
        <v>1010</v>
      </c>
      <c r="D707" s="221"/>
      <c r="E707" s="222">
        <v>5.4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299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18"/>
      <c r="B708" s="219"/>
      <c r="C708" s="254" t="s">
        <v>1011</v>
      </c>
      <c r="D708" s="221"/>
      <c r="E708" s="222">
        <v>7.5</v>
      </c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299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18"/>
      <c r="B709" s="219"/>
      <c r="C709" s="254" t="s">
        <v>704</v>
      </c>
      <c r="D709" s="221"/>
      <c r="E709" s="222">
        <v>-3.6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299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18"/>
      <c r="B710" s="219"/>
      <c r="C710" s="254" t="s">
        <v>1012</v>
      </c>
      <c r="D710" s="221"/>
      <c r="E710" s="222">
        <v>10.5</v>
      </c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299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18"/>
      <c r="B711" s="219"/>
      <c r="C711" s="254" t="s">
        <v>1013</v>
      </c>
      <c r="D711" s="221"/>
      <c r="E711" s="222">
        <v>-7.2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299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18"/>
      <c r="B712" s="219"/>
      <c r="C712" s="254" t="s">
        <v>1014</v>
      </c>
      <c r="D712" s="221"/>
      <c r="E712" s="222">
        <v>6.3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299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18"/>
      <c r="B713" s="219"/>
      <c r="C713" s="254" t="s">
        <v>704</v>
      </c>
      <c r="D713" s="221"/>
      <c r="E713" s="222">
        <v>-3.6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299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18"/>
      <c r="B714" s="219"/>
      <c r="C714" s="254" t="s">
        <v>1015</v>
      </c>
      <c r="D714" s="221"/>
      <c r="E714" s="222">
        <v>160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299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18"/>
      <c r="B715" s="219"/>
      <c r="C715" s="254" t="s">
        <v>1016</v>
      </c>
      <c r="D715" s="221"/>
      <c r="E715" s="222">
        <v>2.7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299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18"/>
      <c r="B716" s="219"/>
      <c r="C716" s="254" t="s">
        <v>1017</v>
      </c>
      <c r="D716" s="221"/>
      <c r="E716" s="222">
        <v>0.9728</v>
      </c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299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18"/>
      <c r="B717" s="219"/>
      <c r="C717" s="254" t="s">
        <v>1018</v>
      </c>
      <c r="D717" s="221"/>
      <c r="E717" s="222">
        <v>1.056</v>
      </c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299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18"/>
      <c r="B718" s="219"/>
      <c r="C718" s="254" t="s">
        <v>704</v>
      </c>
      <c r="D718" s="221"/>
      <c r="E718" s="222">
        <v>-3.6</v>
      </c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299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18"/>
      <c r="B719" s="219"/>
      <c r="C719" s="254" t="s">
        <v>1019</v>
      </c>
      <c r="D719" s="221"/>
      <c r="E719" s="222">
        <v>7.04</v>
      </c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299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18"/>
      <c r="B720" s="219"/>
      <c r="C720" s="254" t="s">
        <v>704</v>
      </c>
      <c r="D720" s="221"/>
      <c r="E720" s="222">
        <v>-3.6</v>
      </c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299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18"/>
      <c r="B721" s="219"/>
      <c r="C721" s="254" t="s">
        <v>1020</v>
      </c>
      <c r="D721" s="221"/>
      <c r="E721" s="222">
        <v>8.32</v>
      </c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10"/>
      <c r="Z721" s="210"/>
      <c r="AA721" s="210"/>
      <c r="AB721" s="210"/>
      <c r="AC721" s="210"/>
      <c r="AD721" s="210"/>
      <c r="AE721" s="210"/>
      <c r="AF721" s="210"/>
      <c r="AG721" s="210" t="s">
        <v>299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18"/>
      <c r="B722" s="219"/>
      <c r="C722" s="254" t="s">
        <v>704</v>
      </c>
      <c r="D722" s="221"/>
      <c r="E722" s="222">
        <v>-3.6</v>
      </c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299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18"/>
      <c r="B723" s="219"/>
      <c r="C723" s="254" t="s">
        <v>1021</v>
      </c>
      <c r="D723" s="221"/>
      <c r="E723" s="222">
        <v>1.1519999999999999</v>
      </c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299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18"/>
      <c r="B724" s="219"/>
      <c r="C724" s="254" t="s">
        <v>1022</v>
      </c>
      <c r="D724" s="221"/>
      <c r="E724" s="222">
        <v>0.59040000000000004</v>
      </c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299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18"/>
      <c r="B725" s="219"/>
      <c r="C725" s="254" t="s">
        <v>1023</v>
      </c>
      <c r="D725" s="221"/>
      <c r="E725" s="222">
        <v>1.536</v>
      </c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10"/>
      <c r="Z725" s="210"/>
      <c r="AA725" s="210"/>
      <c r="AB725" s="210"/>
      <c r="AC725" s="210"/>
      <c r="AD725" s="210"/>
      <c r="AE725" s="210"/>
      <c r="AF725" s="210"/>
      <c r="AG725" s="210" t="s">
        <v>299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18"/>
      <c r="B726" s="219"/>
      <c r="C726" s="254" t="s">
        <v>1024</v>
      </c>
      <c r="D726" s="221"/>
      <c r="E726" s="222">
        <v>0.32640000000000002</v>
      </c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299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18"/>
      <c r="B727" s="219"/>
      <c r="C727" s="254" t="s">
        <v>1025</v>
      </c>
      <c r="D727" s="221"/>
      <c r="E727" s="222">
        <v>3.7440000000000002</v>
      </c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299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18"/>
      <c r="B728" s="219"/>
      <c r="C728" s="254" t="s">
        <v>1026</v>
      </c>
      <c r="D728" s="221"/>
      <c r="E728" s="222">
        <v>4.16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299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18"/>
      <c r="B729" s="219"/>
      <c r="C729" s="254" t="s">
        <v>704</v>
      </c>
      <c r="D729" s="221"/>
      <c r="E729" s="222">
        <v>-3.6</v>
      </c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299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18"/>
      <c r="B730" s="219"/>
      <c r="C730" s="254" t="s">
        <v>1027</v>
      </c>
      <c r="D730" s="221"/>
      <c r="E730" s="222">
        <v>4.774</v>
      </c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299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18"/>
      <c r="B731" s="219"/>
      <c r="C731" s="254" t="s">
        <v>704</v>
      </c>
      <c r="D731" s="221"/>
      <c r="E731" s="222">
        <v>-3.6</v>
      </c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299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18"/>
      <c r="B732" s="219"/>
      <c r="C732" s="254" t="s">
        <v>1028</v>
      </c>
      <c r="D732" s="221"/>
      <c r="E732" s="222">
        <v>7.7</v>
      </c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299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18"/>
      <c r="B733" s="219"/>
      <c r="C733" s="254" t="s">
        <v>704</v>
      </c>
      <c r="D733" s="221"/>
      <c r="E733" s="222">
        <v>-3.6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299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18"/>
      <c r="B734" s="219"/>
      <c r="C734" s="254" t="s">
        <v>1029</v>
      </c>
      <c r="D734" s="221"/>
      <c r="E734" s="222">
        <v>4.5759999999999996</v>
      </c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299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18"/>
      <c r="B735" s="219"/>
      <c r="C735" s="254" t="s">
        <v>704</v>
      </c>
      <c r="D735" s="221"/>
      <c r="E735" s="222">
        <v>-3.6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299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18"/>
      <c r="B736" s="219"/>
      <c r="C736" s="254" t="s">
        <v>1030</v>
      </c>
      <c r="D736" s="221"/>
      <c r="E736" s="222">
        <v>36.4</v>
      </c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299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18"/>
      <c r="B737" s="219"/>
      <c r="C737" s="254" t="s">
        <v>704</v>
      </c>
      <c r="D737" s="221"/>
      <c r="E737" s="222">
        <v>-3.6</v>
      </c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299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ht="22.5" outlineLevel="1" x14ac:dyDescent="0.2">
      <c r="A738" s="232">
        <v>106</v>
      </c>
      <c r="B738" s="233" t="s">
        <v>1031</v>
      </c>
      <c r="C738" s="252" t="s">
        <v>1032</v>
      </c>
      <c r="D738" s="234" t="s">
        <v>291</v>
      </c>
      <c r="E738" s="235">
        <v>204.39259999999999</v>
      </c>
      <c r="F738" s="236"/>
      <c r="G738" s="237">
        <f>ROUND(E738*F738,2)</f>
        <v>0</v>
      </c>
      <c r="H738" s="236"/>
      <c r="I738" s="237">
        <f>ROUND(E738*H738,2)</f>
        <v>0</v>
      </c>
      <c r="J738" s="236"/>
      <c r="K738" s="237">
        <f>ROUND(E738*J738,2)</f>
        <v>0</v>
      </c>
      <c r="L738" s="237">
        <v>15</v>
      </c>
      <c r="M738" s="237">
        <f>G738*(1+L738/100)</f>
        <v>0</v>
      </c>
      <c r="N738" s="237">
        <v>4.1999999999999997E-3</v>
      </c>
      <c r="O738" s="237">
        <f>ROUND(E738*N738,2)</f>
        <v>0.86</v>
      </c>
      <c r="P738" s="237">
        <v>0</v>
      </c>
      <c r="Q738" s="237">
        <f>ROUND(E738*P738,2)</f>
        <v>0</v>
      </c>
      <c r="R738" s="237" t="s">
        <v>493</v>
      </c>
      <c r="S738" s="237" t="s">
        <v>293</v>
      </c>
      <c r="T738" s="238" t="s">
        <v>294</v>
      </c>
      <c r="U738" s="220">
        <v>0.245</v>
      </c>
      <c r="V738" s="220">
        <f>ROUND(E738*U738,2)</f>
        <v>50.08</v>
      </c>
      <c r="W738" s="220"/>
      <c r="X738" s="220" t="s">
        <v>117</v>
      </c>
      <c r="Y738" s="210"/>
      <c r="Z738" s="210"/>
      <c r="AA738" s="210"/>
      <c r="AB738" s="210"/>
      <c r="AC738" s="210"/>
      <c r="AD738" s="210"/>
      <c r="AE738" s="210"/>
      <c r="AF738" s="210"/>
      <c r="AG738" s="210" t="s">
        <v>295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18"/>
      <c r="B739" s="219"/>
      <c r="C739" s="253" t="s">
        <v>976</v>
      </c>
      <c r="D739" s="239"/>
      <c r="E739" s="239"/>
      <c r="F739" s="239"/>
      <c r="G739" s="239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297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18"/>
      <c r="B740" s="219"/>
      <c r="C740" s="254" t="s">
        <v>1005</v>
      </c>
      <c r="D740" s="221"/>
      <c r="E740" s="222">
        <v>3.645</v>
      </c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299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18"/>
      <c r="B741" s="219"/>
      <c r="C741" s="254" t="s">
        <v>1006</v>
      </c>
      <c r="D741" s="221"/>
      <c r="E741" s="222">
        <v>4.8600000000000003</v>
      </c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299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18"/>
      <c r="B742" s="219"/>
      <c r="C742" s="254" t="s">
        <v>1007</v>
      </c>
      <c r="D742" s="221"/>
      <c r="E742" s="222">
        <v>6.48</v>
      </c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299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18"/>
      <c r="B743" s="219"/>
      <c r="C743" s="254" t="s">
        <v>1008</v>
      </c>
      <c r="D743" s="221"/>
      <c r="E743" s="222">
        <v>-6.4</v>
      </c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299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18"/>
      <c r="B744" s="219"/>
      <c r="C744" s="254" t="s">
        <v>1009</v>
      </c>
      <c r="D744" s="221"/>
      <c r="E744" s="222">
        <v>7.56</v>
      </c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299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18"/>
      <c r="B745" s="219"/>
      <c r="C745" s="254" t="s">
        <v>684</v>
      </c>
      <c r="D745" s="221"/>
      <c r="E745" s="222">
        <v>-2.8</v>
      </c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299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">
      <c r="A746" s="218"/>
      <c r="B746" s="219"/>
      <c r="C746" s="254" t="s">
        <v>1010</v>
      </c>
      <c r="D746" s="221"/>
      <c r="E746" s="222">
        <v>5.4</v>
      </c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299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18"/>
      <c r="B747" s="219"/>
      <c r="C747" s="254" t="s">
        <v>1011</v>
      </c>
      <c r="D747" s="221"/>
      <c r="E747" s="222">
        <v>7.5</v>
      </c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299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18"/>
      <c r="B748" s="219"/>
      <c r="C748" s="254" t="s">
        <v>704</v>
      </c>
      <c r="D748" s="221"/>
      <c r="E748" s="222">
        <v>-3.6</v>
      </c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299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18"/>
      <c r="B749" s="219"/>
      <c r="C749" s="254" t="s">
        <v>1012</v>
      </c>
      <c r="D749" s="221"/>
      <c r="E749" s="222">
        <v>10.5</v>
      </c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299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18"/>
      <c r="B750" s="219"/>
      <c r="C750" s="254" t="s">
        <v>1013</v>
      </c>
      <c r="D750" s="221"/>
      <c r="E750" s="222">
        <v>-7.2</v>
      </c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299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18"/>
      <c r="B751" s="219"/>
      <c r="C751" s="254" t="s">
        <v>1014</v>
      </c>
      <c r="D751" s="221"/>
      <c r="E751" s="222">
        <v>6.3</v>
      </c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299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18"/>
      <c r="B752" s="219"/>
      <c r="C752" s="254" t="s">
        <v>704</v>
      </c>
      <c r="D752" s="221"/>
      <c r="E752" s="222">
        <v>-3.6</v>
      </c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299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18"/>
      <c r="B753" s="219"/>
      <c r="C753" s="254" t="s">
        <v>1015</v>
      </c>
      <c r="D753" s="221"/>
      <c r="E753" s="222">
        <v>160</v>
      </c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299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18"/>
      <c r="B754" s="219"/>
      <c r="C754" s="254" t="s">
        <v>1016</v>
      </c>
      <c r="D754" s="221"/>
      <c r="E754" s="222">
        <v>2.7</v>
      </c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299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18"/>
      <c r="B755" s="219"/>
      <c r="C755" s="254" t="s">
        <v>1033</v>
      </c>
      <c r="D755" s="221"/>
      <c r="E755" s="222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299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18"/>
      <c r="B756" s="219"/>
      <c r="C756" s="254" t="s">
        <v>1034</v>
      </c>
      <c r="D756" s="221"/>
      <c r="E756" s="222">
        <v>-19.98</v>
      </c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299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18"/>
      <c r="B757" s="219"/>
      <c r="C757" s="254" t="s">
        <v>1035</v>
      </c>
      <c r="D757" s="221"/>
      <c r="E757" s="222">
        <v>-1.8</v>
      </c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299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18"/>
      <c r="B758" s="219"/>
      <c r="C758" s="254" t="s">
        <v>1036</v>
      </c>
      <c r="D758" s="221"/>
      <c r="E758" s="222">
        <v>1.62</v>
      </c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299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18"/>
      <c r="B759" s="219"/>
      <c r="C759" s="254" t="s">
        <v>1037</v>
      </c>
      <c r="D759" s="221"/>
      <c r="E759" s="222">
        <v>-0.9</v>
      </c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299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18"/>
      <c r="B760" s="219"/>
      <c r="C760" s="254" t="s">
        <v>1038</v>
      </c>
      <c r="D760" s="221"/>
      <c r="E760" s="222">
        <v>-5.58</v>
      </c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299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18"/>
      <c r="B761" s="219"/>
      <c r="C761" s="254" t="s">
        <v>1039</v>
      </c>
      <c r="D761" s="221"/>
      <c r="E761" s="222">
        <v>1.26</v>
      </c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10"/>
      <c r="Z761" s="210"/>
      <c r="AA761" s="210"/>
      <c r="AB761" s="210"/>
      <c r="AC761" s="210"/>
      <c r="AD761" s="210"/>
      <c r="AE761" s="210"/>
      <c r="AF761" s="210"/>
      <c r="AG761" s="210" t="s">
        <v>299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18"/>
      <c r="B762" s="219"/>
      <c r="C762" s="254" t="s">
        <v>1040</v>
      </c>
      <c r="D762" s="221"/>
      <c r="E762" s="222">
        <v>-0.42</v>
      </c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299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18"/>
      <c r="B763" s="219"/>
      <c r="C763" s="254" t="s">
        <v>1041</v>
      </c>
      <c r="D763" s="221"/>
      <c r="E763" s="222">
        <v>-6.12</v>
      </c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299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18"/>
      <c r="B764" s="219"/>
      <c r="C764" s="254" t="s">
        <v>1042</v>
      </c>
      <c r="D764" s="221"/>
      <c r="E764" s="222">
        <v>1.8</v>
      </c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299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18"/>
      <c r="B765" s="219"/>
      <c r="C765" s="254" t="s">
        <v>1043</v>
      </c>
      <c r="D765" s="221"/>
      <c r="E765" s="222">
        <v>-7.8</v>
      </c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299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18"/>
      <c r="B766" s="219"/>
      <c r="C766" s="254" t="s">
        <v>1044</v>
      </c>
      <c r="D766" s="221"/>
      <c r="E766" s="222">
        <v>1.4</v>
      </c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299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18"/>
      <c r="B767" s="219"/>
      <c r="C767" s="254" t="s">
        <v>1045</v>
      </c>
      <c r="D767" s="221"/>
      <c r="E767" s="222">
        <v>-5.58</v>
      </c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299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18"/>
      <c r="B768" s="219"/>
      <c r="C768" s="254" t="s">
        <v>1046</v>
      </c>
      <c r="D768" s="221"/>
      <c r="E768" s="222">
        <v>1.6</v>
      </c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299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18"/>
      <c r="B769" s="219"/>
      <c r="C769" s="254" t="s">
        <v>1017</v>
      </c>
      <c r="D769" s="221"/>
      <c r="E769" s="222">
        <v>0.9728</v>
      </c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299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18"/>
      <c r="B770" s="219"/>
      <c r="C770" s="254" t="s">
        <v>1018</v>
      </c>
      <c r="D770" s="221"/>
      <c r="E770" s="222">
        <v>1.056</v>
      </c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299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18"/>
      <c r="B771" s="219"/>
      <c r="C771" s="254" t="s">
        <v>704</v>
      </c>
      <c r="D771" s="221"/>
      <c r="E771" s="222">
        <v>-3.6</v>
      </c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299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18"/>
      <c r="B772" s="219"/>
      <c r="C772" s="254" t="s">
        <v>1019</v>
      </c>
      <c r="D772" s="221"/>
      <c r="E772" s="222">
        <v>7.04</v>
      </c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299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">
      <c r="A773" s="218"/>
      <c r="B773" s="219"/>
      <c r="C773" s="254" t="s">
        <v>704</v>
      </c>
      <c r="D773" s="221"/>
      <c r="E773" s="222">
        <v>-3.6</v>
      </c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299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18"/>
      <c r="B774" s="219"/>
      <c r="C774" s="254" t="s">
        <v>1020</v>
      </c>
      <c r="D774" s="221"/>
      <c r="E774" s="222">
        <v>8.32</v>
      </c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299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18"/>
      <c r="B775" s="219"/>
      <c r="C775" s="254" t="s">
        <v>704</v>
      </c>
      <c r="D775" s="221"/>
      <c r="E775" s="222">
        <v>-3.6</v>
      </c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299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18"/>
      <c r="B776" s="219"/>
      <c r="C776" s="254" t="s">
        <v>1021</v>
      </c>
      <c r="D776" s="221"/>
      <c r="E776" s="222">
        <v>1.1519999999999999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299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18"/>
      <c r="B777" s="219"/>
      <c r="C777" s="254" t="s">
        <v>1022</v>
      </c>
      <c r="D777" s="221"/>
      <c r="E777" s="222">
        <v>0.59040000000000004</v>
      </c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299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18"/>
      <c r="B778" s="219"/>
      <c r="C778" s="254" t="s">
        <v>1023</v>
      </c>
      <c r="D778" s="221"/>
      <c r="E778" s="222">
        <v>1.536</v>
      </c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299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18"/>
      <c r="B779" s="219"/>
      <c r="C779" s="254" t="s">
        <v>1024</v>
      </c>
      <c r="D779" s="221"/>
      <c r="E779" s="222">
        <v>0.32640000000000002</v>
      </c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299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18"/>
      <c r="B780" s="219"/>
      <c r="C780" s="254" t="s">
        <v>1025</v>
      </c>
      <c r="D780" s="221"/>
      <c r="E780" s="222">
        <v>3.7440000000000002</v>
      </c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299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18"/>
      <c r="B781" s="219"/>
      <c r="C781" s="254" t="s">
        <v>1026</v>
      </c>
      <c r="D781" s="221"/>
      <c r="E781" s="222">
        <v>4.16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299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18"/>
      <c r="B782" s="219"/>
      <c r="C782" s="254" t="s">
        <v>704</v>
      </c>
      <c r="D782" s="221"/>
      <c r="E782" s="222">
        <v>-3.6</v>
      </c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299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18"/>
      <c r="B783" s="219"/>
      <c r="C783" s="254" t="s">
        <v>1027</v>
      </c>
      <c r="D783" s="221"/>
      <c r="E783" s="222">
        <v>4.774</v>
      </c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299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18"/>
      <c r="B784" s="219"/>
      <c r="C784" s="254" t="s">
        <v>704</v>
      </c>
      <c r="D784" s="221"/>
      <c r="E784" s="222">
        <v>-3.6</v>
      </c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299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18"/>
      <c r="B785" s="219"/>
      <c r="C785" s="254" t="s">
        <v>1028</v>
      </c>
      <c r="D785" s="221"/>
      <c r="E785" s="222">
        <v>7.7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299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18"/>
      <c r="B786" s="219"/>
      <c r="C786" s="254" t="s">
        <v>704</v>
      </c>
      <c r="D786" s="221"/>
      <c r="E786" s="222">
        <v>-3.6</v>
      </c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299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18"/>
      <c r="B787" s="219"/>
      <c r="C787" s="254" t="s">
        <v>1029</v>
      </c>
      <c r="D787" s="221"/>
      <c r="E787" s="222">
        <v>4.5759999999999996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299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18"/>
      <c r="B788" s="219"/>
      <c r="C788" s="254" t="s">
        <v>704</v>
      </c>
      <c r="D788" s="221"/>
      <c r="E788" s="222">
        <v>-3.6</v>
      </c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299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18"/>
      <c r="B789" s="219"/>
      <c r="C789" s="254" t="s">
        <v>1030</v>
      </c>
      <c r="D789" s="221"/>
      <c r="E789" s="222">
        <v>36.4</v>
      </c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299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18"/>
      <c r="B790" s="219"/>
      <c r="C790" s="254" t="s">
        <v>704</v>
      </c>
      <c r="D790" s="221"/>
      <c r="E790" s="222">
        <v>-3.6</v>
      </c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299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22.5" outlineLevel="1" x14ac:dyDescent="0.2">
      <c r="A791" s="232">
        <v>107</v>
      </c>
      <c r="B791" s="233" t="s">
        <v>1047</v>
      </c>
      <c r="C791" s="252" t="s">
        <v>1048</v>
      </c>
      <c r="D791" s="234" t="s">
        <v>291</v>
      </c>
      <c r="E791" s="235">
        <v>579.07860000000005</v>
      </c>
      <c r="F791" s="236"/>
      <c r="G791" s="237">
        <f>ROUND(E791*F791,2)</f>
        <v>0</v>
      </c>
      <c r="H791" s="236"/>
      <c r="I791" s="237">
        <f>ROUND(E791*H791,2)</f>
        <v>0</v>
      </c>
      <c r="J791" s="236"/>
      <c r="K791" s="237">
        <f>ROUND(E791*J791,2)</f>
        <v>0</v>
      </c>
      <c r="L791" s="237">
        <v>15</v>
      </c>
      <c r="M791" s="237">
        <f>G791*(1+L791/100)</f>
        <v>0</v>
      </c>
      <c r="N791" s="237">
        <v>2.52E-2</v>
      </c>
      <c r="O791" s="237">
        <f>ROUND(E791*N791,2)</f>
        <v>14.59</v>
      </c>
      <c r="P791" s="237">
        <v>0</v>
      </c>
      <c r="Q791" s="237">
        <f>ROUND(E791*P791,2)</f>
        <v>0</v>
      </c>
      <c r="R791" s="237" t="s">
        <v>493</v>
      </c>
      <c r="S791" s="237" t="s">
        <v>293</v>
      </c>
      <c r="T791" s="238" t="s">
        <v>294</v>
      </c>
      <c r="U791" s="220">
        <v>0.28999999999999998</v>
      </c>
      <c r="V791" s="220">
        <f>ROUND(E791*U791,2)</f>
        <v>167.93</v>
      </c>
      <c r="W791" s="220"/>
      <c r="X791" s="220" t="s">
        <v>117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295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18"/>
      <c r="B792" s="219"/>
      <c r="C792" s="253" t="s">
        <v>976</v>
      </c>
      <c r="D792" s="239"/>
      <c r="E792" s="239"/>
      <c r="F792" s="239"/>
      <c r="G792" s="239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297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18"/>
      <c r="B793" s="219"/>
      <c r="C793" s="254" t="s">
        <v>983</v>
      </c>
      <c r="D793" s="221"/>
      <c r="E793" s="222">
        <v>57.6</v>
      </c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299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">
      <c r="A794" s="218"/>
      <c r="B794" s="219"/>
      <c r="C794" s="254" t="s">
        <v>984</v>
      </c>
      <c r="D794" s="221"/>
      <c r="E794" s="222">
        <v>2.56</v>
      </c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299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22.5" outlineLevel="1" x14ac:dyDescent="0.2">
      <c r="A795" s="218"/>
      <c r="B795" s="219"/>
      <c r="C795" s="254" t="s">
        <v>985</v>
      </c>
      <c r="D795" s="221"/>
      <c r="E795" s="222">
        <v>423.392</v>
      </c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299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18"/>
      <c r="B796" s="219"/>
      <c r="C796" s="254" t="s">
        <v>986</v>
      </c>
      <c r="D796" s="221"/>
      <c r="E796" s="222">
        <v>-1.365</v>
      </c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299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">
      <c r="A797" s="218"/>
      <c r="B797" s="219"/>
      <c r="C797" s="254" t="s">
        <v>987</v>
      </c>
      <c r="D797" s="221"/>
      <c r="E797" s="222">
        <v>-1.7747999999999999</v>
      </c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299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18"/>
      <c r="B798" s="219"/>
      <c r="C798" s="254" t="s">
        <v>988</v>
      </c>
      <c r="D798" s="221"/>
      <c r="E798" s="222">
        <v>-4.7969999999999997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299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">
      <c r="A799" s="218"/>
      <c r="B799" s="219"/>
      <c r="C799" s="254" t="s">
        <v>989</v>
      </c>
      <c r="D799" s="221"/>
      <c r="E799" s="222">
        <v>-1.044</v>
      </c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299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">
      <c r="A800" s="218"/>
      <c r="B800" s="219"/>
      <c r="C800" s="254" t="s">
        <v>990</v>
      </c>
      <c r="D800" s="221"/>
      <c r="E800" s="222">
        <v>-14.3376</v>
      </c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299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">
      <c r="A801" s="218"/>
      <c r="B801" s="219"/>
      <c r="C801" s="254" t="s">
        <v>991</v>
      </c>
      <c r="D801" s="221"/>
      <c r="E801" s="222">
        <v>-9.6408000000000005</v>
      </c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299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18"/>
      <c r="B802" s="219"/>
      <c r="C802" s="254" t="s">
        <v>992</v>
      </c>
      <c r="D802" s="221"/>
      <c r="E802" s="222">
        <v>-0.58499999999999996</v>
      </c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299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">
      <c r="A803" s="218"/>
      <c r="B803" s="219"/>
      <c r="C803" s="254" t="s">
        <v>993</v>
      </c>
      <c r="D803" s="221"/>
      <c r="E803" s="222">
        <v>-6.3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299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">
      <c r="A804" s="218"/>
      <c r="B804" s="219"/>
      <c r="C804" s="254" t="s">
        <v>994</v>
      </c>
      <c r="D804" s="221"/>
      <c r="E804" s="222">
        <v>-7.0902000000000003</v>
      </c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299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18"/>
      <c r="B805" s="219"/>
      <c r="C805" s="254" t="s">
        <v>995</v>
      </c>
      <c r="D805" s="221"/>
      <c r="E805" s="222">
        <v>-2.544</v>
      </c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299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">
      <c r="A806" s="218"/>
      <c r="B806" s="219"/>
      <c r="C806" s="254" t="s">
        <v>996</v>
      </c>
      <c r="D806" s="221"/>
      <c r="E806" s="222">
        <v>-4</v>
      </c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299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">
      <c r="A807" s="218"/>
      <c r="B807" s="219"/>
      <c r="C807" s="254" t="s">
        <v>997</v>
      </c>
      <c r="D807" s="221"/>
      <c r="E807" s="222">
        <v>-2.52</v>
      </c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10"/>
      <c r="Z807" s="210"/>
      <c r="AA807" s="210"/>
      <c r="AB807" s="210"/>
      <c r="AC807" s="210"/>
      <c r="AD807" s="210"/>
      <c r="AE807" s="210"/>
      <c r="AF807" s="210"/>
      <c r="AG807" s="210" t="s">
        <v>299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">
      <c r="A808" s="218"/>
      <c r="B808" s="219"/>
      <c r="C808" s="254" t="s">
        <v>998</v>
      </c>
      <c r="D808" s="221"/>
      <c r="E808" s="222">
        <v>1.825</v>
      </c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299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18"/>
      <c r="B809" s="219"/>
      <c r="C809" s="254" t="s">
        <v>999</v>
      </c>
      <c r="D809" s="221"/>
      <c r="E809" s="222">
        <v>2.76</v>
      </c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299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18"/>
      <c r="B810" s="219"/>
      <c r="C810" s="254" t="s">
        <v>1000</v>
      </c>
      <c r="D810" s="221"/>
      <c r="E810" s="222">
        <v>5.27</v>
      </c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299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18"/>
      <c r="B811" s="219"/>
      <c r="C811" s="254" t="s">
        <v>1001</v>
      </c>
      <c r="D811" s="221"/>
      <c r="E811" s="222">
        <v>2.06</v>
      </c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299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18"/>
      <c r="B812" s="219"/>
      <c r="C812" s="254" t="s">
        <v>1002</v>
      </c>
      <c r="D812" s="221"/>
      <c r="E812" s="222">
        <v>15.84</v>
      </c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299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18"/>
      <c r="B813" s="219"/>
      <c r="C813" s="254" t="s">
        <v>1049</v>
      </c>
      <c r="D813" s="221"/>
      <c r="E813" s="222">
        <v>28.8</v>
      </c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299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18"/>
      <c r="B814" s="219"/>
      <c r="C814" s="254" t="s">
        <v>1050</v>
      </c>
      <c r="D814" s="221"/>
      <c r="E814" s="222">
        <v>-2.0699999999999998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299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18"/>
      <c r="B815" s="219"/>
      <c r="C815" s="254" t="s">
        <v>1051</v>
      </c>
      <c r="D815" s="221"/>
      <c r="E815" s="222">
        <v>2.2999999999999998</v>
      </c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299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18"/>
      <c r="B816" s="219"/>
      <c r="C816" s="254" t="s">
        <v>1052</v>
      </c>
      <c r="D816" s="221"/>
      <c r="E816" s="222">
        <v>4.1399999999999997</v>
      </c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299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18"/>
      <c r="B817" s="219"/>
      <c r="C817" s="254" t="s">
        <v>1053</v>
      </c>
      <c r="D817" s="221"/>
      <c r="E817" s="222">
        <v>21.6</v>
      </c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10"/>
      <c r="Z817" s="210"/>
      <c r="AA817" s="210"/>
      <c r="AB817" s="210"/>
      <c r="AC817" s="210"/>
      <c r="AD817" s="210"/>
      <c r="AE817" s="210"/>
      <c r="AF817" s="210"/>
      <c r="AG817" s="210" t="s">
        <v>299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">
      <c r="A818" s="218"/>
      <c r="B818" s="219"/>
      <c r="C818" s="254" t="s">
        <v>1054</v>
      </c>
      <c r="D818" s="221"/>
      <c r="E818" s="222">
        <v>-2.4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0"/>
      <c r="Z818" s="210"/>
      <c r="AA818" s="210"/>
      <c r="AB818" s="210"/>
      <c r="AC818" s="210"/>
      <c r="AD818" s="210"/>
      <c r="AE818" s="210"/>
      <c r="AF818" s="210"/>
      <c r="AG818" s="210" t="s">
        <v>299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18"/>
      <c r="B819" s="219"/>
      <c r="C819" s="254" t="s">
        <v>1055</v>
      </c>
      <c r="D819" s="221"/>
      <c r="E819" s="222">
        <v>9</v>
      </c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299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18"/>
      <c r="B820" s="219"/>
      <c r="C820" s="254" t="s">
        <v>1056</v>
      </c>
      <c r="D820" s="221"/>
      <c r="E820" s="222">
        <v>9.3000000000000007</v>
      </c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299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18"/>
      <c r="B821" s="219"/>
      <c r="C821" s="254" t="s">
        <v>1057</v>
      </c>
      <c r="D821" s="221"/>
      <c r="E821" s="222">
        <v>6.6</v>
      </c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299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">
      <c r="A822" s="218"/>
      <c r="B822" s="219"/>
      <c r="C822" s="254" t="s">
        <v>1058</v>
      </c>
      <c r="D822" s="221"/>
      <c r="E822" s="222">
        <v>39</v>
      </c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299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18"/>
      <c r="B823" s="219"/>
      <c r="C823" s="254" t="s">
        <v>1059</v>
      </c>
      <c r="D823" s="221"/>
      <c r="E823" s="222">
        <v>7.5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299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32">
        <v>108</v>
      </c>
      <c r="B824" s="233" t="s">
        <v>1060</v>
      </c>
      <c r="C824" s="252" t="s">
        <v>1061</v>
      </c>
      <c r="D824" s="234" t="s">
        <v>291</v>
      </c>
      <c r="E824" s="235">
        <v>152.92930000000001</v>
      </c>
      <c r="F824" s="236"/>
      <c r="G824" s="237">
        <f>ROUND(E824*F824,2)</f>
        <v>0</v>
      </c>
      <c r="H824" s="236"/>
      <c r="I824" s="237">
        <f>ROUND(E824*H824,2)</f>
        <v>0</v>
      </c>
      <c r="J824" s="236"/>
      <c r="K824" s="237">
        <f>ROUND(E824*J824,2)</f>
        <v>0</v>
      </c>
      <c r="L824" s="237">
        <v>15</v>
      </c>
      <c r="M824" s="237">
        <f>G824*(1+L824/100)</f>
        <v>0</v>
      </c>
      <c r="N824" s="237">
        <v>4.0000000000000003E-5</v>
      </c>
      <c r="O824" s="237">
        <f>ROUND(E824*N824,2)</f>
        <v>0.01</v>
      </c>
      <c r="P824" s="237">
        <v>0</v>
      </c>
      <c r="Q824" s="237">
        <f>ROUND(E824*P824,2)</f>
        <v>0</v>
      </c>
      <c r="R824" s="237" t="s">
        <v>493</v>
      </c>
      <c r="S824" s="237" t="s">
        <v>293</v>
      </c>
      <c r="T824" s="238" t="s">
        <v>294</v>
      </c>
      <c r="U824" s="220">
        <v>7.8E-2</v>
      </c>
      <c r="V824" s="220">
        <f>ROUND(E824*U824,2)</f>
        <v>11.93</v>
      </c>
      <c r="W824" s="220"/>
      <c r="X824" s="220" t="s">
        <v>117</v>
      </c>
      <c r="Y824" s="210"/>
      <c r="Z824" s="210"/>
      <c r="AA824" s="210"/>
      <c r="AB824" s="210"/>
      <c r="AC824" s="210"/>
      <c r="AD824" s="210"/>
      <c r="AE824" s="210"/>
      <c r="AF824" s="210"/>
      <c r="AG824" s="210" t="s">
        <v>295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2.5" outlineLevel="1" x14ac:dyDescent="0.2">
      <c r="A825" s="218"/>
      <c r="B825" s="219"/>
      <c r="C825" s="253" t="s">
        <v>1062</v>
      </c>
      <c r="D825" s="239"/>
      <c r="E825" s="239"/>
      <c r="F825" s="239"/>
      <c r="G825" s="239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297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40" t="str">
        <f>C825</f>
        <v>které se zřizují před úpravami povrchu, a obalení osazených dveřních zárubní před znečištěním při úpravách povrchu nástřikem plastických maltovin včetně pozdějšího odkrytí,</v>
      </c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">
      <c r="A826" s="218"/>
      <c r="B826" s="219"/>
      <c r="C826" s="254" t="s">
        <v>1063</v>
      </c>
      <c r="D826" s="221"/>
      <c r="E826" s="222">
        <v>4.0004</v>
      </c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299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18"/>
      <c r="B827" s="219"/>
      <c r="C827" s="254" t="s">
        <v>1064</v>
      </c>
      <c r="D827" s="221"/>
      <c r="E827" s="222">
        <v>1.3454999999999999</v>
      </c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299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18"/>
      <c r="B828" s="219"/>
      <c r="C828" s="254" t="s">
        <v>1065</v>
      </c>
      <c r="D828" s="221"/>
      <c r="E828" s="222">
        <v>8.2170000000000005</v>
      </c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299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18"/>
      <c r="B829" s="219"/>
      <c r="C829" s="254" t="s">
        <v>1066</v>
      </c>
      <c r="D829" s="221"/>
      <c r="E829" s="222">
        <v>1.615</v>
      </c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299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18"/>
      <c r="B830" s="219"/>
      <c r="C830" s="254" t="s">
        <v>1067</v>
      </c>
      <c r="D830" s="221"/>
      <c r="E830" s="222">
        <v>1.425</v>
      </c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299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">
      <c r="A831" s="218"/>
      <c r="B831" s="219"/>
      <c r="C831" s="254" t="s">
        <v>1068</v>
      </c>
      <c r="D831" s="221"/>
      <c r="E831" s="222">
        <v>1.82</v>
      </c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299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18"/>
      <c r="B832" s="219"/>
      <c r="C832" s="254" t="s">
        <v>1069</v>
      </c>
      <c r="D832" s="221"/>
      <c r="E832" s="222">
        <v>101.22839999999999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299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18"/>
      <c r="B833" s="219"/>
      <c r="C833" s="254" t="s">
        <v>1070</v>
      </c>
      <c r="D833" s="221"/>
      <c r="E833" s="222">
        <v>1.6422000000000001</v>
      </c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299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18"/>
      <c r="B834" s="219"/>
      <c r="C834" s="254" t="s">
        <v>1071</v>
      </c>
      <c r="D834" s="221"/>
      <c r="E834" s="222">
        <v>2.31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299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18"/>
      <c r="B835" s="219"/>
      <c r="C835" s="254" t="s">
        <v>1072</v>
      </c>
      <c r="D835" s="221"/>
      <c r="E835" s="222">
        <v>8.16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299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">
      <c r="A836" s="218"/>
      <c r="B836" s="219"/>
      <c r="C836" s="254" t="s">
        <v>1073</v>
      </c>
      <c r="D836" s="221"/>
      <c r="E836" s="222">
        <v>6.4889999999999999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299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18"/>
      <c r="B837" s="219"/>
      <c r="C837" s="254" t="s">
        <v>1074</v>
      </c>
      <c r="D837" s="221"/>
      <c r="E837" s="222">
        <v>1.8360000000000001</v>
      </c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299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18"/>
      <c r="B838" s="219"/>
      <c r="C838" s="254" t="s">
        <v>1075</v>
      </c>
      <c r="D838" s="221"/>
      <c r="E838" s="222">
        <v>10.344799999999999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299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18"/>
      <c r="B839" s="219"/>
      <c r="C839" s="254" t="s">
        <v>1076</v>
      </c>
      <c r="D839" s="221"/>
      <c r="E839" s="222">
        <v>2.496</v>
      </c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299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32">
        <v>109</v>
      </c>
      <c r="B840" s="233" t="s">
        <v>1077</v>
      </c>
      <c r="C840" s="252" t="s">
        <v>1078</v>
      </c>
      <c r="D840" s="234" t="s">
        <v>477</v>
      </c>
      <c r="E840" s="235">
        <v>336.46</v>
      </c>
      <c r="F840" s="236"/>
      <c r="G840" s="237">
        <f>ROUND(E840*F840,2)</f>
        <v>0</v>
      </c>
      <c r="H840" s="236"/>
      <c r="I840" s="237">
        <f>ROUND(E840*H840,2)</f>
        <v>0</v>
      </c>
      <c r="J840" s="236"/>
      <c r="K840" s="237">
        <f>ROUND(E840*J840,2)</f>
        <v>0</v>
      </c>
      <c r="L840" s="237">
        <v>15</v>
      </c>
      <c r="M840" s="237">
        <f>G840*(1+L840/100)</f>
        <v>0</v>
      </c>
      <c r="N840" s="237">
        <v>1.4999999999999999E-4</v>
      </c>
      <c r="O840" s="237">
        <f>ROUND(E840*N840,2)</f>
        <v>0.05</v>
      </c>
      <c r="P840" s="237">
        <v>0</v>
      </c>
      <c r="Q840" s="237">
        <f>ROUND(E840*P840,2)</f>
        <v>0</v>
      </c>
      <c r="R840" s="237" t="s">
        <v>493</v>
      </c>
      <c r="S840" s="237" t="s">
        <v>293</v>
      </c>
      <c r="T840" s="238" t="s">
        <v>294</v>
      </c>
      <c r="U840" s="220">
        <v>0.05</v>
      </c>
      <c r="V840" s="220">
        <f>ROUND(E840*U840,2)</f>
        <v>16.82</v>
      </c>
      <c r="W840" s="220"/>
      <c r="X840" s="220" t="s">
        <v>117</v>
      </c>
      <c r="Y840" s="210"/>
      <c r="Z840" s="210"/>
      <c r="AA840" s="210"/>
      <c r="AB840" s="210"/>
      <c r="AC840" s="210"/>
      <c r="AD840" s="210"/>
      <c r="AE840" s="210"/>
      <c r="AF840" s="210"/>
      <c r="AG840" s="210" t="s">
        <v>295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18"/>
      <c r="B841" s="219"/>
      <c r="C841" s="253" t="s">
        <v>1079</v>
      </c>
      <c r="D841" s="239"/>
      <c r="E841" s="239"/>
      <c r="F841" s="239"/>
      <c r="G841" s="239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297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18"/>
      <c r="B842" s="219"/>
      <c r="C842" s="254" t="s">
        <v>1080</v>
      </c>
      <c r="D842" s="221"/>
      <c r="E842" s="222">
        <v>6.94</v>
      </c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299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">
      <c r="A843" s="218"/>
      <c r="B843" s="219"/>
      <c r="C843" s="254" t="s">
        <v>1081</v>
      </c>
      <c r="D843" s="221"/>
      <c r="E843" s="222">
        <v>3.47</v>
      </c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299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">
      <c r="A844" s="218"/>
      <c r="B844" s="219"/>
      <c r="C844" s="254" t="s">
        <v>1082</v>
      </c>
      <c r="D844" s="221"/>
      <c r="E844" s="222">
        <v>21.55</v>
      </c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299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18"/>
      <c r="B845" s="219"/>
      <c r="C845" s="254" t="s">
        <v>1083</v>
      </c>
      <c r="D845" s="221"/>
      <c r="E845" s="222">
        <v>5.5</v>
      </c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299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18"/>
      <c r="B846" s="219"/>
      <c r="C846" s="254" t="s">
        <v>1084</v>
      </c>
      <c r="D846" s="221"/>
      <c r="E846" s="222">
        <v>5.3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299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18"/>
      <c r="B847" s="219"/>
      <c r="C847" s="254" t="s">
        <v>1085</v>
      </c>
      <c r="D847" s="221"/>
      <c r="E847" s="222">
        <v>6.6</v>
      </c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299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18"/>
      <c r="B848" s="219"/>
      <c r="C848" s="254" t="s">
        <v>1086</v>
      </c>
      <c r="D848" s="221"/>
      <c r="E848" s="222">
        <v>222.18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299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">
      <c r="A849" s="218"/>
      <c r="B849" s="219"/>
      <c r="C849" s="254" t="s">
        <v>1087</v>
      </c>
      <c r="D849" s="221"/>
      <c r="E849" s="222">
        <v>4.24</v>
      </c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299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18"/>
      <c r="B850" s="219"/>
      <c r="C850" s="254" t="s">
        <v>1088</v>
      </c>
      <c r="D850" s="221"/>
      <c r="E850" s="222">
        <v>6.5</v>
      </c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299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18"/>
      <c r="B851" s="219"/>
      <c r="C851" s="254" t="s">
        <v>1089</v>
      </c>
      <c r="D851" s="221"/>
      <c r="E851" s="222">
        <v>20.079999999999998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299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18"/>
      <c r="B852" s="219"/>
      <c r="C852" s="254" t="s">
        <v>1090</v>
      </c>
      <c r="D852" s="221"/>
      <c r="E852" s="222">
        <v>15.51</v>
      </c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299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">
      <c r="A853" s="218"/>
      <c r="B853" s="219"/>
      <c r="C853" s="254" t="s">
        <v>1091</v>
      </c>
      <c r="D853" s="221"/>
      <c r="E853" s="222">
        <v>5.64</v>
      </c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299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18"/>
      <c r="B854" s="219"/>
      <c r="C854" s="254" t="s">
        <v>1092</v>
      </c>
      <c r="D854" s="221"/>
      <c r="E854" s="222">
        <v>2.5499999999999998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299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18"/>
      <c r="B855" s="219"/>
      <c r="C855" s="254" t="s">
        <v>1093</v>
      </c>
      <c r="D855" s="221"/>
      <c r="E855" s="222">
        <v>10.4</v>
      </c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299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32">
        <v>110</v>
      </c>
      <c r="B856" s="233" t="s">
        <v>1094</v>
      </c>
      <c r="C856" s="252" t="s">
        <v>1095</v>
      </c>
      <c r="D856" s="234" t="s">
        <v>291</v>
      </c>
      <c r="E856" s="235">
        <v>79.463999999999999</v>
      </c>
      <c r="F856" s="236"/>
      <c r="G856" s="237">
        <f>ROUND(E856*F856,2)</f>
        <v>0</v>
      </c>
      <c r="H856" s="236"/>
      <c r="I856" s="237">
        <f>ROUND(E856*H856,2)</f>
        <v>0</v>
      </c>
      <c r="J856" s="236"/>
      <c r="K856" s="237">
        <f>ROUND(E856*J856,2)</f>
        <v>0</v>
      </c>
      <c r="L856" s="237">
        <v>15</v>
      </c>
      <c r="M856" s="237">
        <f>G856*(1+L856/100)</f>
        <v>0</v>
      </c>
      <c r="N856" s="237">
        <v>3.4909999999999997E-2</v>
      </c>
      <c r="O856" s="237">
        <f>ROUND(E856*N856,2)</f>
        <v>2.77</v>
      </c>
      <c r="P856" s="237">
        <v>0</v>
      </c>
      <c r="Q856" s="237">
        <f>ROUND(E856*P856,2)</f>
        <v>0</v>
      </c>
      <c r="R856" s="237" t="s">
        <v>540</v>
      </c>
      <c r="S856" s="237" t="s">
        <v>293</v>
      </c>
      <c r="T856" s="238" t="s">
        <v>294</v>
      </c>
      <c r="U856" s="220">
        <v>1.1841699999999999</v>
      </c>
      <c r="V856" s="220">
        <f>ROUND(E856*U856,2)</f>
        <v>94.1</v>
      </c>
      <c r="W856" s="220"/>
      <c r="X856" s="220" t="s">
        <v>117</v>
      </c>
      <c r="Y856" s="210"/>
      <c r="Z856" s="210"/>
      <c r="AA856" s="210"/>
      <c r="AB856" s="210"/>
      <c r="AC856" s="210"/>
      <c r="AD856" s="210"/>
      <c r="AE856" s="210"/>
      <c r="AF856" s="210"/>
      <c r="AG856" s="210" t="s">
        <v>295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18"/>
      <c r="B857" s="219"/>
      <c r="C857" s="253" t="s">
        <v>1096</v>
      </c>
      <c r="D857" s="239"/>
      <c r="E857" s="239"/>
      <c r="F857" s="239"/>
      <c r="G857" s="239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297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40" t="str">
        <f>C857</f>
        <v>okenního nebo dveřního, z pomocného pracovního lešení o výšce podlahy do 1900 mm a pro zatížení do 1,5 kPa,</v>
      </c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18"/>
      <c r="B858" s="219"/>
      <c r="C858" s="254" t="s">
        <v>1097</v>
      </c>
      <c r="D858" s="221"/>
      <c r="E858" s="222">
        <v>2.7759999999999998</v>
      </c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299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18"/>
      <c r="B859" s="219"/>
      <c r="C859" s="254" t="s">
        <v>1098</v>
      </c>
      <c r="D859" s="221"/>
      <c r="E859" s="222">
        <v>59.247999999999998</v>
      </c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299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">
      <c r="A860" s="218"/>
      <c r="B860" s="219"/>
      <c r="C860" s="254" t="s">
        <v>1099</v>
      </c>
      <c r="D860" s="221"/>
      <c r="E860" s="222">
        <v>1.36</v>
      </c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299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18"/>
      <c r="B861" s="219"/>
      <c r="C861" s="254" t="s">
        <v>1100</v>
      </c>
      <c r="D861" s="221"/>
      <c r="E861" s="222">
        <v>12</v>
      </c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299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">
      <c r="A862" s="218"/>
      <c r="B862" s="219"/>
      <c r="C862" s="254" t="s">
        <v>1101</v>
      </c>
      <c r="D862" s="221"/>
      <c r="E862" s="222">
        <v>1.68</v>
      </c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299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">
      <c r="A863" s="218"/>
      <c r="B863" s="219"/>
      <c r="C863" s="254" t="s">
        <v>1102</v>
      </c>
      <c r="D863" s="221"/>
      <c r="E863" s="222">
        <v>2.4</v>
      </c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299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32">
        <v>111</v>
      </c>
      <c r="B864" s="233" t="s">
        <v>1103</v>
      </c>
      <c r="C864" s="252" t="s">
        <v>1104</v>
      </c>
      <c r="D864" s="234" t="s">
        <v>477</v>
      </c>
      <c r="E864" s="235">
        <v>396.46</v>
      </c>
      <c r="F864" s="236"/>
      <c r="G864" s="237">
        <f>ROUND(E864*F864,2)</f>
        <v>0</v>
      </c>
      <c r="H864" s="236"/>
      <c r="I864" s="237">
        <f>ROUND(E864*H864,2)</f>
        <v>0</v>
      </c>
      <c r="J864" s="236"/>
      <c r="K864" s="237">
        <f>ROUND(E864*J864,2)</f>
        <v>0</v>
      </c>
      <c r="L864" s="237">
        <v>15</v>
      </c>
      <c r="M864" s="237">
        <f>G864*(1+L864/100)</f>
        <v>0</v>
      </c>
      <c r="N864" s="237">
        <v>4.6000000000000001E-4</v>
      </c>
      <c r="O864" s="237">
        <f>ROUND(E864*N864,2)</f>
        <v>0.18</v>
      </c>
      <c r="P864" s="237">
        <v>0</v>
      </c>
      <c r="Q864" s="237">
        <f>ROUND(E864*P864,2)</f>
        <v>0</v>
      </c>
      <c r="R864" s="237" t="s">
        <v>493</v>
      </c>
      <c r="S864" s="237" t="s">
        <v>293</v>
      </c>
      <c r="T864" s="238" t="s">
        <v>294</v>
      </c>
      <c r="U864" s="220">
        <v>0</v>
      </c>
      <c r="V864" s="220">
        <f>ROUND(E864*U864,2)</f>
        <v>0</v>
      </c>
      <c r="W864" s="220"/>
      <c r="X864" s="220" t="s">
        <v>117</v>
      </c>
      <c r="Y864" s="210"/>
      <c r="Z864" s="210"/>
      <c r="AA864" s="210"/>
      <c r="AB864" s="210"/>
      <c r="AC864" s="210"/>
      <c r="AD864" s="210"/>
      <c r="AE864" s="210"/>
      <c r="AF864" s="210"/>
      <c r="AG864" s="210" t="s">
        <v>295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">
      <c r="A865" s="218"/>
      <c r="B865" s="219"/>
      <c r="C865" s="253" t="s">
        <v>1105</v>
      </c>
      <c r="D865" s="239"/>
      <c r="E865" s="239"/>
      <c r="F865" s="239"/>
      <c r="G865" s="239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297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40" t="str">
        <f>C865</f>
        <v>omítka vápenocementová, strojně nebo ručně nanášená v podlaží i ve schodišti na jakýkoliv druh podkladu,</v>
      </c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18"/>
      <c r="B866" s="219"/>
      <c r="C866" s="254" t="s">
        <v>1106</v>
      </c>
      <c r="D866" s="221"/>
      <c r="E866" s="222">
        <v>336.46</v>
      </c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299</v>
      </c>
      <c r="AH866" s="210">
        <v>5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">
      <c r="A867" s="218"/>
      <c r="B867" s="219"/>
      <c r="C867" s="254" t="s">
        <v>1107</v>
      </c>
      <c r="D867" s="221"/>
      <c r="E867" s="222">
        <v>60</v>
      </c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299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ht="22.5" outlineLevel="1" x14ac:dyDescent="0.2">
      <c r="A868" s="232">
        <v>112</v>
      </c>
      <c r="B868" s="233" t="s">
        <v>1108</v>
      </c>
      <c r="C868" s="252" t="s">
        <v>1109</v>
      </c>
      <c r="D868" s="234" t="s">
        <v>291</v>
      </c>
      <c r="E868" s="235">
        <v>25.655000000000001</v>
      </c>
      <c r="F868" s="236"/>
      <c r="G868" s="237">
        <f>ROUND(E868*F868,2)</f>
        <v>0</v>
      </c>
      <c r="H868" s="236"/>
      <c r="I868" s="237">
        <f>ROUND(E868*H868,2)</f>
        <v>0</v>
      </c>
      <c r="J868" s="236"/>
      <c r="K868" s="237">
        <f>ROUND(E868*J868,2)</f>
        <v>0</v>
      </c>
      <c r="L868" s="237">
        <v>15</v>
      </c>
      <c r="M868" s="237">
        <f>G868*(1+L868/100)</f>
        <v>0</v>
      </c>
      <c r="N868" s="237">
        <v>4.9840000000000002E-2</v>
      </c>
      <c r="O868" s="237">
        <f>ROUND(E868*N868,2)</f>
        <v>1.28</v>
      </c>
      <c r="P868" s="237">
        <v>0</v>
      </c>
      <c r="Q868" s="237">
        <f>ROUND(E868*P868,2)</f>
        <v>0</v>
      </c>
      <c r="R868" s="237" t="s">
        <v>493</v>
      </c>
      <c r="S868" s="237" t="s">
        <v>293</v>
      </c>
      <c r="T868" s="238" t="s">
        <v>294</v>
      </c>
      <c r="U868" s="220">
        <v>0.34799999999999998</v>
      </c>
      <c r="V868" s="220">
        <f>ROUND(E868*U868,2)</f>
        <v>8.93</v>
      </c>
      <c r="W868" s="220"/>
      <c r="X868" s="220" t="s">
        <v>117</v>
      </c>
      <c r="Y868" s="210"/>
      <c r="Z868" s="210"/>
      <c r="AA868" s="210"/>
      <c r="AB868" s="210"/>
      <c r="AC868" s="210"/>
      <c r="AD868" s="210"/>
      <c r="AE868" s="210"/>
      <c r="AF868" s="210"/>
      <c r="AG868" s="210" t="s">
        <v>295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2.5" outlineLevel="1" x14ac:dyDescent="0.2">
      <c r="A869" s="218"/>
      <c r="B869" s="219"/>
      <c r="C869" s="253" t="s">
        <v>1110</v>
      </c>
      <c r="D869" s="239"/>
      <c r="E869" s="239"/>
      <c r="F869" s="239"/>
      <c r="G869" s="239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297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40" t="str">
        <f>C869</f>
        <v>na zdivu jako podklad např. pod izolaci, na parapetech z prefabrikovaných dílců, pod oplechování apod., vodorovný nebo ve spádu do 15°, hlazený dřevěným hladítkem,</v>
      </c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">
      <c r="A870" s="218"/>
      <c r="B870" s="219"/>
      <c r="C870" s="254" t="s">
        <v>1111</v>
      </c>
      <c r="D870" s="221"/>
      <c r="E870" s="222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299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">
      <c r="A871" s="218"/>
      <c r="B871" s="219"/>
      <c r="C871" s="254" t="s">
        <v>1112</v>
      </c>
      <c r="D871" s="221"/>
      <c r="E871" s="222">
        <v>0.40949999999999998</v>
      </c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299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">
      <c r="A872" s="218"/>
      <c r="B872" s="219"/>
      <c r="C872" s="254" t="s">
        <v>1113</v>
      </c>
      <c r="D872" s="221"/>
      <c r="E872" s="222">
        <v>1.7324999999999999</v>
      </c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299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">
      <c r="A873" s="218"/>
      <c r="B873" s="219"/>
      <c r="C873" s="254" t="s">
        <v>1114</v>
      </c>
      <c r="D873" s="221"/>
      <c r="E873" s="222">
        <v>0.59499999999999997</v>
      </c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299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18"/>
      <c r="B874" s="219"/>
      <c r="C874" s="254" t="s">
        <v>1115</v>
      </c>
      <c r="D874" s="221"/>
      <c r="E874" s="222">
        <v>0.52500000000000002</v>
      </c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299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">
      <c r="A875" s="218"/>
      <c r="B875" s="219"/>
      <c r="C875" s="254" t="s">
        <v>1116</v>
      </c>
      <c r="D875" s="221"/>
      <c r="E875" s="222">
        <v>0.49</v>
      </c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299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18"/>
      <c r="B876" s="219"/>
      <c r="C876" s="254" t="s">
        <v>1117</v>
      </c>
      <c r="D876" s="221"/>
      <c r="E876" s="222">
        <v>17.199000000000002</v>
      </c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299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">
      <c r="A877" s="218"/>
      <c r="B877" s="219"/>
      <c r="C877" s="254" t="s">
        <v>1118</v>
      </c>
      <c r="D877" s="221"/>
      <c r="E877" s="222">
        <v>0.35699999999999998</v>
      </c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299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">
      <c r="A878" s="218"/>
      <c r="B878" s="219"/>
      <c r="C878" s="254" t="s">
        <v>1119</v>
      </c>
      <c r="D878" s="221"/>
      <c r="E878" s="222">
        <v>0.73499999999999999</v>
      </c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299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">
      <c r="A879" s="218"/>
      <c r="B879" s="219"/>
      <c r="C879" s="254" t="s">
        <v>1120</v>
      </c>
      <c r="D879" s="221"/>
      <c r="E879" s="222">
        <v>1.4279999999999999</v>
      </c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299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">
      <c r="A880" s="218"/>
      <c r="B880" s="219"/>
      <c r="C880" s="254" t="s">
        <v>1121</v>
      </c>
      <c r="D880" s="221"/>
      <c r="E880" s="222">
        <v>1.1025</v>
      </c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299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">
      <c r="A881" s="218"/>
      <c r="B881" s="219"/>
      <c r="C881" s="254" t="s">
        <v>1122</v>
      </c>
      <c r="D881" s="221"/>
      <c r="E881" s="222">
        <v>0.71399999999999997</v>
      </c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299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">
      <c r="A882" s="218"/>
      <c r="B882" s="219"/>
      <c r="C882" s="254" t="s">
        <v>1123</v>
      </c>
      <c r="D882" s="221"/>
      <c r="E882" s="222">
        <v>0.36749999999999999</v>
      </c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299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x14ac:dyDescent="0.2">
      <c r="A883" s="226" t="s">
        <v>287</v>
      </c>
      <c r="B883" s="227" t="s">
        <v>167</v>
      </c>
      <c r="C883" s="251" t="s">
        <v>168</v>
      </c>
      <c r="D883" s="228"/>
      <c r="E883" s="229"/>
      <c r="F883" s="230"/>
      <c r="G883" s="230">
        <f>SUMIF(AG884:AG977,"&lt;&gt;NOR",G884:G977)</f>
        <v>0</v>
      </c>
      <c r="H883" s="230"/>
      <c r="I883" s="230">
        <f>SUM(I884:I977)</f>
        <v>0</v>
      </c>
      <c r="J883" s="230"/>
      <c r="K883" s="230">
        <f>SUM(K884:K977)</f>
        <v>0</v>
      </c>
      <c r="L883" s="230"/>
      <c r="M883" s="230">
        <f>SUM(M884:M977)</f>
        <v>0</v>
      </c>
      <c r="N883" s="230"/>
      <c r="O883" s="230">
        <f>SUM(O884:O977)</f>
        <v>23.42</v>
      </c>
      <c r="P883" s="230"/>
      <c r="Q883" s="230">
        <f>SUM(Q884:Q977)</f>
        <v>0</v>
      </c>
      <c r="R883" s="230"/>
      <c r="S883" s="230"/>
      <c r="T883" s="231"/>
      <c r="U883" s="225"/>
      <c r="V883" s="225">
        <f>SUM(V884:V977)</f>
        <v>1029.81</v>
      </c>
      <c r="W883" s="225"/>
      <c r="X883" s="225"/>
      <c r="AG883" t="s">
        <v>288</v>
      </c>
    </row>
    <row r="884" spans="1:60" outlineLevel="1" x14ac:dyDescent="0.2">
      <c r="A884" s="232">
        <v>113</v>
      </c>
      <c r="B884" s="233" t="s">
        <v>981</v>
      </c>
      <c r="C884" s="252" t="s">
        <v>982</v>
      </c>
      <c r="D884" s="234" t="s">
        <v>291</v>
      </c>
      <c r="E884" s="235">
        <v>693.56370000000004</v>
      </c>
      <c r="F884" s="236"/>
      <c r="G884" s="237">
        <f>ROUND(E884*F884,2)</f>
        <v>0</v>
      </c>
      <c r="H884" s="236"/>
      <c r="I884" s="237">
        <f>ROUND(E884*H884,2)</f>
        <v>0</v>
      </c>
      <c r="J884" s="236"/>
      <c r="K884" s="237">
        <f>ROUND(E884*J884,2)</f>
        <v>0</v>
      </c>
      <c r="L884" s="237">
        <v>15</v>
      </c>
      <c r="M884" s="237">
        <f>G884*(1+L884/100)</f>
        <v>0</v>
      </c>
      <c r="N884" s="237">
        <v>5.0000000000000001E-3</v>
      </c>
      <c r="O884" s="237">
        <f>ROUND(E884*N884,2)</f>
        <v>3.47</v>
      </c>
      <c r="P884" s="237">
        <v>0</v>
      </c>
      <c r="Q884" s="237">
        <f>ROUND(E884*P884,2)</f>
        <v>0</v>
      </c>
      <c r="R884" s="237" t="s">
        <v>493</v>
      </c>
      <c r="S884" s="237" t="s">
        <v>293</v>
      </c>
      <c r="T884" s="238" t="s">
        <v>294</v>
      </c>
      <c r="U884" s="220">
        <v>8.1000000000000003E-2</v>
      </c>
      <c r="V884" s="220">
        <f>ROUND(E884*U884,2)</f>
        <v>56.18</v>
      </c>
      <c r="W884" s="220"/>
      <c r="X884" s="220" t="s">
        <v>117</v>
      </c>
      <c r="Y884" s="210"/>
      <c r="Z884" s="210"/>
      <c r="AA884" s="210"/>
      <c r="AB884" s="210"/>
      <c r="AC884" s="210"/>
      <c r="AD884" s="210"/>
      <c r="AE884" s="210"/>
      <c r="AF884" s="210"/>
      <c r="AG884" s="210" t="s">
        <v>295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18"/>
      <c r="B885" s="219"/>
      <c r="C885" s="253" t="s">
        <v>976</v>
      </c>
      <c r="D885" s="239"/>
      <c r="E885" s="239"/>
      <c r="F885" s="239"/>
      <c r="G885" s="239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297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">
      <c r="A886" s="218"/>
      <c r="B886" s="219"/>
      <c r="C886" s="254" t="s">
        <v>1124</v>
      </c>
      <c r="D886" s="221"/>
      <c r="E886" s="222">
        <v>626.46370000000002</v>
      </c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299</v>
      </c>
      <c r="AH886" s="210">
        <v>5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18"/>
      <c r="B887" s="219"/>
      <c r="C887" s="254" t="s">
        <v>1125</v>
      </c>
      <c r="D887" s="221"/>
      <c r="E887" s="222">
        <v>67.099999999999994</v>
      </c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299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ht="22.5" outlineLevel="1" x14ac:dyDescent="0.2">
      <c r="A888" s="232">
        <v>114</v>
      </c>
      <c r="B888" s="233" t="s">
        <v>1126</v>
      </c>
      <c r="C888" s="252" t="s">
        <v>1127</v>
      </c>
      <c r="D888" s="234" t="s">
        <v>291</v>
      </c>
      <c r="E888" s="235">
        <v>67.099999999999994</v>
      </c>
      <c r="F888" s="236"/>
      <c r="G888" s="237">
        <f>ROUND(E888*F888,2)</f>
        <v>0</v>
      </c>
      <c r="H888" s="236"/>
      <c r="I888" s="237">
        <f>ROUND(E888*H888,2)</f>
        <v>0</v>
      </c>
      <c r="J888" s="236"/>
      <c r="K888" s="237">
        <f>ROUND(E888*J888,2)</f>
        <v>0</v>
      </c>
      <c r="L888" s="237">
        <v>15</v>
      </c>
      <c r="M888" s="237">
        <f>G888*(1+L888/100)</f>
        <v>0</v>
      </c>
      <c r="N888" s="237">
        <v>2.9399999999999999E-2</v>
      </c>
      <c r="O888" s="237">
        <f>ROUND(E888*N888,2)</f>
        <v>1.97</v>
      </c>
      <c r="P888" s="237">
        <v>0</v>
      </c>
      <c r="Q888" s="237">
        <f>ROUND(E888*P888,2)</f>
        <v>0</v>
      </c>
      <c r="R888" s="237" t="s">
        <v>493</v>
      </c>
      <c r="S888" s="237" t="s">
        <v>293</v>
      </c>
      <c r="T888" s="238" t="s">
        <v>294</v>
      </c>
      <c r="U888" s="220">
        <v>0.48</v>
      </c>
      <c r="V888" s="220">
        <f>ROUND(E888*U888,2)</f>
        <v>32.21</v>
      </c>
      <c r="W888" s="220"/>
      <c r="X888" s="220" t="s">
        <v>117</v>
      </c>
      <c r="Y888" s="210"/>
      <c r="Z888" s="210"/>
      <c r="AA888" s="210"/>
      <c r="AB888" s="210"/>
      <c r="AC888" s="210"/>
      <c r="AD888" s="210"/>
      <c r="AE888" s="210"/>
      <c r="AF888" s="210"/>
      <c r="AG888" s="210" t="s">
        <v>295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">
      <c r="A889" s="218"/>
      <c r="B889" s="219"/>
      <c r="C889" s="253" t="s">
        <v>976</v>
      </c>
      <c r="D889" s="239"/>
      <c r="E889" s="239"/>
      <c r="F889" s="239"/>
      <c r="G889" s="239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297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18"/>
      <c r="B890" s="219"/>
      <c r="C890" s="254" t="s">
        <v>1125</v>
      </c>
      <c r="D890" s="221"/>
      <c r="E890" s="222">
        <v>67.099999999999994</v>
      </c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299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ht="22.5" outlineLevel="1" x14ac:dyDescent="0.2">
      <c r="A891" s="232">
        <v>115</v>
      </c>
      <c r="B891" s="233" t="s">
        <v>1128</v>
      </c>
      <c r="C891" s="252" t="s">
        <v>1129</v>
      </c>
      <c r="D891" s="234" t="s">
        <v>291</v>
      </c>
      <c r="E891" s="235">
        <v>626.46370000000002</v>
      </c>
      <c r="F891" s="236"/>
      <c r="G891" s="237">
        <f>ROUND(E891*F891,2)</f>
        <v>0</v>
      </c>
      <c r="H891" s="236"/>
      <c r="I891" s="237">
        <f>ROUND(E891*H891,2)</f>
        <v>0</v>
      </c>
      <c r="J891" s="236"/>
      <c r="K891" s="237">
        <f>ROUND(E891*J891,2)</f>
        <v>0</v>
      </c>
      <c r="L891" s="237">
        <v>15</v>
      </c>
      <c r="M891" s="237">
        <f>G891*(1+L891/100)</f>
        <v>0</v>
      </c>
      <c r="N891" s="237">
        <v>1.89E-2</v>
      </c>
      <c r="O891" s="237">
        <f>ROUND(E891*N891,2)</f>
        <v>11.84</v>
      </c>
      <c r="P891" s="237">
        <v>0</v>
      </c>
      <c r="Q891" s="237">
        <f>ROUND(E891*P891,2)</f>
        <v>0</v>
      </c>
      <c r="R891" s="237" t="s">
        <v>493</v>
      </c>
      <c r="S891" s="237" t="s">
        <v>293</v>
      </c>
      <c r="T891" s="238" t="s">
        <v>294</v>
      </c>
      <c r="U891" s="220">
        <v>0.66600000000000004</v>
      </c>
      <c r="V891" s="220">
        <f>ROUND(E891*U891,2)</f>
        <v>417.22</v>
      </c>
      <c r="W891" s="220"/>
      <c r="X891" s="220" t="s">
        <v>117</v>
      </c>
      <c r="Y891" s="210"/>
      <c r="Z891" s="210"/>
      <c r="AA891" s="210"/>
      <c r="AB891" s="210"/>
      <c r="AC891" s="210"/>
      <c r="AD891" s="210"/>
      <c r="AE891" s="210"/>
      <c r="AF891" s="210"/>
      <c r="AG891" s="210" t="s">
        <v>295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">
      <c r="A892" s="218"/>
      <c r="B892" s="219"/>
      <c r="C892" s="253" t="s">
        <v>976</v>
      </c>
      <c r="D892" s="239"/>
      <c r="E892" s="239"/>
      <c r="F892" s="239"/>
      <c r="G892" s="239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297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">
      <c r="A893" s="218"/>
      <c r="B893" s="219"/>
      <c r="C893" s="254" t="s">
        <v>1130</v>
      </c>
      <c r="D893" s="221"/>
      <c r="E893" s="222">
        <v>13.3</v>
      </c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299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">
      <c r="A894" s="218"/>
      <c r="B894" s="219"/>
      <c r="C894" s="254" t="s">
        <v>1131</v>
      </c>
      <c r="D894" s="221"/>
      <c r="E894" s="222">
        <v>10.58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299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">
      <c r="A895" s="218"/>
      <c r="B895" s="219"/>
      <c r="C895" s="254" t="s">
        <v>1132</v>
      </c>
      <c r="D895" s="221"/>
      <c r="E895" s="222">
        <v>8.84</v>
      </c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299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">
      <c r="A896" s="218"/>
      <c r="B896" s="219"/>
      <c r="C896" s="254" t="s">
        <v>1133</v>
      </c>
      <c r="D896" s="221"/>
      <c r="E896" s="222">
        <v>6.6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299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18"/>
      <c r="B897" s="219"/>
      <c r="C897" s="254" t="s">
        <v>1134</v>
      </c>
      <c r="D897" s="221"/>
      <c r="E897" s="222">
        <v>6.4</v>
      </c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299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">
      <c r="A898" s="218"/>
      <c r="B898" s="219"/>
      <c r="C898" s="254" t="s">
        <v>1135</v>
      </c>
      <c r="D898" s="221"/>
      <c r="E898" s="222">
        <v>14.7</v>
      </c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299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">
      <c r="A899" s="218"/>
      <c r="B899" s="219"/>
      <c r="C899" s="254" t="s">
        <v>1136</v>
      </c>
      <c r="D899" s="221"/>
      <c r="E899" s="222">
        <v>199.5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299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">
      <c r="A900" s="218"/>
      <c r="B900" s="219"/>
      <c r="C900" s="254" t="s">
        <v>1137</v>
      </c>
      <c r="D900" s="221"/>
      <c r="E900" s="222">
        <v>188.1</v>
      </c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299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">
      <c r="A901" s="218"/>
      <c r="B901" s="219"/>
      <c r="C901" s="254" t="s">
        <v>1138</v>
      </c>
      <c r="D901" s="221"/>
      <c r="E901" s="222">
        <v>200.64</v>
      </c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299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">
      <c r="A902" s="218"/>
      <c r="B902" s="219"/>
      <c r="C902" s="254" t="s">
        <v>1139</v>
      </c>
      <c r="D902" s="221"/>
      <c r="E902" s="222">
        <v>40.799999999999997</v>
      </c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299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">
      <c r="A903" s="218"/>
      <c r="B903" s="219"/>
      <c r="C903" s="254" t="s">
        <v>1140</v>
      </c>
      <c r="D903" s="221"/>
      <c r="E903" s="222">
        <v>7.98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299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">
      <c r="A904" s="218"/>
      <c r="B904" s="219"/>
      <c r="C904" s="254" t="s">
        <v>1141</v>
      </c>
      <c r="D904" s="221"/>
      <c r="E904" s="222">
        <v>19.04</v>
      </c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299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">
      <c r="A905" s="218"/>
      <c r="B905" s="219"/>
      <c r="C905" s="254" t="s">
        <v>1142</v>
      </c>
      <c r="D905" s="221"/>
      <c r="E905" s="222">
        <v>-1.46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299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">
      <c r="A906" s="218"/>
      <c r="B906" s="219"/>
      <c r="C906" s="254" t="s">
        <v>1143</v>
      </c>
      <c r="D906" s="221"/>
      <c r="E906" s="222">
        <v>-40.774500000000003</v>
      </c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299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18"/>
      <c r="B907" s="219"/>
      <c r="C907" s="254" t="s">
        <v>1144</v>
      </c>
      <c r="D907" s="221"/>
      <c r="E907" s="222">
        <v>-1.3225</v>
      </c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299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">
      <c r="A908" s="218"/>
      <c r="B908" s="219"/>
      <c r="C908" s="254" t="s">
        <v>1145</v>
      </c>
      <c r="D908" s="221"/>
      <c r="E908" s="222">
        <v>-16.7895</v>
      </c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299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18"/>
      <c r="B909" s="219"/>
      <c r="C909" s="254" t="s">
        <v>1146</v>
      </c>
      <c r="D909" s="221"/>
      <c r="E909" s="222">
        <v>-14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299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">
      <c r="A910" s="218"/>
      <c r="B910" s="219"/>
      <c r="C910" s="254" t="s">
        <v>1147</v>
      </c>
      <c r="D910" s="221"/>
      <c r="E910" s="222">
        <v>-1.6</v>
      </c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299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18"/>
      <c r="B911" s="219"/>
      <c r="C911" s="254" t="s">
        <v>1148</v>
      </c>
      <c r="D911" s="221"/>
      <c r="E911" s="222">
        <v>-2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299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18"/>
      <c r="B912" s="219"/>
      <c r="C912" s="254" t="s">
        <v>1149</v>
      </c>
      <c r="D912" s="221"/>
      <c r="E912" s="222">
        <v>-1.7</v>
      </c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299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18"/>
      <c r="B913" s="219"/>
      <c r="C913" s="254" t="s">
        <v>1150</v>
      </c>
      <c r="D913" s="221"/>
      <c r="E913" s="222">
        <v>-43.383600000000001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299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18"/>
      <c r="B914" s="219"/>
      <c r="C914" s="254" t="s">
        <v>1151</v>
      </c>
      <c r="D914" s="221"/>
      <c r="E914" s="222">
        <v>0.62280000000000002</v>
      </c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299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18"/>
      <c r="B915" s="219"/>
      <c r="C915" s="254" t="s">
        <v>1152</v>
      </c>
      <c r="D915" s="221"/>
      <c r="E915" s="222">
        <v>16.126200000000001</v>
      </c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299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18"/>
      <c r="B916" s="219"/>
      <c r="C916" s="254" t="s">
        <v>1153</v>
      </c>
      <c r="D916" s="221"/>
      <c r="E916" s="222">
        <v>0.621</v>
      </c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299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18"/>
      <c r="B917" s="219"/>
      <c r="C917" s="254" t="s">
        <v>1154</v>
      </c>
      <c r="D917" s="221"/>
      <c r="E917" s="222">
        <v>6.6402000000000001</v>
      </c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299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">
      <c r="A918" s="218"/>
      <c r="B918" s="219"/>
      <c r="C918" s="254" t="s">
        <v>1155</v>
      </c>
      <c r="D918" s="221"/>
      <c r="E918" s="222">
        <v>6.3</v>
      </c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299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">
      <c r="A919" s="218"/>
      <c r="B919" s="219"/>
      <c r="C919" s="254" t="s">
        <v>1156</v>
      </c>
      <c r="D919" s="221"/>
      <c r="E919" s="222">
        <v>1.512</v>
      </c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299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18"/>
      <c r="B920" s="219"/>
      <c r="C920" s="254" t="s">
        <v>1157</v>
      </c>
      <c r="D920" s="221"/>
      <c r="E920" s="222">
        <v>1.08</v>
      </c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299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">
      <c r="A921" s="218"/>
      <c r="B921" s="219"/>
      <c r="C921" s="254" t="s">
        <v>1158</v>
      </c>
      <c r="D921" s="221"/>
      <c r="E921" s="222">
        <v>0.97199999999999998</v>
      </c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299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">
      <c r="A922" s="218"/>
      <c r="B922" s="219"/>
      <c r="C922" s="254" t="s">
        <v>1159</v>
      </c>
      <c r="D922" s="221"/>
      <c r="E922" s="222">
        <v>17.139600000000002</v>
      </c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299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18"/>
      <c r="B923" s="219"/>
      <c r="C923" s="254" t="s">
        <v>1160</v>
      </c>
      <c r="D923" s="221"/>
      <c r="E923" s="222">
        <v>-18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299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ht="22.5" outlineLevel="1" x14ac:dyDescent="0.2">
      <c r="A924" s="232">
        <v>116</v>
      </c>
      <c r="B924" s="233" t="s">
        <v>1161</v>
      </c>
      <c r="C924" s="252" t="s">
        <v>1162</v>
      </c>
      <c r="D924" s="234" t="s">
        <v>291</v>
      </c>
      <c r="E924" s="235">
        <v>693.56370000000004</v>
      </c>
      <c r="F924" s="236"/>
      <c r="G924" s="237">
        <f>ROUND(E924*F924,2)</f>
        <v>0</v>
      </c>
      <c r="H924" s="236"/>
      <c r="I924" s="237">
        <f>ROUND(E924*H924,2)</f>
        <v>0</v>
      </c>
      <c r="J924" s="236"/>
      <c r="K924" s="237">
        <f>ROUND(E924*J924,2)</f>
        <v>0</v>
      </c>
      <c r="L924" s="237">
        <v>15</v>
      </c>
      <c r="M924" s="237">
        <f>G924*(1+L924/100)</f>
        <v>0</v>
      </c>
      <c r="N924" s="237">
        <v>4.1999999999999997E-3</v>
      </c>
      <c r="O924" s="237">
        <f>ROUND(E924*N924,2)</f>
        <v>2.91</v>
      </c>
      <c r="P924" s="237">
        <v>0</v>
      </c>
      <c r="Q924" s="237">
        <f>ROUND(E924*P924,2)</f>
        <v>0</v>
      </c>
      <c r="R924" s="237" t="s">
        <v>493</v>
      </c>
      <c r="S924" s="237" t="s">
        <v>293</v>
      </c>
      <c r="T924" s="238" t="s">
        <v>294</v>
      </c>
      <c r="U924" s="220">
        <v>0.245</v>
      </c>
      <c r="V924" s="220">
        <f>ROUND(E924*U924,2)</f>
        <v>169.92</v>
      </c>
      <c r="W924" s="220"/>
      <c r="X924" s="220" t="s">
        <v>117</v>
      </c>
      <c r="Y924" s="210"/>
      <c r="Z924" s="210"/>
      <c r="AA924" s="210"/>
      <c r="AB924" s="210"/>
      <c r="AC924" s="210"/>
      <c r="AD924" s="210"/>
      <c r="AE924" s="210"/>
      <c r="AF924" s="210"/>
      <c r="AG924" s="210" t="s">
        <v>295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">
      <c r="A925" s="218"/>
      <c r="B925" s="219"/>
      <c r="C925" s="253" t="s">
        <v>976</v>
      </c>
      <c r="D925" s="239"/>
      <c r="E925" s="239"/>
      <c r="F925" s="239"/>
      <c r="G925" s="239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297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">
      <c r="A926" s="218"/>
      <c r="B926" s="219"/>
      <c r="C926" s="254" t="s">
        <v>1124</v>
      </c>
      <c r="D926" s="221"/>
      <c r="E926" s="222">
        <v>626.46370000000002</v>
      </c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299</v>
      </c>
      <c r="AH926" s="210">
        <v>5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18"/>
      <c r="B927" s="219"/>
      <c r="C927" s="254" t="s">
        <v>1125</v>
      </c>
      <c r="D927" s="221"/>
      <c r="E927" s="222">
        <v>67.099999999999994</v>
      </c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299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">
      <c r="A928" s="232">
        <v>117</v>
      </c>
      <c r="B928" s="233" t="s">
        <v>1163</v>
      </c>
      <c r="C928" s="252" t="s">
        <v>1164</v>
      </c>
      <c r="D928" s="234" t="s">
        <v>477</v>
      </c>
      <c r="E928" s="235">
        <v>336.46</v>
      </c>
      <c r="F928" s="236"/>
      <c r="G928" s="237">
        <f>ROUND(E928*F928,2)</f>
        <v>0</v>
      </c>
      <c r="H928" s="236"/>
      <c r="I928" s="237">
        <f>ROUND(E928*H928,2)</f>
        <v>0</v>
      </c>
      <c r="J928" s="236"/>
      <c r="K928" s="237">
        <f>ROUND(E928*J928,2)</f>
        <v>0</v>
      </c>
      <c r="L928" s="237">
        <v>15</v>
      </c>
      <c r="M928" s="237">
        <f>G928*(1+L928/100)</f>
        <v>0</v>
      </c>
      <c r="N928" s="237">
        <v>1.4999999999999999E-4</v>
      </c>
      <c r="O928" s="237">
        <f>ROUND(E928*N928,2)</f>
        <v>0.05</v>
      </c>
      <c r="P928" s="237">
        <v>0</v>
      </c>
      <c r="Q928" s="237">
        <f>ROUND(E928*P928,2)</f>
        <v>0</v>
      </c>
      <c r="R928" s="237" t="s">
        <v>493</v>
      </c>
      <c r="S928" s="237" t="s">
        <v>293</v>
      </c>
      <c r="T928" s="238" t="s">
        <v>294</v>
      </c>
      <c r="U928" s="220">
        <v>0.05</v>
      </c>
      <c r="V928" s="220">
        <f>ROUND(E928*U928,2)</f>
        <v>16.82</v>
      </c>
      <c r="W928" s="220"/>
      <c r="X928" s="220" t="s">
        <v>117</v>
      </c>
      <c r="Y928" s="210"/>
      <c r="Z928" s="210"/>
      <c r="AA928" s="210"/>
      <c r="AB928" s="210"/>
      <c r="AC928" s="210"/>
      <c r="AD928" s="210"/>
      <c r="AE928" s="210"/>
      <c r="AF928" s="210"/>
      <c r="AG928" s="210" t="s">
        <v>295</v>
      </c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18"/>
      <c r="B929" s="219"/>
      <c r="C929" s="253" t="s">
        <v>1079</v>
      </c>
      <c r="D929" s="239"/>
      <c r="E929" s="239"/>
      <c r="F929" s="239"/>
      <c r="G929" s="239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297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">
      <c r="A930" s="218"/>
      <c r="B930" s="219"/>
      <c r="C930" s="254" t="s">
        <v>1106</v>
      </c>
      <c r="D930" s="221"/>
      <c r="E930" s="222">
        <v>336.46</v>
      </c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299</v>
      </c>
      <c r="AH930" s="210">
        <v>5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32">
        <v>118</v>
      </c>
      <c r="B931" s="233" t="s">
        <v>1165</v>
      </c>
      <c r="C931" s="252" t="s">
        <v>1166</v>
      </c>
      <c r="D931" s="234" t="s">
        <v>291</v>
      </c>
      <c r="E931" s="235">
        <v>140.08850000000001</v>
      </c>
      <c r="F931" s="236"/>
      <c r="G931" s="237">
        <f>ROUND(E931*F931,2)</f>
        <v>0</v>
      </c>
      <c r="H931" s="236"/>
      <c r="I931" s="237">
        <f>ROUND(E931*H931,2)</f>
        <v>0</v>
      </c>
      <c r="J931" s="236"/>
      <c r="K931" s="237">
        <f>ROUND(E931*J931,2)</f>
        <v>0</v>
      </c>
      <c r="L931" s="237">
        <v>15</v>
      </c>
      <c r="M931" s="237">
        <f>G931*(1+L931/100)</f>
        <v>0</v>
      </c>
      <c r="N931" s="237">
        <v>4.0000000000000003E-5</v>
      </c>
      <c r="O931" s="237">
        <f>ROUND(E931*N931,2)</f>
        <v>0.01</v>
      </c>
      <c r="P931" s="237">
        <v>0</v>
      </c>
      <c r="Q931" s="237">
        <f>ROUND(E931*P931,2)</f>
        <v>0</v>
      </c>
      <c r="R931" s="237" t="s">
        <v>493</v>
      </c>
      <c r="S931" s="237" t="s">
        <v>293</v>
      </c>
      <c r="T931" s="238" t="s">
        <v>294</v>
      </c>
      <c r="U931" s="220">
        <v>7.8E-2</v>
      </c>
      <c r="V931" s="220">
        <f>ROUND(E931*U931,2)</f>
        <v>10.93</v>
      </c>
      <c r="W931" s="220"/>
      <c r="X931" s="220" t="s">
        <v>117</v>
      </c>
      <c r="Y931" s="210"/>
      <c r="Z931" s="210"/>
      <c r="AA931" s="210"/>
      <c r="AB931" s="210"/>
      <c r="AC931" s="210"/>
      <c r="AD931" s="210"/>
      <c r="AE931" s="210"/>
      <c r="AF931" s="210"/>
      <c r="AG931" s="210" t="s">
        <v>295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ht="22.5" outlineLevel="1" x14ac:dyDescent="0.2">
      <c r="A932" s="218"/>
      <c r="B932" s="219"/>
      <c r="C932" s="253" t="s">
        <v>1167</v>
      </c>
      <c r="D932" s="239"/>
      <c r="E932" s="239"/>
      <c r="F932" s="239"/>
      <c r="G932" s="239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297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40" t="str">
        <f>C932</f>
        <v>s rámy a zárubněmi, zábradlí, předmětů oplechování apod., které se zřizují ještě před úpravami povrchu, před jejich znečištěním při úpravách povrchu nástřikem plastických (lepivých) maltovin</v>
      </c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">
      <c r="A933" s="218"/>
      <c r="B933" s="219"/>
      <c r="C933" s="254" t="s">
        <v>1063</v>
      </c>
      <c r="D933" s="221"/>
      <c r="E933" s="222">
        <v>4.0004</v>
      </c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299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">
      <c r="A934" s="218"/>
      <c r="B934" s="219"/>
      <c r="C934" s="254" t="s">
        <v>1064</v>
      </c>
      <c r="D934" s="221"/>
      <c r="E934" s="222">
        <v>1.3454999999999999</v>
      </c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299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">
      <c r="A935" s="218"/>
      <c r="B935" s="219"/>
      <c r="C935" s="254" t="s">
        <v>1065</v>
      </c>
      <c r="D935" s="221"/>
      <c r="E935" s="222">
        <v>8.2170000000000005</v>
      </c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299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">
      <c r="A936" s="218"/>
      <c r="B936" s="219"/>
      <c r="C936" s="254" t="s">
        <v>1066</v>
      </c>
      <c r="D936" s="221"/>
      <c r="E936" s="222">
        <v>1.615</v>
      </c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299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">
      <c r="A937" s="218"/>
      <c r="B937" s="219"/>
      <c r="C937" s="254" t="s">
        <v>1067</v>
      </c>
      <c r="D937" s="221"/>
      <c r="E937" s="222">
        <v>1.425</v>
      </c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299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">
      <c r="A938" s="218"/>
      <c r="B938" s="219"/>
      <c r="C938" s="254" t="s">
        <v>1068</v>
      </c>
      <c r="D938" s="221"/>
      <c r="E938" s="222">
        <v>1.82</v>
      </c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299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">
      <c r="A939" s="218"/>
      <c r="B939" s="219"/>
      <c r="C939" s="254" t="s">
        <v>1069</v>
      </c>
      <c r="D939" s="221"/>
      <c r="E939" s="222">
        <v>101.22839999999999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299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">
      <c r="A940" s="218"/>
      <c r="B940" s="219"/>
      <c r="C940" s="254" t="s">
        <v>1070</v>
      </c>
      <c r="D940" s="221"/>
      <c r="E940" s="222">
        <v>1.6422000000000001</v>
      </c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299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">
      <c r="A941" s="218"/>
      <c r="B941" s="219"/>
      <c r="C941" s="254" t="s">
        <v>1071</v>
      </c>
      <c r="D941" s="221"/>
      <c r="E941" s="222">
        <v>2.31</v>
      </c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299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">
      <c r="A942" s="218"/>
      <c r="B942" s="219"/>
      <c r="C942" s="254" t="s">
        <v>1072</v>
      </c>
      <c r="D942" s="221"/>
      <c r="E942" s="222">
        <v>8.16</v>
      </c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299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">
      <c r="A943" s="218"/>
      <c r="B943" s="219"/>
      <c r="C943" s="254" t="s">
        <v>1073</v>
      </c>
      <c r="D943" s="221"/>
      <c r="E943" s="222">
        <v>6.4889999999999999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299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">
      <c r="A944" s="218"/>
      <c r="B944" s="219"/>
      <c r="C944" s="254" t="s">
        <v>1074</v>
      </c>
      <c r="D944" s="221"/>
      <c r="E944" s="222">
        <v>1.8360000000000001</v>
      </c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299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">
      <c r="A945" s="232">
        <v>119</v>
      </c>
      <c r="B945" s="233" t="s">
        <v>1168</v>
      </c>
      <c r="C945" s="252" t="s">
        <v>1169</v>
      </c>
      <c r="D945" s="234" t="s">
        <v>291</v>
      </c>
      <c r="E945" s="235">
        <v>10.994999999999999</v>
      </c>
      <c r="F945" s="236"/>
      <c r="G945" s="237">
        <f>ROUND(E945*F945,2)</f>
        <v>0</v>
      </c>
      <c r="H945" s="236"/>
      <c r="I945" s="237">
        <f>ROUND(E945*H945,2)</f>
        <v>0</v>
      </c>
      <c r="J945" s="236"/>
      <c r="K945" s="237">
        <f>ROUND(E945*J945,2)</f>
        <v>0</v>
      </c>
      <c r="L945" s="237">
        <v>15</v>
      </c>
      <c r="M945" s="237">
        <f>G945*(1+L945/100)</f>
        <v>0</v>
      </c>
      <c r="N945" s="237">
        <v>9.8399999999999998E-3</v>
      </c>
      <c r="O945" s="237">
        <f>ROUND(E945*N945,2)</f>
        <v>0.11</v>
      </c>
      <c r="P945" s="237">
        <v>0</v>
      </c>
      <c r="Q945" s="237">
        <f>ROUND(E945*P945,2)</f>
        <v>0</v>
      </c>
      <c r="R945" s="237" t="s">
        <v>493</v>
      </c>
      <c r="S945" s="237" t="s">
        <v>293</v>
      </c>
      <c r="T945" s="238" t="s">
        <v>294</v>
      </c>
      <c r="U945" s="220">
        <v>1.5620000000000001</v>
      </c>
      <c r="V945" s="220">
        <f>ROUND(E945*U945,2)</f>
        <v>17.170000000000002</v>
      </c>
      <c r="W945" s="220"/>
      <c r="X945" s="220" t="s">
        <v>117</v>
      </c>
      <c r="Y945" s="210"/>
      <c r="Z945" s="210"/>
      <c r="AA945" s="210"/>
      <c r="AB945" s="210"/>
      <c r="AC945" s="210"/>
      <c r="AD945" s="210"/>
      <c r="AE945" s="210"/>
      <c r="AF945" s="210"/>
      <c r="AG945" s="210" t="s">
        <v>295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ht="22.5" outlineLevel="1" x14ac:dyDescent="0.2">
      <c r="A946" s="218"/>
      <c r="B946" s="219"/>
      <c r="C946" s="253" t="s">
        <v>1170</v>
      </c>
      <c r="D946" s="239"/>
      <c r="E946" s="239"/>
      <c r="F946" s="239"/>
      <c r="G946" s="239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297</v>
      </c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40" t="str">
        <f>C946</f>
        <v>nanesení lepicího tmelu na izolační desky, nalepení desek, natažení stěrky, vtlačení výztužné tkaniny (1,15 m2/m2) a přehlazení stěrky. Položka obsahuje  5,0 m parapetních lišt na m2.</v>
      </c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">
      <c r="A947" s="218"/>
      <c r="B947" s="219"/>
      <c r="C947" s="254" t="s">
        <v>1171</v>
      </c>
      <c r="D947" s="221"/>
      <c r="E947" s="222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299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18"/>
      <c r="B948" s="219"/>
      <c r="C948" s="254" t="s">
        <v>1172</v>
      </c>
      <c r="D948" s="221"/>
      <c r="E948" s="222">
        <v>0.17549999999999999</v>
      </c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299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">
      <c r="A949" s="218"/>
      <c r="B949" s="219"/>
      <c r="C949" s="254" t="s">
        <v>1173</v>
      </c>
      <c r="D949" s="221"/>
      <c r="E949" s="222">
        <v>0.74250000000000005</v>
      </c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299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18"/>
      <c r="B950" s="219"/>
      <c r="C950" s="254" t="s">
        <v>1174</v>
      </c>
      <c r="D950" s="221"/>
      <c r="E950" s="222">
        <v>0.255</v>
      </c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299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">
      <c r="A951" s="218"/>
      <c r="B951" s="219"/>
      <c r="C951" s="254" t="s">
        <v>1175</v>
      </c>
      <c r="D951" s="221"/>
      <c r="E951" s="222">
        <v>0.22500000000000001</v>
      </c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299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">
      <c r="A952" s="218"/>
      <c r="B952" s="219"/>
      <c r="C952" s="254" t="s">
        <v>1176</v>
      </c>
      <c r="D952" s="221"/>
      <c r="E952" s="222">
        <v>0.21</v>
      </c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299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">
      <c r="A953" s="218"/>
      <c r="B953" s="219"/>
      <c r="C953" s="254" t="s">
        <v>1177</v>
      </c>
      <c r="D953" s="221"/>
      <c r="E953" s="222">
        <v>7.3710000000000004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299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">
      <c r="A954" s="218"/>
      <c r="B954" s="219"/>
      <c r="C954" s="254" t="s">
        <v>1178</v>
      </c>
      <c r="D954" s="221"/>
      <c r="E954" s="222">
        <v>0.153</v>
      </c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299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">
      <c r="A955" s="218"/>
      <c r="B955" s="219"/>
      <c r="C955" s="254" t="s">
        <v>1179</v>
      </c>
      <c r="D955" s="221"/>
      <c r="E955" s="222">
        <v>0.315</v>
      </c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299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18"/>
      <c r="B956" s="219"/>
      <c r="C956" s="254" t="s">
        <v>1180</v>
      </c>
      <c r="D956" s="221"/>
      <c r="E956" s="222">
        <v>0.61199999999999999</v>
      </c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299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">
      <c r="A957" s="218"/>
      <c r="B957" s="219"/>
      <c r="C957" s="254" t="s">
        <v>1181</v>
      </c>
      <c r="D957" s="221"/>
      <c r="E957" s="222">
        <v>0.47249999999999998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299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">
      <c r="A958" s="218"/>
      <c r="B958" s="219"/>
      <c r="C958" s="254" t="s">
        <v>1182</v>
      </c>
      <c r="D958" s="221"/>
      <c r="E958" s="222">
        <v>0.30599999999999999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299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">
      <c r="A959" s="218"/>
      <c r="B959" s="219"/>
      <c r="C959" s="254" t="s">
        <v>1183</v>
      </c>
      <c r="D959" s="221"/>
      <c r="E959" s="222">
        <v>0.1575</v>
      </c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299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2.5" outlineLevel="1" x14ac:dyDescent="0.2">
      <c r="A960" s="232">
        <v>120</v>
      </c>
      <c r="B960" s="233" t="s">
        <v>1184</v>
      </c>
      <c r="C960" s="252" t="s">
        <v>1185</v>
      </c>
      <c r="D960" s="234" t="s">
        <v>291</v>
      </c>
      <c r="E960" s="235">
        <v>44.582500000000003</v>
      </c>
      <c r="F960" s="236"/>
      <c r="G960" s="237">
        <f>ROUND(E960*F960,2)</f>
        <v>0</v>
      </c>
      <c r="H960" s="236"/>
      <c r="I960" s="237">
        <f>ROUND(E960*H960,2)</f>
        <v>0</v>
      </c>
      <c r="J960" s="236"/>
      <c r="K960" s="237">
        <f>ROUND(E960*J960,2)</f>
        <v>0</v>
      </c>
      <c r="L960" s="237">
        <v>15</v>
      </c>
      <c r="M960" s="237">
        <f>G960*(1+L960/100)</f>
        <v>0</v>
      </c>
      <c r="N960" s="237">
        <v>5.6959999999999997E-2</v>
      </c>
      <c r="O960" s="237">
        <f>ROUND(E960*N960,2)</f>
        <v>2.54</v>
      </c>
      <c r="P960" s="237">
        <v>0</v>
      </c>
      <c r="Q960" s="237">
        <f>ROUND(E960*P960,2)</f>
        <v>0</v>
      </c>
      <c r="R960" s="237" t="s">
        <v>540</v>
      </c>
      <c r="S960" s="237" t="s">
        <v>293</v>
      </c>
      <c r="T960" s="238" t="s">
        <v>294</v>
      </c>
      <c r="U960" s="220">
        <v>0.86284000000000005</v>
      </c>
      <c r="V960" s="220">
        <f>ROUND(E960*U960,2)</f>
        <v>38.47</v>
      </c>
      <c r="W960" s="220"/>
      <c r="X960" s="220" t="s">
        <v>117</v>
      </c>
      <c r="Y960" s="210"/>
      <c r="Z960" s="210"/>
      <c r="AA960" s="210"/>
      <c r="AB960" s="210"/>
      <c r="AC960" s="210"/>
      <c r="AD960" s="210"/>
      <c r="AE960" s="210"/>
      <c r="AF960" s="210"/>
      <c r="AG960" s="210" t="s">
        <v>295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">
      <c r="A961" s="218"/>
      <c r="B961" s="219"/>
      <c r="C961" s="253" t="s">
        <v>1186</v>
      </c>
      <c r="D961" s="239"/>
      <c r="E961" s="239"/>
      <c r="F961" s="239"/>
      <c r="G961" s="239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297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">
      <c r="A962" s="218"/>
      <c r="B962" s="219"/>
      <c r="C962" s="256" t="s">
        <v>1187</v>
      </c>
      <c r="D962" s="241"/>
      <c r="E962" s="241"/>
      <c r="F962" s="241"/>
      <c r="G962" s="241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421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">
      <c r="A963" s="218"/>
      <c r="B963" s="219"/>
      <c r="C963" s="254" t="s">
        <v>1188</v>
      </c>
      <c r="D963" s="221"/>
      <c r="E963" s="222">
        <v>44.582500000000003</v>
      </c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299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ht="33.75" outlineLevel="1" x14ac:dyDescent="0.2">
      <c r="A964" s="232">
        <v>121</v>
      </c>
      <c r="B964" s="233" t="s">
        <v>1189</v>
      </c>
      <c r="C964" s="252" t="s">
        <v>1190</v>
      </c>
      <c r="D964" s="234" t="s">
        <v>291</v>
      </c>
      <c r="E964" s="235">
        <v>760.66369999999995</v>
      </c>
      <c r="F964" s="236"/>
      <c r="G964" s="237">
        <f>ROUND(E964*F964,2)</f>
        <v>0</v>
      </c>
      <c r="H964" s="236"/>
      <c r="I964" s="237">
        <f>ROUND(E964*H964,2)</f>
        <v>0</v>
      </c>
      <c r="J964" s="236"/>
      <c r="K964" s="237">
        <f>ROUND(E964*J964,2)</f>
        <v>0</v>
      </c>
      <c r="L964" s="237">
        <v>15</v>
      </c>
      <c r="M964" s="237">
        <f>G964*(1+L964/100)</f>
        <v>0</v>
      </c>
      <c r="N964" s="237">
        <v>4.0000000000000002E-4</v>
      </c>
      <c r="O964" s="237">
        <f>ROUND(E964*N964,2)</f>
        <v>0.3</v>
      </c>
      <c r="P964" s="237">
        <v>0</v>
      </c>
      <c r="Q964" s="237">
        <f>ROUND(E964*P964,2)</f>
        <v>0</v>
      </c>
      <c r="R964" s="237" t="s">
        <v>493</v>
      </c>
      <c r="S964" s="237" t="s">
        <v>293</v>
      </c>
      <c r="T964" s="238" t="s">
        <v>294</v>
      </c>
      <c r="U964" s="220">
        <v>0.23</v>
      </c>
      <c r="V964" s="220">
        <f>ROUND(E964*U964,2)</f>
        <v>174.95</v>
      </c>
      <c r="W964" s="220"/>
      <c r="X964" s="220" t="s">
        <v>117</v>
      </c>
      <c r="Y964" s="210"/>
      <c r="Z964" s="210"/>
      <c r="AA964" s="210"/>
      <c r="AB964" s="210"/>
      <c r="AC964" s="210"/>
      <c r="AD964" s="210"/>
      <c r="AE964" s="210"/>
      <c r="AF964" s="210"/>
      <c r="AG964" s="210" t="s">
        <v>295</v>
      </c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">
      <c r="A965" s="218"/>
      <c r="B965" s="219"/>
      <c r="C965" s="254" t="s">
        <v>1191</v>
      </c>
      <c r="D965" s="221"/>
      <c r="E965" s="222">
        <v>693.56370000000004</v>
      </c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299</v>
      </c>
      <c r="AH965" s="210">
        <v>5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">
      <c r="A966" s="218"/>
      <c r="B966" s="219"/>
      <c r="C966" s="254" t="s">
        <v>1125</v>
      </c>
      <c r="D966" s="221"/>
      <c r="E966" s="222">
        <v>67.099999999999994</v>
      </c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299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33.75" outlineLevel="1" x14ac:dyDescent="0.2">
      <c r="A967" s="232">
        <v>122</v>
      </c>
      <c r="B967" s="233" t="s">
        <v>1192</v>
      </c>
      <c r="C967" s="252" t="s">
        <v>1193</v>
      </c>
      <c r="D967" s="234" t="s">
        <v>291</v>
      </c>
      <c r="E967" s="235">
        <v>44.582500000000003</v>
      </c>
      <c r="F967" s="236"/>
      <c r="G967" s="237">
        <f>ROUND(E967*F967,2)</f>
        <v>0</v>
      </c>
      <c r="H967" s="236"/>
      <c r="I967" s="237">
        <f>ROUND(E967*H967,2)</f>
        <v>0</v>
      </c>
      <c r="J967" s="236"/>
      <c r="K967" s="237">
        <f>ROUND(E967*J967,2)</f>
        <v>0</v>
      </c>
      <c r="L967" s="237">
        <v>15</v>
      </c>
      <c r="M967" s="237">
        <f>G967*(1+L967/100)</f>
        <v>0</v>
      </c>
      <c r="N967" s="237">
        <v>4.6000000000000001E-4</v>
      </c>
      <c r="O967" s="237">
        <f>ROUND(E967*N967,2)</f>
        <v>0.02</v>
      </c>
      <c r="P967" s="237">
        <v>0</v>
      </c>
      <c r="Q967" s="237">
        <f>ROUND(E967*P967,2)</f>
        <v>0</v>
      </c>
      <c r="R967" s="237" t="s">
        <v>493</v>
      </c>
      <c r="S967" s="237" t="s">
        <v>293</v>
      </c>
      <c r="T967" s="238" t="s">
        <v>294</v>
      </c>
      <c r="U967" s="220">
        <v>0.26500000000000001</v>
      </c>
      <c r="V967" s="220">
        <f>ROUND(E967*U967,2)</f>
        <v>11.81</v>
      </c>
      <c r="W967" s="220"/>
      <c r="X967" s="220" t="s">
        <v>117</v>
      </c>
      <c r="Y967" s="210"/>
      <c r="Z967" s="210"/>
      <c r="AA967" s="210"/>
      <c r="AB967" s="210"/>
      <c r="AC967" s="210"/>
      <c r="AD967" s="210"/>
      <c r="AE967" s="210"/>
      <c r="AF967" s="210"/>
      <c r="AG967" s="210" t="s">
        <v>295</v>
      </c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">
      <c r="A968" s="218"/>
      <c r="B968" s="219"/>
      <c r="C968" s="254" t="s">
        <v>1194</v>
      </c>
      <c r="D968" s="221"/>
      <c r="E968" s="222">
        <v>44.582500000000003</v>
      </c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299</v>
      </c>
      <c r="AH968" s="210">
        <v>5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32">
        <v>123</v>
      </c>
      <c r="B969" s="233" t="s">
        <v>1195</v>
      </c>
      <c r="C969" s="252" t="s">
        <v>1196</v>
      </c>
      <c r="D969" s="234" t="s">
        <v>477</v>
      </c>
      <c r="E969" s="235">
        <v>389.96</v>
      </c>
      <c r="F969" s="236"/>
      <c r="G969" s="237">
        <f>ROUND(E969*F969,2)</f>
        <v>0</v>
      </c>
      <c r="H969" s="236"/>
      <c r="I969" s="237">
        <f>ROUND(E969*H969,2)</f>
        <v>0</v>
      </c>
      <c r="J969" s="236"/>
      <c r="K969" s="237">
        <f>ROUND(E969*J969,2)</f>
        <v>0</v>
      </c>
      <c r="L969" s="237">
        <v>15</v>
      </c>
      <c r="M969" s="237">
        <f>G969*(1+L969/100)</f>
        <v>0</v>
      </c>
      <c r="N969" s="237">
        <v>4.4999999999999999E-4</v>
      </c>
      <c r="O969" s="237">
        <f>ROUND(E969*N969,2)</f>
        <v>0.18</v>
      </c>
      <c r="P969" s="237">
        <v>0</v>
      </c>
      <c r="Q969" s="237">
        <f>ROUND(E969*P969,2)</f>
        <v>0</v>
      </c>
      <c r="R969" s="237" t="s">
        <v>493</v>
      </c>
      <c r="S969" s="237" t="s">
        <v>293</v>
      </c>
      <c r="T969" s="238" t="s">
        <v>294</v>
      </c>
      <c r="U969" s="220">
        <v>0</v>
      </c>
      <c r="V969" s="220">
        <f>ROUND(E969*U969,2)</f>
        <v>0</v>
      </c>
      <c r="W969" s="220"/>
      <c r="X969" s="220" t="s">
        <v>117</v>
      </c>
      <c r="Y969" s="210"/>
      <c r="Z969" s="210"/>
      <c r="AA969" s="210"/>
      <c r="AB969" s="210"/>
      <c r="AC969" s="210"/>
      <c r="AD969" s="210"/>
      <c r="AE969" s="210"/>
      <c r="AF969" s="210"/>
      <c r="AG969" s="210" t="s">
        <v>295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">
      <c r="A970" s="218"/>
      <c r="B970" s="219"/>
      <c r="C970" s="254" t="s">
        <v>1197</v>
      </c>
      <c r="D970" s="221"/>
      <c r="E970" s="222">
        <v>336.46</v>
      </c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299</v>
      </c>
      <c r="AH970" s="210">
        <v>5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">
      <c r="A971" s="218"/>
      <c r="B971" s="219"/>
      <c r="C971" s="254" t="s">
        <v>1198</v>
      </c>
      <c r="D971" s="221"/>
      <c r="E971" s="222">
        <v>53.5</v>
      </c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299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">
      <c r="A972" s="232">
        <v>124</v>
      </c>
      <c r="B972" s="233" t="s">
        <v>1199</v>
      </c>
      <c r="C972" s="252" t="s">
        <v>1200</v>
      </c>
      <c r="D972" s="234" t="s">
        <v>291</v>
      </c>
      <c r="E972" s="235">
        <v>764.7962</v>
      </c>
      <c r="F972" s="236"/>
      <c r="G972" s="237">
        <f>ROUND(E972*F972,2)</f>
        <v>0</v>
      </c>
      <c r="H972" s="236"/>
      <c r="I972" s="237">
        <f>ROUND(E972*H972,2)</f>
        <v>0</v>
      </c>
      <c r="J972" s="236"/>
      <c r="K972" s="237">
        <f>ROUND(E972*J972,2)</f>
        <v>0</v>
      </c>
      <c r="L972" s="237">
        <v>15</v>
      </c>
      <c r="M972" s="237">
        <f>G972*(1+L972/100)</f>
        <v>0</v>
      </c>
      <c r="N972" s="237">
        <v>2.0000000000000002E-5</v>
      </c>
      <c r="O972" s="237">
        <f>ROUND(E972*N972,2)</f>
        <v>0.02</v>
      </c>
      <c r="P972" s="237">
        <v>0</v>
      </c>
      <c r="Q972" s="237">
        <f>ROUND(E972*P972,2)</f>
        <v>0</v>
      </c>
      <c r="R972" s="237" t="s">
        <v>493</v>
      </c>
      <c r="S972" s="237" t="s">
        <v>293</v>
      </c>
      <c r="T972" s="238" t="s">
        <v>294</v>
      </c>
      <c r="U972" s="220">
        <v>0.11</v>
      </c>
      <c r="V972" s="220">
        <f>ROUND(E972*U972,2)</f>
        <v>84.13</v>
      </c>
      <c r="W972" s="220"/>
      <c r="X972" s="220" t="s">
        <v>117</v>
      </c>
      <c r="Y972" s="210"/>
      <c r="Z972" s="210"/>
      <c r="AA972" s="210"/>
      <c r="AB972" s="210"/>
      <c r="AC972" s="210"/>
      <c r="AD972" s="210"/>
      <c r="AE972" s="210"/>
      <c r="AF972" s="210"/>
      <c r="AG972" s="210" t="s">
        <v>295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">
      <c r="A973" s="218"/>
      <c r="B973" s="219"/>
      <c r="C973" s="254" t="s">
        <v>1201</v>
      </c>
      <c r="D973" s="221"/>
      <c r="E973" s="222">
        <v>644.46370000000002</v>
      </c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299</v>
      </c>
      <c r="AH973" s="210">
        <v>5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">
      <c r="A974" s="218"/>
      <c r="B974" s="219"/>
      <c r="C974" s="254" t="s">
        <v>488</v>
      </c>
      <c r="D974" s="221"/>
      <c r="E974" s="222">
        <v>8.25</v>
      </c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299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">
      <c r="A975" s="218"/>
      <c r="B975" s="219"/>
      <c r="C975" s="254" t="s">
        <v>489</v>
      </c>
      <c r="D975" s="221"/>
      <c r="E975" s="222">
        <v>42.72</v>
      </c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299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">
      <c r="A976" s="218"/>
      <c r="B976" s="219"/>
      <c r="C976" s="254" t="s">
        <v>490</v>
      </c>
      <c r="D976" s="221"/>
      <c r="E976" s="222">
        <v>24.78</v>
      </c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299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">
      <c r="A977" s="218"/>
      <c r="B977" s="219"/>
      <c r="C977" s="254" t="s">
        <v>1194</v>
      </c>
      <c r="D977" s="221"/>
      <c r="E977" s="222">
        <v>44.582500000000003</v>
      </c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299</v>
      </c>
      <c r="AH977" s="210">
        <v>5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x14ac:dyDescent="0.2">
      <c r="A978" s="226" t="s">
        <v>287</v>
      </c>
      <c r="B978" s="227" t="s">
        <v>169</v>
      </c>
      <c r="C978" s="251" t="s">
        <v>170</v>
      </c>
      <c r="D978" s="228"/>
      <c r="E978" s="229"/>
      <c r="F978" s="230"/>
      <c r="G978" s="230">
        <f>SUMIF(AG979:AG1040,"&lt;&gt;NOR",G979:G1040)</f>
        <v>0</v>
      </c>
      <c r="H978" s="230"/>
      <c r="I978" s="230">
        <f>SUM(I979:I1040)</f>
        <v>0</v>
      </c>
      <c r="J978" s="230"/>
      <c r="K978" s="230">
        <f>SUM(K979:K1040)</f>
        <v>0</v>
      </c>
      <c r="L978" s="230"/>
      <c r="M978" s="230">
        <f>SUM(M979:M1040)</f>
        <v>0</v>
      </c>
      <c r="N978" s="230"/>
      <c r="O978" s="230">
        <f>SUM(O979:O1040)</f>
        <v>134.77000000000001</v>
      </c>
      <c r="P978" s="230"/>
      <c r="Q978" s="230">
        <f>SUM(Q979:Q1040)</f>
        <v>0</v>
      </c>
      <c r="R978" s="230"/>
      <c r="S978" s="230"/>
      <c r="T978" s="231"/>
      <c r="U978" s="225"/>
      <c r="V978" s="225">
        <f>SUM(V979:V1040)</f>
        <v>296.5</v>
      </c>
      <c r="W978" s="225"/>
      <c r="X978" s="225"/>
      <c r="AG978" t="s">
        <v>288</v>
      </c>
    </row>
    <row r="979" spans="1:60" outlineLevel="1" x14ac:dyDescent="0.2">
      <c r="A979" s="232">
        <v>125</v>
      </c>
      <c r="B979" s="233" t="s">
        <v>1202</v>
      </c>
      <c r="C979" s="252" t="s">
        <v>1203</v>
      </c>
      <c r="D979" s="234" t="s">
        <v>319</v>
      </c>
      <c r="E979" s="235">
        <v>18.13663</v>
      </c>
      <c r="F979" s="236"/>
      <c r="G979" s="237">
        <f>ROUND(E979*F979,2)</f>
        <v>0</v>
      </c>
      <c r="H979" s="236"/>
      <c r="I979" s="237">
        <f>ROUND(E979*H979,2)</f>
        <v>0</v>
      </c>
      <c r="J979" s="236"/>
      <c r="K979" s="237">
        <f>ROUND(E979*J979,2)</f>
        <v>0</v>
      </c>
      <c r="L979" s="237">
        <v>15</v>
      </c>
      <c r="M979" s="237">
        <f>G979*(1+L979/100)</f>
        <v>0</v>
      </c>
      <c r="N979" s="237">
        <v>2.5249999999999999</v>
      </c>
      <c r="O979" s="237">
        <f>ROUND(E979*N979,2)</f>
        <v>45.79</v>
      </c>
      <c r="P979" s="237">
        <v>0</v>
      </c>
      <c r="Q979" s="237">
        <f>ROUND(E979*P979,2)</f>
        <v>0</v>
      </c>
      <c r="R979" s="237" t="s">
        <v>493</v>
      </c>
      <c r="S979" s="237" t="s">
        <v>293</v>
      </c>
      <c r="T979" s="238" t="s">
        <v>294</v>
      </c>
      <c r="U979" s="220">
        <v>2.58</v>
      </c>
      <c r="V979" s="220">
        <f>ROUND(E979*U979,2)</f>
        <v>46.79</v>
      </c>
      <c r="W979" s="220"/>
      <c r="X979" s="220" t="s">
        <v>117</v>
      </c>
      <c r="Y979" s="210"/>
      <c r="Z979" s="210"/>
      <c r="AA979" s="210"/>
      <c r="AB979" s="210"/>
      <c r="AC979" s="210"/>
      <c r="AD979" s="210"/>
      <c r="AE979" s="210"/>
      <c r="AF979" s="210"/>
      <c r="AG979" s="210" t="s">
        <v>295</v>
      </c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">
      <c r="A980" s="218"/>
      <c r="B980" s="219"/>
      <c r="C980" s="253" t="s">
        <v>1204</v>
      </c>
      <c r="D980" s="239"/>
      <c r="E980" s="239"/>
      <c r="F980" s="239"/>
      <c r="G980" s="239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297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">
      <c r="A981" s="218"/>
      <c r="B981" s="219"/>
      <c r="C981" s="256" t="s">
        <v>1205</v>
      </c>
      <c r="D981" s="241"/>
      <c r="E981" s="241"/>
      <c r="F981" s="241"/>
      <c r="G981" s="241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421</v>
      </c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">
      <c r="A982" s="218"/>
      <c r="B982" s="219"/>
      <c r="C982" s="254" t="s">
        <v>1206</v>
      </c>
      <c r="D982" s="221"/>
      <c r="E982" s="222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299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">
      <c r="A983" s="218"/>
      <c r="B983" s="219"/>
      <c r="C983" s="254" t="s">
        <v>1207</v>
      </c>
      <c r="D983" s="221"/>
      <c r="E983" s="222">
        <v>0.14374999999999999</v>
      </c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299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">
      <c r="A984" s="218"/>
      <c r="B984" s="219"/>
      <c r="C984" s="254" t="s">
        <v>1208</v>
      </c>
      <c r="D984" s="221"/>
      <c r="E984" s="222">
        <v>1.56</v>
      </c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299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">
      <c r="A985" s="218"/>
      <c r="B985" s="219"/>
      <c r="C985" s="254" t="s">
        <v>1209</v>
      </c>
      <c r="D985" s="221"/>
      <c r="E985" s="222">
        <v>9.4500000000000001E-2</v>
      </c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299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">
      <c r="A986" s="218"/>
      <c r="B986" s="219"/>
      <c r="C986" s="254" t="s">
        <v>431</v>
      </c>
      <c r="D986" s="221"/>
      <c r="E986" s="222">
        <v>7.9200000000000007E-2</v>
      </c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299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">
      <c r="A987" s="218"/>
      <c r="B987" s="219"/>
      <c r="C987" s="254" t="s">
        <v>432</v>
      </c>
      <c r="D987" s="221"/>
      <c r="E987" s="222">
        <v>3.6539999999999999</v>
      </c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299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">
      <c r="A988" s="218"/>
      <c r="B988" s="219"/>
      <c r="C988" s="254" t="s">
        <v>433</v>
      </c>
      <c r="D988" s="221"/>
      <c r="E988" s="222">
        <v>3.5999999999999997E-2</v>
      </c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299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">
      <c r="A989" s="218"/>
      <c r="B989" s="219"/>
      <c r="C989" s="254" t="s">
        <v>1210</v>
      </c>
      <c r="D989" s="221"/>
      <c r="E989" s="222">
        <v>5.6639999999999997</v>
      </c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299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">
      <c r="A990" s="218"/>
      <c r="B990" s="219"/>
      <c r="C990" s="254" t="s">
        <v>435</v>
      </c>
      <c r="D990" s="221"/>
      <c r="E990" s="222">
        <v>0.13</v>
      </c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299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">
      <c r="A991" s="218"/>
      <c r="B991" s="219"/>
      <c r="C991" s="254" t="s">
        <v>437</v>
      </c>
      <c r="D991" s="221"/>
      <c r="E991" s="222">
        <v>1.276</v>
      </c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299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">
      <c r="A992" s="218"/>
      <c r="B992" s="219"/>
      <c r="C992" s="254" t="s">
        <v>438</v>
      </c>
      <c r="D992" s="221"/>
      <c r="E992" s="222">
        <v>0.85799999999999998</v>
      </c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299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">
      <c r="A993" s="218"/>
      <c r="B993" s="219"/>
      <c r="C993" s="254" t="s">
        <v>439</v>
      </c>
      <c r="D993" s="221"/>
      <c r="E993" s="222">
        <v>7.1999999999999995E-2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299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">
      <c r="A994" s="218"/>
      <c r="B994" s="219"/>
      <c r="C994" s="254" t="s">
        <v>440</v>
      </c>
      <c r="D994" s="221"/>
      <c r="E994" s="222">
        <v>4.5691800000000002</v>
      </c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299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">
      <c r="A995" s="232">
        <v>126</v>
      </c>
      <c r="B995" s="233" t="s">
        <v>1211</v>
      </c>
      <c r="C995" s="252" t="s">
        <v>1212</v>
      </c>
      <c r="D995" s="234" t="s">
        <v>319</v>
      </c>
      <c r="E995" s="235">
        <v>20.679120000000001</v>
      </c>
      <c r="F995" s="236"/>
      <c r="G995" s="237">
        <f>ROUND(E995*F995,2)</f>
        <v>0</v>
      </c>
      <c r="H995" s="236"/>
      <c r="I995" s="237">
        <f>ROUND(E995*H995,2)</f>
        <v>0</v>
      </c>
      <c r="J995" s="236"/>
      <c r="K995" s="237">
        <f>ROUND(E995*J995,2)</f>
        <v>0</v>
      </c>
      <c r="L995" s="237">
        <v>15</v>
      </c>
      <c r="M995" s="237">
        <f>G995*(1+L995/100)</f>
        <v>0</v>
      </c>
      <c r="N995" s="237">
        <v>2.5249999999999999</v>
      </c>
      <c r="O995" s="237">
        <f>ROUND(E995*N995,2)</f>
        <v>52.21</v>
      </c>
      <c r="P995" s="237">
        <v>0</v>
      </c>
      <c r="Q995" s="237">
        <f>ROUND(E995*P995,2)</f>
        <v>0</v>
      </c>
      <c r="R995" s="237" t="s">
        <v>493</v>
      </c>
      <c r="S995" s="237" t="s">
        <v>293</v>
      </c>
      <c r="T995" s="238" t="s">
        <v>294</v>
      </c>
      <c r="U995" s="220">
        <v>2.58</v>
      </c>
      <c r="V995" s="220">
        <f>ROUND(E995*U995,2)</f>
        <v>53.35</v>
      </c>
      <c r="W995" s="220"/>
      <c r="X995" s="220" t="s">
        <v>117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295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">
      <c r="A996" s="218"/>
      <c r="B996" s="219"/>
      <c r="C996" s="253" t="s">
        <v>1204</v>
      </c>
      <c r="D996" s="239"/>
      <c r="E996" s="239"/>
      <c r="F996" s="239"/>
      <c r="G996" s="239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297</v>
      </c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">
      <c r="A997" s="218"/>
      <c r="B997" s="219"/>
      <c r="C997" s="256" t="s">
        <v>1205</v>
      </c>
      <c r="D997" s="241"/>
      <c r="E997" s="241"/>
      <c r="F997" s="241"/>
      <c r="G997" s="241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421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18"/>
      <c r="B998" s="219"/>
      <c r="C998" s="254" t="s">
        <v>1213</v>
      </c>
      <c r="D998" s="221"/>
      <c r="E998" s="222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299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">
      <c r="A999" s="218"/>
      <c r="B999" s="219"/>
      <c r="C999" s="254" t="s">
        <v>1214</v>
      </c>
      <c r="D999" s="221"/>
      <c r="E999" s="222">
        <v>0.27500000000000002</v>
      </c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299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">
      <c r="A1000" s="218"/>
      <c r="B1000" s="219"/>
      <c r="C1000" s="254" t="s">
        <v>1215</v>
      </c>
      <c r="D1000" s="221"/>
      <c r="E1000" s="222">
        <v>1.716</v>
      </c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299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">
      <c r="A1001" s="218"/>
      <c r="B1001" s="219"/>
      <c r="C1001" s="254" t="s">
        <v>1216</v>
      </c>
      <c r="D1001" s="221"/>
      <c r="E1001" s="222">
        <v>0.53900000000000003</v>
      </c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299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">
      <c r="A1002" s="218"/>
      <c r="B1002" s="219"/>
      <c r="C1002" s="254" t="s">
        <v>1217</v>
      </c>
      <c r="D1002" s="221"/>
      <c r="E1002" s="222">
        <v>0.61599999999999999</v>
      </c>
      <c r="F1002" s="220"/>
      <c r="G1002" s="220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299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">
      <c r="A1003" s="218"/>
      <c r="B1003" s="219"/>
      <c r="C1003" s="254" t="s">
        <v>1218</v>
      </c>
      <c r="D1003" s="221"/>
      <c r="E1003" s="222">
        <v>2.7280000000000002</v>
      </c>
      <c r="F1003" s="220"/>
      <c r="G1003" s="220"/>
      <c r="H1003" s="220"/>
      <c r="I1003" s="220"/>
      <c r="J1003" s="220"/>
      <c r="K1003" s="220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2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299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18"/>
      <c r="B1004" s="219"/>
      <c r="C1004" s="254" t="s">
        <v>1219</v>
      </c>
      <c r="D1004" s="221"/>
      <c r="E1004" s="222">
        <v>0.69299999999999995</v>
      </c>
      <c r="F1004" s="220"/>
      <c r="G1004" s="220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2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299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">
      <c r="A1005" s="218"/>
      <c r="B1005" s="219"/>
      <c r="C1005" s="254" t="s">
        <v>1220</v>
      </c>
      <c r="D1005" s="221"/>
      <c r="E1005" s="222">
        <v>0.59399999999999997</v>
      </c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299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18"/>
      <c r="B1006" s="219"/>
      <c r="C1006" s="254" t="s">
        <v>1221</v>
      </c>
      <c r="D1006" s="221"/>
      <c r="E1006" s="222">
        <v>0.11</v>
      </c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299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">
      <c r="A1007" s="218"/>
      <c r="B1007" s="219"/>
      <c r="C1007" s="254" t="s">
        <v>1222</v>
      </c>
      <c r="D1007" s="221"/>
      <c r="E1007" s="222">
        <v>1.298</v>
      </c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299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">
      <c r="A1008" s="218"/>
      <c r="B1008" s="219"/>
      <c r="C1008" s="254" t="s">
        <v>1223</v>
      </c>
      <c r="D1008" s="221"/>
      <c r="E1008" s="222">
        <v>3.2010000000000001</v>
      </c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299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18"/>
      <c r="B1009" s="219"/>
      <c r="C1009" s="254" t="s">
        <v>1224</v>
      </c>
      <c r="D1009" s="221"/>
      <c r="E1009" s="222">
        <v>0.45100000000000001</v>
      </c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299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">
      <c r="A1010" s="218"/>
      <c r="B1010" s="219"/>
      <c r="C1010" s="254" t="s">
        <v>1225</v>
      </c>
      <c r="D1010" s="221"/>
      <c r="E1010" s="222">
        <v>0.19800000000000001</v>
      </c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299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">
      <c r="A1011" s="218"/>
      <c r="B1011" s="219"/>
      <c r="C1011" s="254" t="s">
        <v>1226</v>
      </c>
      <c r="D1011" s="221"/>
      <c r="E1011" s="222">
        <v>1.1374</v>
      </c>
      <c r="F1011" s="220"/>
      <c r="G1011" s="220"/>
      <c r="H1011" s="220"/>
      <c r="I1011" s="220"/>
      <c r="J1011" s="220"/>
      <c r="K1011" s="220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2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299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">
      <c r="A1012" s="218"/>
      <c r="B1012" s="219"/>
      <c r="C1012" s="254" t="s">
        <v>1227</v>
      </c>
      <c r="D1012" s="221"/>
      <c r="E1012" s="222">
        <v>0.35199999999999998</v>
      </c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299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">
      <c r="A1013" s="218"/>
      <c r="B1013" s="219"/>
      <c r="C1013" s="254" t="s">
        <v>1228</v>
      </c>
      <c r="D1013" s="221"/>
      <c r="E1013" s="222">
        <v>0.22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299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">
      <c r="A1014" s="218"/>
      <c r="B1014" s="219"/>
      <c r="C1014" s="254" t="s">
        <v>1229</v>
      </c>
      <c r="D1014" s="221"/>
      <c r="E1014" s="222">
        <v>0.50600000000000001</v>
      </c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299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">
      <c r="A1015" s="218"/>
      <c r="B1015" s="219"/>
      <c r="C1015" s="254" t="s">
        <v>1230</v>
      </c>
      <c r="D1015" s="221"/>
      <c r="E1015" s="222">
        <v>2.5299999999999998</v>
      </c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299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">
      <c r="A1016" s="218"/>
      <c r="B1016" s="219"/>
      <c r="C1016" s="254" t="s">
        <v>1231</v>
      </c>
      <c r="D1016" s="221"/>
      <c r="E1016" s="222">
        <v>2.5299999999999998</v>
      </c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299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">
      <c r="A1017" s="218"/>
      <c r="B1017" s="219"/>
      <c r="C1017" s="255" t="s">
        <v>532</v>
      </c>
      <c r="D1017" s="223"/>
      <c r="E1017" s="224">
        <v>0.98472000000000004</v>
      </c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2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299</v>
      </c>
      <c r="AH1017" s="210">
        <v>4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32">
        <v>127</v>
      </c>
      <c r="B1018" s="233" t="s">
        <v>1232</v>
      </c>
      <c r="C1018" s="252" t="s">
        <v>1233</v>
      </c>
      <c r="D1018" s="234" t="s">
        <v>319</v>
      </c>
      <c r="E1018" s="235">
        <v>20.679120000000001</v>
      </c>
      <c r="F1018" s="236"/>
      <c r="G1018" s="237">
        <f>ROUND(E1018*F1018,2)</f>
        <v>0</v>
      </c>
      <c r="H1018" s="236"/>
      <c r="I1018" s="237">
        <f>ROUND(E1018*H1018,2)</f>
        <v>0</v>
      </c>
      <c r="J1018" s="236"/>
      <c r="K1018" s="237">
        <f>ROUND(E1018*J1018,2)</f>
        <v>0</v>
      </c>
      <c r="L1018" s="237">
        <v>15</v>
      </c>
      <c r="M1018" s="237">
        <f>G1018*(1+L1018/100)</f>
        <v>0</v>
      </c>
      <c r="N1018" s="237">
        <v>0</v>
      </c>
      <c r="O1018" s="237">
        <f>ROUND(E1018*N1018,2)</f>
        <v>0</v>
      </c>
      <c r="P1018" s="237">
        <v>0</v>
      </c>
      <c r="Q1018" s="237">
        <f>ROUND(E1018*P1018,2)</f>
        <v>0</v>
      </c>
      <c r="R1018" s="237" t="s">
        <v>493</v>
      </c>
      <c r="S1018" s="237" t="s">
        <v>293</v>
      </c>
      <c r="T1018" s="238" t="s">
        <v>294</v>
      </c>
      <c r="U1018" s="220">
        <v>0.41</v>
      </c>
      <c r="V1018" s="220">
        <f>ROUND(E1018*U1018,2)</f>
        <v>8.48</v>
      </c>
      <c r="W1018" s="220"/>
      <c r="X1018" s="220" t="s">
        <v>117</v>
      </c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295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">
      <c r="A1019" s="218"/>
      <c r="B1019" s="219"/>
      <c r="C1019" s="253" t="s">
        <v>1234</v>
      </c>
      <c r="D1019" s="239"/>
      <c r="E1019" s="239"/>
      <c r="F1019" s="239"/>
      <c r="G1019" s="239"/>
      <c r="H1019" s="220"/>
      <c r="I1019" s="220"/>
      <c r="J1019" s="220"/>
      <c r="K1019" s="220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2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297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">
      <c r="A1020" s="218"/>
      <c r="B1020" s="219"/>
      <c r="C1020" s="254" t="s">
        <v>1235</v>
      </c>
      <c r="D1020" s="221"/>
      <c r="E1020" s="222">
        <v>20.679120000000001</v>
      </c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299</v>
      </c>
      <c r="AH1020" s="210">
        <v>5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ht="22.5" outlineLevel="1" x14ac:dyDescent="0.2">
      <c r="A1021" s="232">
        <v>128</v>
      </c>
      <c r="B1021" s="233" t="s">
        <v>1236</v>
      </c>
      <c r="C1021" s="252" t="s">
        <v>1237</v>
      </c>
      <c r="D1021" s="234" t="s">
        <v>319</v>
      </c>
      <c r="E1021" s="235">
        <v>42.262999999999998</v>
      </c>
      <c r="F1021" s="236"/>
      <c r="G1021" s="237">
        <f>ROUND(E1021*F1021,2)</f>
        <v>0</v>
      </c>
      <c r="H1021" s="236"/>
      <c r="I1021" s="237">
        <f>ROUND(E1021*H1021,2)</f>
        <v>0</v>
      </c>
      <c r="J1021" s="236"/>
      <c r="K1021" s="237">
        <f>ROUND(E1021*J1021,2)</f>
        <v>0</v>
      </c>
      <c r="L1021" s="237">
        <v>15</v>
      </c>
      <c r="M1021" s="237">
        <f>G1021*(1+L1021/100)</f>
        <v>0</v>
      </c>
      <c r="N1021" s="237">
        <v>0.82138</v>
      </c>
      <c r="O1021" s="237">
        <f>ROUND(E1021*N1021,2)</f>
        <v>34.71</v>
      </c>
      <c r="P1021" s="237">
        <v>0</v>
      </c>
      <c r="Q1021" s="237">
        <f>ROUND(E1021*P1021,2)</f>
        <v>0</v>
      </c>
      <c r="R1021" s="237" t="s">
        <v>493</v>
      </c>
      <c r="S1021" s="237" t="s">
        <v>293</v>
      </c>
      <c r="T1021" s="238" t="s">
        <v>294</v>
      </c>
      <c r="U1021" s="220">
        <v>3.7490000000000001</v>
      </c>
      <c r="V1021" s="220">
        <f>ROUND(E1021*U1021,2)</f>
        <v>158.44</v>
      </c>
      <c r="W1021" s="220"/>
      <c r="X1021" s="220" t="s">
        <v>117</v>
      </c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295</v>
      </c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">
      <c r="A1022" s="218"/>
      <c r="B1022" s="219"/>
      <c r="C1022" s="254" t="s">
        <v>1238</v>
      </c>
      <c r="D1022" s="221"/>
      <c r="E1022" s="222">
        <v>9.6241000000000003</v>
      </c>
      <c r="F1022" s="220"/>
      <c r="G1022" s="220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299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">
      <c r="A1023" s="218"/>
      <c r="B1023" s="219"/>
      <c r="C1023" s="254" t="s">
        <v>1239</v>
      </c>
      <c r="D1023" s="221"/>
      <c r="E1023" s="222">
        <v>0.48499999999999999</v>
      </c>
      <c r="F1023" s="220"/>
      <c r="G1023" s="220"/>
      <c r="H1023" s="220"/>
      <c r="I1023" s="220"/>
      <c r="J1023" s="220"/>
      <c r="K1023" s="220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2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299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">
      <c r="A1024" s="218"/>
      <c r="B1024" s="219"/>
      <c r="C1024" s="254" t="s">
        <v>1240</v>
      </c>
      <c r="D1024" s="221"/>
      <c r="E1024" s="222">
        <v>0.9375</v>
      </c>
      <c r="F1024" s="220"/>
      <c r="G1024" s="220"/>
      <c r="H1024" s="220"/>
      <c r="I1024" s="220"/>
      <c r="J1024" s="220"/>
      <c r="K1024" s="220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2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299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">
      <c r="A1025" s="218"/>
      <c r="B1025" s="219"/>
      <c r="C1025" s="254" t="s">
        <v>1241</v>
      </c>
      <c r="D1025" s="221"/>
      <c r="E1025" s="222">
        <v>0.47849999999999998</v>
      </c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299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">
      <c r="A1026" s="218"/>
      <c r="B1026" s="219"/>
      <c r="C1026" s="254" t="s">
        <v>1242</v>
      </c>
      <c r="D1026" s="221"/>
      <c r="E1026" s="222">
        <v>6.8400000000000002E-2</v>
      </c>
      <c r="F1026" s="220"/>
      <c r="G1026" s="220"/>
      <c r="H1026" s="220"/>
      <c r="I1026" s="220"/>
      <c r="J1026" s="220"/>
      <c r="K1026" s="220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2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299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">
      <c r="A1027" s="218"/>
      <c r="B1027" s="219"/>
      <c r="C1027" s="254" t="s">
        <v>1243</v>
      </c>
      <c r="D1027" s="221"/>
      <c r="E1027" s="222">
        <v>9.9000000000000005E-2</v>
      </c>
      <c r="F1027" s="220"/>
      <c r="G1027" s="220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299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">
      <c r="A1028" s="218"/>
      <c r="B1028" s="219"/>
      <c r="C1028" s="254" t="s">
        <v>1244</v>
      </c>
      <c r="D1028" s="221"/>
      <c r="E1028" s="222">
        <v>2.17</v>
      </c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299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">
      <c r="A1029" s="218"/>
      <c r="B1029" s="219"/>
      <c r="C1029" s="254" t="s">
        <v>1245</v>
      </c>
      <c r="D1029" s="221"/>
      <c r="E1029" s="222">
        <v>0.108</v>
      </c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299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">
      <c r="A1030" s="218"/>
      <c r="B1030" s="219"/>
      <c r="C1030" s="254" t="s">
        <v>1246</v>
      </c>
      <c r="D1030" s="221"/>
      <c r="E1030" s="222">
        <v>1.68</v>
      </c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299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">
      <c r="A1031" s="218"/>
      <c r="B1031" s="219"/>
      <c r="C1031" s="254" t="s">
        <v>1247</v>
      </c>
      <c r="D1031" s="221"/>
      <c r="E1031" s="222">
        <v>0.12</v>
      </c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299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">
      <c r="A1032" s="218"/>
      <c r="B1032" s="219"/>
      <c r="C1032" s="254" t="s">
        <v>1248</v>
      </c>
      <c r="D1032" s="221"/>
      <c r="E1032" s="222">
        <v>0.1</v>
      </c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299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">
      <c r="A1033" s="218"/>
      <c r="B1033" s="219"/>
      <c r="C1033" s="254" t="s">
        <v>1249</v>
      </c>
      <c r="D1033" s="221"/>
      <c r="E1033" s="222">
        <v>12.3125</v>
      </c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299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">
      <c r="A1034" s="218"/>
      <c r="B1034" s="219"/>
      <c r="C1034" s="254" t="s">
        <v>1250</v>
      </c>
      <c r="D1034" s="221"/>
      <c r="E1034" s="222">
        <v>0.2</v>
      </c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299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">
      <c r="A1035" s="218"/>
      <c r="B1035" s="219"/>
      <c r="C1035" s="254" t="s">
        <v>1251</v>
      </c>
      <c r="D1035" s="221"/>
      <c r="E1035" s="222">
        <v>2.64</v>
      </c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299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">
      <c r="A1036" s="218"/>
      <c r="B1036" s="219"/>
      <c r="C1036" s="254" t="s">
        <v>1252</v>
      </c>
      <c r="D1036" s="221"/>
      <c r="E1036" s="222">
        <v>11</v>
      </c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299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">
      <c r="A1037" s="218"/>
      <c r="B1037" s="219"/>
      <c r="C1037" s="254" t="s">
        <v>1253</v>
      </c>
      <c r="D1037" s="221"/>
      <c r="E1037" s="222">
        <v>0.24</v>
      </c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299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ht="22.5" outlineLevel="1" x14ac:dyDescent="0.2">
      <c r="A1038" s="232">
        <v>129</v>
      </c>
      <c r="B1038" s="233" t="s">
        <v>1254</v>
      </c>
      <c r="C1038" s="252" t="s">
        <v>1255</v>
      </c>
      <c r="D1038" s="234" t="s">
        <v>445</v>
      </c>
      <c r="E1038" s="235">
        <v>1.9326399999999999</v>
      </c>
      <c r="F1038" s="236"/>
      <c r="G1038" s="237">
        <f>ROUND(E1038*F1038,2)</f>
        <v>0</v>
      </c>
      <c r="H1038" s="236"/>
      <c r="I1038" s="237">
        <f>ROUND(E1038*H1038,2)</f>
        <v>0</v>
      </c>
      <c r="J1038" s="236"/>
      <c r="K1038" s="237">
        <f>ROUND(E1038*J1038,2)</f>
        <v>0</v>
      </c>
      <c r="L1038" s="237">
        <v>15</v>
      </c>
      <c r="M1038" s="237">
        <f>G1038*(1+L1038/100)</f>
        <v>0</v>
      </c>
      <c r="N1038" s="237">
        <v>1.0662499999999999</v>
      </c>
      <c r="O1038" s="237">
        <f>ROUND(E1038*N1038,2)</f>
        <v>2.06</v>
      </c>
      <c r="P1038" s="237">
        <v>0</v>
      </c>
      <c r="Q1038" s="237">
        <f>ROUND(E1038*P1038,2)</f>
        <v>0</v>
      </c>
      <c r="R1038" s="237" t="s">
        <v>493</v>
      </c>
      <c r="S1038" s="237" t="s">
        <v>293</v>
      </c>
      <c r="T1038" s="238" t="s">
        <v>294</v>
      </c>
      <c r="U1038" s="220">
        <v>15.231</v>
      </c>
      <c r="V1038" s="220">
        <f>ROUND(E1038*U1038,2)</f>
        <v>29.44</v>
      </c>
      <c r="W1038" s="220"/>
      <c r="X1038" s="220" t="s">
        <v>117</v>
      </c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295</v>
      </c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">
      <c r="A1039" s="218"/>
      <c r="B1039" s="219"/>
      <c r="C1039" s="254" t="s">
        <v>1256</v>
      </c>
      <c r="D1039" s="221"/>
      <c r="E1039" s="222">
        <v>0.96631999999999996</v>
      </c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299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">
      <c r="A1040" s="218"/>
      <c r="B1040" s="219"/>
      <c r="C1040" s="255" t="s">
        <v>1257</v>
      </c>
      <c r="D1040" s="223"/>
      <c r="E1040" s="224">
        <v>0.96631999999999996</v>
      </c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299</v>
      </c>
      <c r="AH1040" s="210">
        <v>4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x14ac:dyDescent="0.2">
      <c r="A1041" s="226" t="s">
        <v>287</v>
      </c>
      <c r="B1041" s="227" t="s">
        <v>171</v>
      </c>
      <c r="C1041" s="251" t="s">
        <v>172</v>
      </c>
      <c r="D1041" s="228"/>
      <c r="E1041" s="229"/>
      <c r="F1041" s="230"/>
      <c r="G1041" s="230">
        <f>SUMIF(AG1042:AG1130,"&lt;&gt;NOR",G1042:G1130)</f>
        <v>0</v>
      </c>
      <c r="H1041" s="230"/>
      <c r="I1041" s="230">
        <f>SUM(I1042:I1130)</f>
        <v>0</v>
      </c>
      <c r="J1041" s="230"/>
      <c r="K1041" s="230">
        <f>SUM(K1042:K1130)</f>
        <v>0</v>
      </c>
      <c r="L1041" s="230"/>
      <c r="M1041" s="230">
        <f>SUM(M1042:M1130)</f>
        <v>0</v>
      </c>
      <c r="N1041" s="230"/>
      <c r="O1041" s="230">
        <f>SUM(O1042:O1130)</f>
        <v>3.6699999999999995</v>
      </c>
      <c r="P1041" s="230"/>
      <c r="Q1041" s="230">
        <f>SUM(Q1042:Q1130)</f>
        <v>0</v>
      </c>
      <c r="R1041" s="230"/>
      <c r="S1041" s="230"/>
      <c r="T1041" s="231"/>
      <c r="U1041" s="225"/>
      <c r="V1041" s="225">
        <f>SUM(V1042:V1130)</f>
        <v>125.20000000000002</v>
      </c>
      <c r="W1041" s="225"/>
      <c r="X1041" s="225"/>
      <c r="AG1041" t="s">
        <v>288</v>
      </c>
    </row>
    <row r="1042" spans="1:60" ht="56.25" outlineLevel="1" x14ac:dyDescent="0.2">
      <c r="A1042" s="232">
        <v>130</v>
      </c>
      <c r="B1042" s="233" t="s">
        <v>1258</v>
      </c>
      <c r="C1042" s="252" t="s">
        <v>1259</v>
      </c>
      <c r="D1042" s="234" t="s">
        <v>609</v>
      </c>
      <c r="E1042" s="235">
        <v>4</v>
      </c>
      <c r="F1042" s="236"/>
      <c r="G1042" s="237">
        <f>ROUND(E1042*F1042,2)</f>
        <v>0</v>
      </c>
      <c r="H1042" s="236"/>
      <c r="I1042" s="237">
        <f>ROUND(E1042*H1042,2)</f>
        <v>0</v>
      </c>
      <c r="J1042" s="236"/>
      <c r="K1042" s="237">
        <f>ROUND(E1042*J1042,2)</f>
        <v>0</v>
      </c>
      <c r="L1042" s="237">
        <v>15</v>
      </c>
      <c r="M1042" s="237">
        <f>G1042*(1+L1042/100)</f>
        <v>0</v>
      </c>
      <c r="N1042" s="237">
        <v>3.0550000000000001E-2</v>
      </c>
      <c r="O1042" s="237">
        <f>ROUND(E1042*N1042,2)</f>
        <v>0.12</v>
      </c>
      <c r="P1042" s="237">
        <v>0</v>
      </c>
      <c r="Q1042" s="237">
        <f>ROUND(E1042*P1042,2)</f>
        <v>0</v>
      </c>
      <c r="R1042" s="237" t="s">
        <v>493</v>
      </c>
      <c r="S1042" s="237" t="s">
        <v>293</v>
      </c>
      <c r="T1042" s="238" t="s">
        <v>294</v>
      </c>
      <c r="U1042" s="220">
        <v>1.86</v>
      </c>
      <c r="V1042" s="220">
        <f>ROUND(E1042*U1042,2)</f>
        <v>7.44</v>
      </c>
      <c r="W1042" s="220"/>
      <c r="X1042" s="220" t="s">
        <v>117</v>
      </c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295</v>
      </c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">
      <c r="A1043" s="218"/>
      <c r="B1043" s="219"/>
      <c r="C1043" s="254" t="s">
        <v>1260</v>
      </c>
      <c r="D1043" s="221"/>
      <c r="E1043" s="222">
        <v>1</v>
      </c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299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">
      <c r="A1044" s="218"/>
      <c r="B1044" s="219"/>
      <c r="C1044" s="254" t="s">
        <v>1261</v>
      </c>
      <c r="D1044" s="221"/>
      <c r="E1044" s="222">
        <v>1</v>
      </c>
      <c r="F1044" s="220"/>
      <c r="G1044" s="220"/>
      <c r="H1044" s="220"/>
      <c r="I1044" s="220"/>
      <c r="J1044" s="220"/>
      <c r="K1044" s="220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2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299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">
      <c r="A1045" s="218"/>
      <c r="B1045" s="219"/>
      <c r="C1045" s="254" t="s">
        <v>1262</v>
      </c>
      <c r="D1045" s="221"/>
      <c r="E1045" s="222">
        <v>1</v>
      </c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299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">
      <c r="A1046" s="218"/>
      <c r="B1046" s="219"/>
      <c r="C1046" s="254" t="s">
        <v>1263</v>
      </c>
      <c r="D1046" s="221"/>
      <c r="E1046" s="222">
        <v>1</v>
      </c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299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ht="56.25" outlineLevel="1" x14ac:dyDescent="0.2">
      <c r="A1047" s="232">
        <v>131</v>
      </c>
      <c r="B1047" s="233" t="s">
        <v>1264</v>
      </c>
      <c r="C1047" s="252" t="s">
        <v>1265</v>
      </c>
      <c r="D1047" s="234" t="s">
        <v>609</v>
      </c>
      <c r="E1047" s="235">
        <v>1</v>
      </c>
      <c r="F1047" s="236"/>
      <c r="G1047" s="237">
        <f>ROUND(E1047*F1047,2)</f>
        <v>0</v>
      </c>
      <c r="H1047" s="236"/>
      <c r="I1047" s="237">
        <f>ROUND(E1047*H1047,2)</f>
        <v>0</v>
      </c>
      <c r="J1047" s="236"/>
      <c r="K1047" s="237">
        <f>ROUND(E1047*J1047,2)</f>
        <v>0</v>
      </c>
      <c r="L1047" s="237">
        <v>15</v>
      </c>
      <c r="M1047" s="237">
        <f>G1047*(1+L1047/100)</f>
        <v>0</v>
      </c>
      <c r="N1047" s="237">
        <v>3.1109999999999999E-2</v>
      </c>
      <c r="O1047" s="237">
        <f>ROUND(E1047*N1047,2)</f>
        <v>0.03</v>
      </c>
      <c r="P1047" s="237">
        <v>0</v>
      </c>
      <c r="Q1047" s="237">
        <f>ROUND(E1047*P1047,2)</f>
        <v>0</v>
      </c>
      <c r="R1047" s="237" t="s">
        <v>493</v>
      </c>
      <c r="S1047" s="237" t="s">
        <v>293</v>
      </c>
      <c r="T1047" s="238" t="s">
        <v>294</v>
      </c>
      <c r="U1047" s="220">
        <v>1.86</v>
      </c>
      <c r="V1047" s="220">
        <f>ROUND(E1047*U1047,2)</f>
        <v>1.86</v>
      </c>
      <c r="W1047" s="220"/>
      <c r="X1047" s="220" t="s">
        <v>117</v>
      </c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295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">
      <c r="A1048" s="218"/>
      <c r="B1048" s="219"/>
      <c r="C1048" s="254" t="s">
        <v>1266</v>
      </c>
      <c r="D1048" s="221"/>
      <c r="E1048" s="222">
        <v>1</v>
      </c>
      <c r="F1048" s="220"/>
      <c r="G1048" s="220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299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ht="56.25" outlineLevel="1" x14ac:dyDescent="0.2">
      <c r="A1049" s="232">
        <v>132</v>
      </c>
      <c r="B1049" s="233" t="s">
        <v>1267</v>
      </c>
      <c r="C1049" s="252" t="s">
        <v>1268</v>
      </c>
      <c r="D1049" s="234" t="s">
        <v>609</v>
      </c>
      <c r="E1049" s="235">
        <v>1</v>
      </c>
      <c r="F1049" s="236"/>
      <c r="G1049" s="237">
        <f>ROUND(E1049*F1049,2)</f>
        <v>0</v>
      </c>
      <c r="H1049" s="236"/>
      <c r="I1049" s="237">
        <f>ROUND(E1049*H1049,2)</f>
        <v>0</v>
      </c>
      <c r="J1049" s="236"/>
      <c r="K1049" s="237">
        <f>ROUND(E1049*J1049,2)</f>
        <v>0</v>
      </c>
      <c r="L1049" s="237">
        <v>15</v>
      </c>
      <c r="M1049" s="237">
        <f>G1049*(1+L1049/100)</f>
        <v>0</v>
      </c>
      <c r="N1049" s="237">
        <v>3.168E-2</v>
      </c>
      <c r="O1049" s="237">
        <f>ROUND(E1049*N1049,2)</f>
        <v>0.03</v>
      </c>
      <c r="P1049" s="237">
        <v>0</v>
      </c>
      <c r="Q1049" s="237">
        <f>ROUND(E1049*P1049,2)</f>
        <v>0</v>
      </c>
      <c r="R1049" s="237" t="s">
        <v>493</v>
      </c>
      <c r="S1049" s="237" t="s">
        <v>293</v>
      </c>
      <c r="T1049" s="238" t="s">
        <v>294</v>
      </c>
      <c r="U1049" s="220">
        <v>1.86</v>
      </c>
      <c r="V1049" s="220">
        <f>ROUND(E1049*U1049,2)</f>
        <v>1.86</v>
      </c>
      <c r="W1049" s="220"/>
      <c r="X1049" s="220" t="s">
        <v>117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295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">
      <c r="A1050" s="218"/>
      <c r="B1050" s="219"/>
      <c r="C1050" s="254" t="s">
        <v>1269</v>
      </c>
      <c r="D1050" s="221"/>
      <c r="E1050" s="222">
        <v>1</v>
      </c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299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ht="56.25" outlineLevel="1" x14ac:dyDescent="0.2">
      <c r="A1051" s="232">
        <v>133</v>
      </c>
      <c r="B1051" s="233" t="s">
        <v>1270</v>
      </c>
      <c r="C1051" s="252" t="s">
        <v>1271</v>
      </c>
      <c r="D1051" s="234" t="s">
        <v>609</v>
      </c>
      <c r="E1051" s="235">
        <v>4</v>
      </c>
      <c r="F1051" s="236"/>
      <c r="G1051" s="237">
        <f>ROUND(E1051*F1051,2)</f>
        <v>0</v>
      </c>
      <c r="H1051" s="236"/>
      <c r="I1051" s="237">
        <f>ROUND(E1051*H1051,2)</f>
        <v>0</v>
      </c>
      <c r="J1051" s="236"/>
      <c r="K1051" s="237">
        <f>ROUND(E1051*J1051,2)</f>
        <v>0</v>
      </c>
      <c r="L1051" s="237">
        <v>15</v>
      </c>
      <c r="M1051" s="237">
        <f>G1051*(1+L1051/100)</f>
        <v>0</v>
      </c>
      <c r="N1051" s="237">
        <v>2.8969999999999999E-2</v>
      </c>
      <c r="O1051" s="237">
        <f>ROUND(E1051*N1051,2)</f>
        <v>0.12</v>
      </c>
      <c r="P1051" s="237">
        <v>0</v>
      </c>
      <c r="Q1051" s="237">
        <f>ROUND(E1051*P1051,2)</f>
        <v>0</v>
      </c>
      <c r="R1051" s="237" t="s">
        <v>493</v>
      </c>
      <c r="S1051" s="237" t="s">
        <v>293</v>
      </c>
      <c r="T1051" s="238" t="s">
        <v>294</v>
      </c>
      <c r="U1051" s="220">
        <v>1.86</v>
      </c>
      <c r="V1051" s="220">
        <f>ROUND(E1051*U1051,2)</f>
        <v>7.44</v>
      </c>
      <c r="W1051" s="220"/>
      <c r="X1051" s="220" t="s">
        <v>117</v>
      </c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295</v>
      </c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">
      <c r="A1052" s="218"/>
      <c r="B1052" s="219"/>
      <c r="C1052" s="254" t="s">
        <v>1272</v>
      </c>
      <c r="D1052" s="221"/>
      <c r="E1052" s="222">
        <v>1</v>
      </c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299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">
      <c r="A1053" s="218"/>
      <c r="B1053" s="219"/>
      <c r="C1053" s="254" t="s">
        <v>1261</v>
      </c>
      <c r="D1053" s="221"/>
      <c r="E1053" s="222">
        <v>1</v>
      </c>
      <c r="F1053" s="220"/>
      <c r="G1053" s="220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299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">
      <c r="A1054" s="218"/>
      <c r="B1054" s="219"/>
      <c r="C1054" s="254" t="s">
        <v>1273</v>
      </c>
      <c r="D1054" s="221"/>
      <c r="E1054" s="222">
        <v>1</v>
      </c>
      <c r="F1054" s="220"/>
      <c r="G1054" s="220"/>
      <c r="H1054" s="220"/>
      <c r="I1054" s="220"/>
      <c r="J1054" s="220"/>
      <c r="K1054" s="220"/>
      <c r="L1054" s="220"/>
      <c r="M1054" s="220"/>
      <c r="N1054" s="220"/>
      <c r="O1054" s="220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299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">
      <c r="A1055" s="218"/>
      <c r="B1055" s="219"/>
      <c r="C1055" s="254" t="s">
        <v>1274</v>
      </c>
      <c r="D1055" s="221"/>
      <c r="E1055" s="222">
        <v>1</v>
      </c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299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ht="56.25" outlineLevel="1" x14ac:dyDescent="0.2">
      <c r="A1056" s="232">
        <v>134</v>
      </c>
      <c r="B1056" s="233" t="s">
        <v>1275</v>
      </c>
      <c r="C1056" s="252" t="s">
        <v>1276</v>
      </c>
      <c r="D1056" s="234" t="s">
        <v>609</v>
      </c>
      <c r="E1056" s="235">
        <v>9</v>
      </c>
      <c r="F1056" s="236"/>
      <c r="G1056" s="237">
        <f>ROUND(E1056*F1056,2)</f>
        <v>0</v>
      </c>
      <c r="H1056" s="236"/>
      <c r="I1056" s="237">
        <f>ROUND(E1056*H1056,2)</f>
        <v>0</v>
      </c>
      <c r="J1056" s="236"/>
      <c r="K1056" s="237">
        <f>ROUND(E1056*J1056,2)</f>
        <v>0</v>
      </c>
      <c r="L1056" s="237">
        <v>15</v>
      </c>
      <c r="M1056" s="237">
        <f>G1056*(1+L1056/100)</f>
        <v>0</v>
      </c>
      <c r="N1056" s="237">
        <v>3.4049999999999997E-2</v>
      </c>
      <c r="O1056" s="237">
        <f>ROUND(E1056*N1056,2)</f>
        <v>0.31</v>
      </c>
      <c r="P1056" s="237">
        <v>0</v>
      </c>
      <c r="Q1056" s="237">
        <f>ROUND(E1056*P1056,2)</f>
        <v>0</v>
      </c>
      <c r="R1056" s="237" t="s">
        <v>493</v>
      </c>
      <c r="S1056" s="237" t="s">
        <v>293</v>
      </c>
      <c r="T1056" s="238" t="s">
        <v>294</v>
      </c>
      <c r="U1056" s="220">
        <v>1.86</v>
      </c>
      <c r="V1056" s="220">
        <f>ROUND(E1056*U1056,2)</f>
        <v>16.739999999999998</v>
      </c>
      <c r="W1056" s="220"/>
      <c r="X1056" s="220" t="s">
        <v>117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295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">
      <c r="A1057" s="218"/>
      <c r="B1057" s="219"/>
      <c r="C1057" s="254" t="s">
        <v>1277</v>
      </c>
      <c r="D1057" s="221"/>
      <c r="E1057" s="222">
        <v>1</v>
      </c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299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">
      <c r="A1058" s="218"/>
      <c r="B1058" s="219"/>
      <c r="C1058" s="254" t="s">
        <v>1261</v>
      </c>
      <c r="D1058" s="221"/>
      <c r="E1058" s="222">
        <v>1</v>
      </c>
      <c r="F1058" s="220"/>
      <c r="G1058" s="220"/>
      <c r="H1058" s="220"/>
      <c r="I1058" s="220"/>
      <c r="J1058" s="220"/>
      <c r="K1058" s="220"/>
      <c r="L1058" s="220"/>
      <c r="M1058" s="220"/>
      <c r="N1058" s="220"/>
      <c r="O1058" s="220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299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">
      <c r="A1059" s="218"/>
      <c r="B1059" s="219"/>
      <c r="C1059" s="254" t="s">
        <v>1278</v>
      </c>
      <c r="D1059" s="221"/>
      <c r="E1059" s="222">
        <v>1</v>
      </c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299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">
      <c r="A1060" s="218"/>
      <c r="B1060" s="219"/>
      <c r="C1060" s="254" t="s">
        <v>1279</v>
      </c>
      <c r="D1060" s="221"/>
      <c r="E1060" s="222">
        <v>1</v>
      </c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299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">
      <c r="A1061" s="218"/>
      <c r="B1061" s="219"/>
      <c r="C1061" s="254" t="s">
        <v>1273</v>
      </c>
      <c r="D1061" s="221"/>
      <c r="E1061" s="222">
        <v>1</v>
      </c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299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">
      <c r="A1062" s="218"/>
      <c r="B1062" s="219"/>
      <c r="C1062" s="254" t="s">
        <v>1280</v>
      </c>
      <c r="D1062" s="221"/>
      <c r="E1062" s="222">
        <v>1</v>
      </c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299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">
      <c r="A1063" s="218"/>
      <c r="B1063" s="219"/>
      <c r="C1063" s="254" t="s">
        <v>1281</v>
      </c>
      <c r="D1063" s="221"/>
      <c r="E1063" s="222">
        <v>1</v>
      </c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299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">
      <c r="A1064" s="218"/>
      <c r="B1064" s="219"/>
      <c r="C1064" s="254" t="s">
        <v>1282</v>
      </c>
      <c r="D1064" s="221"/>
      <c r="E1064" s="222">
        <v>1</v>
      </c>
      <c r="F1064" s="220"/>
      <c r="G1064" s="220"/>
      <c r="H1064" s="220"/>
      <c r="I1064" s="220"/>
      <c r="J1064" s="220"/>
      <c r="K1064" s="220"/>
      <c r="L1064" s="220"/>
      <c r="M1064" s="220"/>
      <c r="N1064" s="220"/>
      <c r="O1064" s="220"/>
      <c r="P1064" s="220"/>
      <c r="Q1064" s="220"/>
      <c r="R1064" s="220"/>
      <c r="S1064" s="220"/>
      <c r="T1064" s="220"/>
      <c r="U1064" s="220"/>
      <c r="V1064" s="220"/>
      <c r="W1064" s="220"/>
      <c r="X1064" s="22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299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">
      <c r="A1065" s="218"/>
      <c r="B1065" s="219"/>
      <c r="C1065" s="254" t="s">
        <v>1283</v>
      </c>
      <c r="D1065" s="221"/>
      <c r="E1065" s="222">
        <v>1</v>
      </c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299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ht="33.75" outlineLevel="1" x14ac:dyDescent="0.2">
      <c r="A1066" s="232">
        <v>135</v>
      </c>
      <c r="B1066" s="233" t="s">
        <v>1284</v>
      </c>
      <c r="C1066" s="252" t="s">
        <v>1285</v>
      </c>
      <c r="D1066" s="234" t="s">
        <v>609</v>
      </c>
      <c r="E1066" s="235">
        <v>12</v>
      </c>
      <c r="F1066" s="236"/>
      <c r="G1066" s="237">
        <f>ROUND(E1066*F1066,2)</f>
        <v>0</v>
      </c>
      <c r="H1066" s="236"/>
      <c r="I1066" s="237">
        <f>ROUND(E1066*H1066,2)</f>
        <v>0</v>
      </c>
      <c r="J1066" s="236"/>
      <c r="K1066" s="237">
        <f>ROUND(E1066*J1066,2)</f>
        <v>0</v>
      </c>
      <c r="L1066" s="237">
        <v>15</v>
      </c>
      <c r="M1066" s="237">
        <f>G1066*(1+L1066/100)</f>
        <v>0</v>
      </c>
      <c r="N1066" s="237">
        <v>2.3800000000000002E-3</v>
      </c>
      <c r="O1066" s="237">
        <f>ROUND(E1066*N1066,2)</f>
        <v>0.03</v>
      </c>
      <c r="P1066" s="237">
        <v>0</v>
      </c>
      <c r="Q1066" s="237">
        <f>ROUND(E1066*P1066,2)</f>
        <v>0</v>
      </c>
      <c r="R1066" s="237" t="s">
        <v>493</v>
      </c>
      <c r="S1066" s="237" t="s">
        <v>293</v>
      </c>
      <c r="T1066" s="238" t="s">
        <v>294</v>
      </c>
      <c r="U1066" s="220">
        <v>0.85</v>
      </c>
      <c r="V1066" s="220">
        <f>ROUND(E1066*U1066,2)</f>
        <v>10.199999999999999</v>
      </c>
      <c r="W1066" s="220"/>
      <c r="X1066" s="220" t="s">
        <v>117</v>
      </c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295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ht="22.5" outlineLevel="1" x14ac:dyDescent="0.2">
      <c r="A1067" s="218"/>
      <c r="B1067" s="219"/>
      <c r="C1067" s="257" t="s">
        <v>1286</v>
      </c>
      <c r="D1067" s="242"/>
      <c r="E1067" s="242"/>
      <c r="F1067" s="242"/>
      <c r="G1067" s="242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421</v>
      </c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40" t="str">
        <f>C1067</f>
        <v>Včetně kotvení rámů do zdiva a platí pro jakýkoliv způsob provádění (např. bodovým přivařením k obnažené výztuži, uklínováním, zalitím pracen apod.).</v>
      </c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">
      <c r="A1068" s="218"/>
      <c r="B1068" s="219"/>
      <c r="C1068" s="254" t="s">
        <v>1287</v>
      </c>
      <c r="D1068" s="221"/>
      <c r="E1068" s="222">
        <v>1</v>
      </c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299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18"/>
      <c r="B1069" s="219"/>
      <c r="C1069" s="254" t="s">
        <v>1288</v>
      </c>
      <c r="D1069" s="221"/>
      <c r="E1069" s="222">
        <v>1</v>
      </c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299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">
      <c r="A1070" s="218"/>
      <c r="B1070" s="219"/>
      <c r="C1070" s="254" t="s">
        <v>1289</v>
      </c>
      <c r="D1070" s="221"/>
      <c r="E1070" s="222">
        <v>1</v>
      </c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299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">
      <c r="A1071" s="218"/>
      <c r="B1071" s="219"/>
      <c r="C1071" s="254" t="s">
        <v>1290</v>
      </c>
      <c r="D1071" s="221"/>
      <c r="E1071" s="222">
        <v>1</v>
      </c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299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">
      <c r="A1072" s="218"/>
      <c r="B1072" s="219"/>
      <c r="C1072" s="254" t="s">
        <v>1291</v>
      </c>
      <c r="D1072" s="221"/>
      <c r="E1072" s="222">
        <v>1</v>
      </c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299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">
      <c r="A1073" s="218"/>
      <c r="B1073" s="219"/>
      <c r="C1073" s="254" t="s">
        <v>1292</v>
      </c>
      <c r="D1073" s="221"/>
      <c r="E1073" s="222">
        <v>1</v>
      </c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299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18"/>
      <c r="B1074" s="219"/>
      <c r="C1074" s="254" t="s">
        <v>1293</v>
      </c>
      <c r="D1074" s="221"/>
      <c r="E1074" s="222">
        <v>1</v>
      </c>
      <c r="F1074" s="220"/>
      <c r="G1074" s="220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299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">
      <c r="A1075" s="218"/>
      <c r="B1075" s="219"/>
      <c r="C1075" s="254" t="s">
        <v>1294</v>
      </c>
      <c r="D1075" s="221"/>
      <c r="E1075" s="222">
        <v>1</v>
      </c>
      <c r="F1075" s="220"/>
      <c r="G1075" s="220"/>
      <c r="H1075" s="220"/>
      <c r="I1075" s="220"/>
      <c r="J1075" s="220"/>
      <c r="K1075" s="220"/>
      <c r="L1075" s="220"/>
      <c r="M1075" s="220"/>
      <c r="N1075" s="220"/>
      <c r="O1075" s="220"/>
      <c r="P1075" s="220"/>
      <c r="Q1075" s="220"/>
      <c r="R1075" s="220"/>
      <c r="S1075" s="220"/>
      <c r="T1075" s="220"/>
      <c r="U1075" s="220"/>
      <c r="V1075" s="220"/>
      <c r="W1075" s="220"/>
      <c r="X1075" s="22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299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">
      <c r="A1076" s="218"/>
      <c r="B1076" s="219"/>
      <c r="C1076" s="254" t="s">
        <v>1295</v>
      </c>
      <c r="D1076" s="221"/>
      <c r="E1076" s="222">
        <v>1</v>
      </c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299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">
      <c r="A1077" s="218"/>
      <c r="B1077" s="219"/>
      <c r="C1077" s="254" t="s">
        <v>1296</v>
      </c>
      <c r="D1077" s="221"/>
      <c r="E1077" s="222">
        <v>1</v>
      </c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299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">
      <c r="A1078" s="218"/>
      <c r="B1078" s="219"/>
      <c r="C1078" s="254" t="s">
        <v>1297</v>
      </c>
      <c r="D1078" s="221"/>
      <c r="E1078" s="222">
        <v>1</v>
      </c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299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">
      <c r="A1079" s="218"/>
      <c r="B1079" s="219"/>
      <c r="C1079" s="254" t="s">
        <v>1298</v>
      </c>
      <c r="D1079" s="221"/>
      <c r="E1079" s="222">
        <v>1</v>
      </c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299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ht="22.5" outlineLevel="1" x14ac:dyDescent="0.2">
      <c r="A1080" s="232">
        <v>136</v>
      </c>
      <c r="B1080" s="233" t="s">
        <v>1299</v>
      </c>
      <c r="C1080" s="252" t="s">
        <v>1300</v>
      </c>
      <c r="D1080" s="234" t="s">
        <v>609</v>
      </c>
      <c r="E1080" s="235">
        <v>14</v>
      </c>
      <c r="F1080" s="236"/>
      <c r="G1080" s="237">
        <f>ROUND(E1080*F1080,2)</f>
        <v>0</v>
      </c>
      <c r="H1080" s="236"/>
      <c r="I1080" s="237">
        <f>ROUND(E1080*H1080,2)</f>
        <v>0</v>
      </c>
      <c r="J1080" s="236"/>
      <c r="K1080" s="237">
        <f>ROUND(E1080*J1080,2)</f>
        <v>0</v>
      </c>
      <c r="L1080" s="237">
        <v>15</v>
      </c>
      <c r="M1080" s="237">
        <f>G1080*(1+L1080/100)</f>
        <v>0</v>
      </c>
      <c r="N1080" s="237">
        <v>2.9199999999999999E-3</v>
      </c>
      <c r="O1080" s="237">
        <f>ROUND(E1080*N1080,2)</f>
        <v>0.04</v>
      </c>
      <c r="P1080" s="237">
        <v>0</v>
      </c>
      <c r="Q1080" s="237">
        <f>ROUND(E1080*P1080,2)</f>
        <v>0</v>
      </c>
      <c r="R1080" s="237" t="s">
        <v>493</v>
      </c>
      <c r="S1080" s="237" t="s">
        <v>293</v>
      </c>
      <c r="T1080" s="238" t="s">
        <v>294</v>
      </c>
      <c r="U1080" s="220">
        <v>1.05</v>
      </c>
      <c r="V1080" s="220">
        <f>ROUND(E1080*U1080,2)</f>
        <v>14.7</v>
      </c>
      <c r="W1080" s="220"/>
      <c r="X1080" s="220" t="s">
        <v>117</v>
      </c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295</v>
      </c>
      <c r="AH1080" s="210"/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ht="22.5" outlineLevel="1" x14ac:dyDescent="0.2">
      <c r="A1081" s="218"/>
      <c r="B1081" s="219"/>
      <c r="C1081" s="257" t="s">
        <v>1286</v>
      </c>
      <c r="D1081" s="242"/>
      <c r="E1081" s="242"/>
      <c r="F1081" s="242"/>
      <c r="G1081" s="242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421</v>
      </c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40" t="str">
        <f>C1081</f>
        <v>Včetně kotvení rámů do zdiva a platí pro jakýkoliv způsob provádění (např. bodovým přivařením k obnažené výztuži, uklínováním, zalitím pracen apod.).</v>
      </c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">
      <c r="A1082" s="218"/>
      <c r="B1082" s="219"/>
      <c r="C1082" s="254" t="s">
        <v>1301</v>
      </c>
      <c r="D1082" s="221"/>
      <c r="E1082" s="222">
        <v>1</v>
      </c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299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">
      <c r="A1083" s="218"/>
      <c r="B1083" s="219"/>
      <c r="C1083" s="254" t="s">
        <v>1302</v>
      </c>
      <c r="D1083" s="221"/>
      <c r="E1083" s="222">
        <v>1</v>
      </c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299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">
      <c r="A1084" s="218"/>
      <c r="B1084" s="219"/>
      <c r="C1084" s="254" t="s">
        <v>1303</v>
      </c>
      <c r="D1084" s="221"/>
      <c r="E1084" s="222">
        <v>1</v>
      </c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299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">
      <c r="A1085" s="218"/>
      <c r="B1085" s="219"/>
      <c r="C1085" s="254" t="s">
        <v>1304</v>
      </c>
      <c r="D1085" s="221"/>
      <c r="E1085" s="222">
        <v>1</v>
      </c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299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18"/>
      <c r="B1086" s="219"/>
      <c r="C1086" s="254" t="s">
        <v>1305</v>
      </c>
      <c r="D1086" s="221"/>
      <c r="E1086" s="222">
        <v>1</v>
      </c>
      <c r="F1086" s="220"/>
      <c r="G1086" s="220"/>
      <c r="H1086" s="220"/>
      <c r="I1086" s="220"/>
      <c r="J1086" s="220"/>
      <c r="K1086" s="220"/>
      <c r="L1086" s="220"/>
      <c r="M1086" s="220"/>
      <c r="N1086" s="220"/>
      <c r="O1086" s="220"/>
      <c r="P1086" s="220"/>
      <c r="Q1086" s="220"/>
      <c r="R1086" s="220"/>
      <c r="S1086" s="220"/>
      <c r="T1086" s="220"/>
      <c r="U1086" s="220"/>
      <c r="V1086" s="220"/>
      <c r="W1086" s="220"/>
      <c r="X1086" s="22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299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">
      <c r="A1087" s="218"/>
      <c r="B1087" s="219"/>
      <c r="C1087" s="254" t="s">
        <v>1306</v>
      </c>
      <c r="D1087" s="221"/>
      <c r="E1087" s="222">
        <v>1</v>
      </c>
      <c r="F1087" s="220"/>
      <c r="G1087" s="22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299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">
      <c r="A1088" s="218"/>
      <c r="B1088" s="219"/>
      <c r="C1088" s="254" t="s">
        <v>1307</v>
      </c>
      <c r="D1088" s="221"/>
      <c r="E1088" s="222">
        <v>1</v>
      </c>
      <c r="F1088" s="220"/>
      <c r="G1088" s="220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299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">
      <c r="A1089" s="218"/>
      <c r="B1089" s="219"/>
      <c r="C1089" s="254" t="s">
        <v>1308</v>
      </c>
      <c r="D1089" s="221"/>
      <c r="E1089" s="222">
        <v>1</v>
      </c>
      <c r="F1089" s="220"/>
      <c r="G1089" s="220"/>
      <c r="H1089" s="220"/>
      <c r="I1089" s="220"/>
      <c r="J1089" s="220"/>
      <c r="K1089" s="220"/>
      <c r="L1089" s="220"/>
      <c r="M1089" s="220"/>
      <c r="N1089" s="220"/>
      <c r="O1089" s="220"/>
      <c r="P1089" s="220"/>
      <c r="Q1089" s="220"/>
      <c r="R1089" s="220"/>
      <c r="S1089" s="220"/>
      <c r="T1089" s="220"/>
      <c r="U1089" s="220"/>
      <c r="V1089" s="220"/>
      <c r="W1089" s="220"/>
      <c r="X1089" s="22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299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">
      <c r="A1090" s="218"/>
      <c r="B1090" s="219"/>
      <c r="C1090" s="254" t="s">
        <v>1309</v>
      </c>
      <c r="D1090" s="221"/>
      <c r="E1090" s="222">
        <v>1</v>
      </c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299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">
      <c r="A1091" s="218"/>
      <c r="B1091" s="219"/>
      <c r="C1091" s="254" t="s">
        <v>1310</v>
      </c>
      <c r="D1091" s="221"/>
      <c r="E1091" s="222">
        <v>1</v>
      </c>
      <c r="F1091" s="220"/>
      <c r="G1091" s="220"/>
      <c r="H1091" s="220"/>
      <c r="I1091" s="220"/>
      <c r="J1091" s="220"/>
      <c r="K1091" s="220"/>
      <c r="L1091" s="220"/>
      <c r="M1091" s="220"/>
      <c r="N1091" s="220"/>
      <c r="O1091" s="220"/>
      <c r="P1091" s="220"/>
      <c r="Q1091" s="220"/>
      <c r="R1091" s="220"/>
      <c r="S1091" s="220"/>
      <c r="T1091" s="220"/>
      <c r="U1091" s="220"/>
      <c r="V1091" s="220"/>
      <c r="W1091" s="220"/>
      <c r="X1091" s="22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299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">
      <c r="A1092" s="218"/>
      <c r="B1092" s="219"/>
      <c r="C1092" s="254" t="s">
        <v>1311</v>
      </c>
      <c r="D1092" s="221"/>
      <c r="E1092" s="222">
        <v>1</v>
      </c>
      <c r="F1092" s="220"/>
      <c r="G1092" s="220"/>
      <c r="H1092" s="220"/>
      <c r="I1092" s="220"/>
      <c r="J1092" s="220"/>
      <c r="K1092" s="220"/>
      <c r="L1092" s="220"/>
      <c r="M1092" s="220"/>
      <c r="N1092" s="220"/>
      <c r="O1092" s="220"/>
      <c r="P1092" s="220"/>
      <c r="Q1092" s="220"/>
      <c r="R1092" s="220"/>
      <c r="S1092" s="220"/>
      <c r="T1092" s="220"/>
      <c r="U1092" s="220"/>
      <c r="V1092" s="220"/>
      <c r="W1092" s="220"/>
      <c r="X1092" s="22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299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">
      <c r="A1093" s="218"/>
      <c r="B1093" s="219"/>
      <c r="C1093" s="254" t="s">
        <v>1312</v>
      </c>
      <c r="D1093" s="221"/>
      <c r="E1093" s="222">
        <v>1</v>
      </c>
      <c r="F1093" s="220"/>
      <c r="G1093" s="220"/>
      <c r="H1093" s="220"/>
      <c r="I1093" s="220"/>
      <c r="J1093" s="220"/>
      <c r="K1093" s="220"/>
      <c r="L1093" s="220"/>
      <c r="M1093" s="220"/>
      <c r="N1093" s="220"/>
      <c r="O1093" s="220"/>
      <c r="P1093" s="220"/>
      <c r="Q1093" s="220"/>
      <c r="R1093" s="220"/>
      <c r="S1093" s="220"/>
      <c r="T1093" s="220"/>
      <c r="U1093" s="220"/>
      <c r="V1093" s="220"/>
      <c r="W1093" s="220"/>
      <c r="X1093" s="22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299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">
      <c r="A1094" s="218"/>
      <c r="B1094" s="219"/>
      <c r="C1094" s="254" t="s">
        <v>1313</v>
      </c>
      <c r="D1094" s="221"/>
      <c r="E1094" s="222">
        <v>1</v>
      </c>
      <c r="F1094" s="220"/>
      <c r="G1094" s="22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299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">
      <c r="A1095" s="218"/>
      <c r="B1095" s="219"/>
      <c r="C1095" s="254" t="s">
        <v>1314</v>
      </c>
      <c r="D1095" s="221"/>
      <c r="E1095" s="222">
        <v>1</v>
      </c>
      <c r="F1095" s="220"/>
      <c r="G1095" s="220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299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">
      <c r="A1096" s="232">
        <v>137</v>
      </c>
      <c r="B1096" s="233" t="s">
        <v>1315</v>
      </c>
      <c r="C1096" s="252" t="s">
        <v>1316</v>
      </c>
      <c r="D1096" s="234" t="s">
        <v>609</v>
      </c>
      <c r="E1096" s="235">
        <v>3</v>
      </c>
      <c r="F1096" s="236"/>
      <c r="G1096" s="237">
        <f>ROUND(E1096*F1096,2)</f>
        <v>0</v>
      </c>
      <c r="H1096" s="236"/>
      <c r="I1096" s="237">
        <f>ROUND(E1096*H1096,2)</f>
        <v>0</v>
      </c>
      <c r="J1096" s="236"/>
      <c r="K1096" s="237">
        <f>ROUND(E1096*J1096,2)</f>
        <v>0</v>
      </c>
      <c r="L1096" s="237">
        <v>15</v>
      </c>
      <c r="M1096" s="237">
        <f>G1096*(1+L1096/100)</f>
        <v>0</v>
      </c>
      <c r="N1096" s="237">
        <v>0.49075000000000002</v>
      </c>
      <c r="O1096" s="237">
        <f>ROUND(E1096*N1096,2)</f>
        <v>1.47</v>
      </c>
      <c r="P1096" s="237">
        <v>0</v>
      </c>
      <c r="Q1096" s="237">
        <f>ROUND(E1096*P1096,2)</f>
        <v>0</v>
      </c>
      <c r="R1096" s="237" t="s">
        <v>493</v>
      </c>
      <c r="S1096" s="237" t="s">
        <v>293</v>
      </c>
      <c r="T1096" s="238" t="s">
        <v>294</v>
      </c>
      <c r="U1096" s="220">
        <v>8.82</v>
      </c>
      <c r="V1096" s="220">
        <f>ROUND(E1096*U1096,2)</f>
        <v>26.46</v>
      </c>
      <c r="W1096" s="220"/>
      <c r="X1096" s="220" t="s">
        <v>117</v>
      </c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295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ht="22.5" outlineLevel="1" x14ac:dyDescent="0.2">
      <c r="A1097" s="218"/>
      <c r="B1097" s="219"/>
      <c r="C1097" s="253" t="s">
        <v>1317</v>
      </c>
      <c r="D1097" s="239"/>
      <c r="E1097" s="239"/>
      <c r="F1097" s="239"/>
      <c r="G1097" s="239"/>
      <c r="H1097" s="220"/>
      <c r="I1097" s="220"/>
      <c r="J1097" s="220"/>
      <c r="K1097" s="220"/>
      <c r="L1097" s="220"/>
      <c r="M1097" s="220"/>
      <c r="N1097" s="220"/>
      <c r="O1097" s="220"/>
      <c r="P1097" s="220"/>
      <c r="Q1097" s="220"/>
      <c r="R1097" s="220"/>
      <c r="S1097" s="220"/>
      <c r="T1097" s="220"/>
      <c r="U1097" s="220"/>
      <c r="V1097" s="220"/>
      <c r="W1097" s="220"/>
      <c r="X1097" s="22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297</v>
      </c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40" t="str">
        <f>C1097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">
      <c r="A1098" s="218"/>
      <c r="B1098" s="219"/>
      <c r="C1098" s="254" t="s">
        <v>1318</v>
      </c>
      <c r="D1098" s="221"/>
      <c r="E1098" s="222">
        <v>3</v>
      </c>
      <c r="F1098" s="220"/>
      <c r="G1098" s="220"/>
      <c r="H1098" s="220"/>
      <c r="I1098" s="220"/>
      <c r="J1098" s="220"/>
      <c r="K1098" s="220"/>
      <c r="L1098" s="220"/>
      <c r="M1098" s="220"/>
      <c r="N1098" s="220"/>
      <c r="O1098" s="220"/>
      <c r="P1098" s="220"/>
      <c r="Q1098" s="220"/>
      <c r="R1098" s="220"/>
      <c r="S1098" s="220"/>
      <c r="T1098" s="220"/>
      <c r="U1098" s="220"/>
      <c r="V1098" s="220"/>
      <c r="W1098" s="220"/>
      <c r="X1098" s="22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299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ht="22.5" outlineLevel="1" x14ac:dyDescent="0.2">
      <c r="A1099" s="232">
        <v>138</v>
      </c>
      <c r="B1099" s="233" t="s">
        <v>1319</v>
      </c>
      <c r="C1099" s="252" t="s">
        <v>1320</v>
      </c>
      <c r="D1099" s="234" t="s">
        <v>477</v>
      </c>
      <c r="E1099" s="235">
        <v>72.650000000000006</v>
      </c>
      <c r="F1099" s="236"/>
      <c r="G1099" s="237">
        <f>ROUND(E1099*F1099,2)</f>
        <v>0</v>
      </c>
      <c r="H1099" s="236"/>
      <c r="I1099" s="237">
        <f>ROUND(E1099*H1099,2)</f>
        <v>0</v>
      </c>
      <c r="J1099" s="236"/>
      <c r="K1099" s="237">
        <f>ROUND(E1099*J1099,2)</f>
        <v>0</v>
      </c>
      <c r="L1099" s="237">
        <v>15</v>
      </c>
      <c r="M1099" s="237">
        <f>G1099*(1+L1099/100)</f>
        <v>0</v>
      </c>
      <c r="N1099" s="237">
        <v>1.4930000000000001E-2</v>
      </c>
      <c r="O1099" s="237">
        <f>ROUND(E1099*N1099,2)</f>
        <v>1.08</v>
      </c>
      <c r="P1099" s="237">
        <v>0</v>
      </c>
      <c r="Q1099" s="237">
        <f>ROUND(E1099*P1099,2)</f>
        <v>0</v>
      </c>
      <c r="R1099" s="237" t="s">
        <v>493</v>
      </c>
      <c r="S1099" s="237" t="s">
        <v>293</v>
      </c>
      <c r="T1099" s="238" t="s">
        <v>294</v>
      </c>
      <c r="U1099" s="220">
        <v>0.53</v>
      </c>
      <c r="V1099" s="220">
        <f>ROUND(E1099*U1099,2)</f>
        <v>38.5</v>
      </c>
      <c r="W1099" s="220"/>
      <c r="X1099" s="220" t="s">
        <v>117</v>
      </c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295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">
      <c r="A1100" s="218"/>
      <c r="B1100" s="219"/>
      <c r="C1100" s="253" t="s">
        <v>1321</v>
      </c>
      <c r="D1100" s="239"/>
      <c r="E1100" s="239"/>
      <c r="F1100" s="239"/>
      <c r="G1100" s="239"/>
      <c r="H1100" s="220"/>
      <c r="I1100" s="220"/>
      <c r="J1100" s="220"/>
      <c r="K1100" s="220"/>
      <c r="L1100" s="220"/>
      <c r="M1100" s="220"/>
      <c r="N1100" s="220"/>
      <c r="O1100" s="220"/>
      <c r="P1100" s="220"/>
      <c r="Q1100" s="220"/>
      <c r="R1100" s="220"/>
      <c r="S1100" s="220"/>
      <c r="T1100" s="220"/>
      <c r="U1100" s="220"/>
      <c r="V1100" s="220"/>
      <c r="W1100" s="220"/>
      <c r="X1100" s="22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297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40" t="str">
        <f>C1100</f>
        <v>na montážní pěnu, zapravení omítky pod parapetem, těsnění spáry mezi parapetem a rámem okna, dodávka silikonu.</v>
      </c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18"/>
      <c r="B1101" s="219"/>
      <c r="C1101" s="254" t="s">
        <v>1322</v>
      </c>
      <c r="D1101" s="221"/>
      <c r="E1101" s="222">
        <v>5</v>
      </c>
      <c r="F1101" s="220"/>
      <c r="G1101" s="220"/>
      <c r="H1101" s="220"/>
      <c r="I1101" s="220"/>
      <c r="J1101" s="220"/>
      <c r="K1101" s="220"/>
      <c r="L1101" s="220"/>
      <c r="M1101" s="220"/>
      <c r="N1101" s="220"/>
      <c r="O1101" s="220"/>
      <c r="P1101" s="220"/>
      <c r="Q1101" s="220"/>
      <c r="R1101" s="220"/>
      <c r="S1101" s="220"/>
      <c r="T1101" s="220"/>
      <c r="U1101" s="220"/>
      <c r="V1101" s="220"/>
      <c r="W1101" s="220"/>
      <c r="X1101" s="22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299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">
      <c r="A1102" s="218"/>
      <c r="B1102" s="219"/>
      <c r="C1102" s="254" t="s">
        <v>1323</v>
      </c>
      <c r="D1102" s="221"/>
      <c r="E1102" s="222">
        <v>21.06</v>
      </c>
      <c r="F1102" s="220"/>
      <c r="G1102" s="220"/>
      <c r="H1102" s="220"/>
      <c r="I1102" s="220"/>
      <c r="J1102" s="220"/>
      <c r="K1102" s="220"/>
      <c r="L1102" s="220"/>
      <c r="M1102" s="220"/>
      <c r="N1102" s="220"/>
      <c r="O1102" s="220"/>
      <c r="P1102" s="220"/>
      <c r="Q1102" s="220"/>
      <c r="R1102" s="220"/>
      <c r="S1102" s="220"/>
      <c r="T1102" s="220"/>
      <c r="U1102" s="220"/>
      <c r="V1102" s="220"/>
      <c r="W1102" s="220"/>
      <c r="X1102" s="22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299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">
      <c r="A1103" s="218"/>
      <c r="B1103" s="219"/>
      <c r="C1103" s="254" t="s">
        <v>1324</v>
      </c>
      <c r="D1103" s="221"/>
      <c r="E1103" s="222">
        <v>8.19</v>
      </c>
      <c r="F1103" s="220"/>
      <c r="G1103" s="220"/>
      <c r="H1103" s="220"/>
      <c r="I1103" s="220"/>
      <c r="J1103" s="220"/>
      <c r="K1103" s="220"/>
      <c r="L1103" s="220"/>
      <c r="M1103" s="220"/>
      <c r="N1103" s="220"/>
      <c r="O1103" s="220"/>
      <c r="P1103" s="220"/>
      <c r="Q1103" s="220"/>
      <c r="R1103" s="220"/>
      <c r="S1103" s="220"/>
      <c r="T1103" s="220"/>
      <c r="U1103" s="220"/>
      <c r="V1103" s="220"/>
      <c r="W1103" s="220"/>
      <c r="X1103" s="22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299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">
      <c r="A1104" s="218"/>
      <c r="B1104" s="219"/>
      <c r="C1104" s="254" t="s">
        <v>1325</v>
      </c>
      <c r="D1104" s="221"/>
      <c r="E1104" s="222">
        <v>12</v>
      </c>
      <c r="F1104" s="220"/>
      <c r="G1104" s="220"/>
      <c r="H1104" s="220"/>
      <c r="I1104" s="220"/>
      <c r="J1104" s="220"/>
      <c r="K1104" s="220"/>
      <c r="L1104" s="220"/>
      <c r="M1104" s="220"/>
      <c r="N1104" s="220"/>
      <c r="O1104" s="220"/>
      <c r="P1104" s="220"/>
      <c r="Q1104" s="220"/>
      <c r="R1104" s="220"/>
      <c r="S1104" s="220"/>
      <c r="T1104" s="220"/>
      <c r="U1104" s="220"/>
      <c r="V1104" s="220"/>
      <c r="W1104" s="220"/>
      <c r="X1104" s="22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299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">
      <c r="A1105" s="218"/>
      <c r="B1105" s="219"/>
      <c r="C1105" s="254" t="s">
        <v>1326</v>
      </c>
      <c r="D1105" s="221"/>
      <c r="E1105" s="222">
        <v>21.6</v>
      </c>
      <c r="F1105" s="220"/>
      <c r="G1105" s="220"/>
      <c r="H1105" s="220"/>
      <c r="I1105" s="220"/>
      <c r="J1105" s="220"/>
      <c r="K1105" s="220"/>
      <c r="L1105" s="220"/>
      <c r="M1105" s="220"/>
      <c r="N1105" s="220"/>
      <c r="O1105" s="220"/>
      <c r="P1105" s="220"/>
      <c r="Q1105" s="220"/>
      <c r="R1105" s="220"/>
      <c r="S1105" s="220"/>
      <c r="T1105" s="220"/>
      <c r="U1105" s="220"/>
      <c r="V1105" s="220"/>
      <c r="W1105" s="220"/>
      <c r="X1105" s="22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299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18"/>
      <c r="B1106" s="219"/>
      <c r="C1106" s="254" t="s">
        <v>1327</v>
      </c>
      <c r="D1106" s="221"/>
      <c r="E1106" s="222">
        <v>4.8</v>
      </c>
      <c r="F1106" s="220"/>
      <c r="G1106" s="220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299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ht="22.5" outlineLevel="1" x14ac:dyDescent="0.2">
      <c r="A1107" s="232">
        <v>139</v>
      </c>
      <c r="B1107" s="233" t="s">
        <v>1328</v>
      </c>
      <c r="C1107" s="252" t="s">
        <v>1329</v>
      </c>
      <c r="D1107" s="234" t="s">
        <v>609</v>
      </c>
      <c r="E1107" s="235">
        <v>4</v>
      </c>
      <c r="F1107" s="236"/>
      <c r="G1107" s="237">
        <f>ROUND(E1107*F1107,2)</f>
        <v>0</v>
      </c>
      <c r="H1107" s="236"/>
      <c r="I1107" s="237">
        <f>ROUND(E1107*H1107,2)</f>
        <v>0</v>
      </c>
      <c r="J1107" s="236"/>
      <c r="K1107" s="237">
        <f>ROUND(E1107*J1107,2)</f>
        <v>0</v>
      </c>
      <c r="L1107" s="237">
        <v>15</v>
      </c>
      <c r="M1107" s="237">
        <f>G1107*(1+L1107/100)</f>
        <v>0</v>
      </c>
      <c r="N1107" s="237">
        <v>1.248E-2</v>
      </c>
      <c r="O1107" s="237">
        <f>ROUND(E1107*N1107,2)</f>
        <v>0.05</v>
      </c>
      <c r="P1107" s="237">
        <v>0</v>
      </c>
      <c r="Q1107" s="237">
        <f>ROUND(E1107*P1107,2)</f>
        <v>0</v>
      </c>
      <c r="R1107" s="237" t="s">
        <v>446</v>
      </c>
      <c r="S1107" s="237" t="s">
        <v>293</v>
      </c>
      <c r="T1107" s="238" t="s">
        <v>294</v>
      </c>
      <c r="U1107" s="220">
        <v>0</v>
      </c>
      <c r="V1107" s="220">
        <f>ROUND(E1107*U1107,2)</f>
        <v>0</v>
      </c>
      <c r="W1107" s="220"/>
      <c r="X1107" s="220" t="s">
        <v>447</v>
      </c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448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">
      <c r="A1108" s="218"/>
      <c r="B1108" s="219"/>
      <c r="C1108" s="254" t="s">
        <v>148</v>
      </c>
      <c r="D1108" s="221"/>
      <c r="E1108" s="222">
        <v>2</v>
      </c>
      <c r="F1108" s="220"/>
      <c r="G1108" s="220"/>
      <c r="H1108" s="220"/>
      <c r="I1108" s="220"/>
      <c r="J1108" s="220"/>
      <c r="K1108" s="220"/>
      <c r="L1108" s="220"/>
      <c r="M1108" s="220"/>
      <c r="N1108" s="220"/>
      <c r="O1108" s="220"/>
      <c r="P1108" s="220"/>
      <c r="Q1108" s="220"/>
      <c r="R1108" s="220"/>
      <c r="S1108" s="220"/>
      <c r="T1108" s="220"/>
      <c r="U1108" s="220"/>
      <c r="V1108" s="220"/>
      <c r="W1108" s="220"/>
      <c r="X1108" s="22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299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">
      <c r="A1109" s="218"/>
      <c r="B1109" s="219"/>
      <c r="C1109" s="254" t="s">
        <v>1295</v>
      </c>
      <c r="D1109" s="221"/>
      <c r="E1109" s="222">
        <v>1</v>
      </c>
      <c r="F1109" s="220"/>
      <c r="G1109" s="220"/>
      <c r="H1109" s="220"/>
      <c r="I1109" s="220"/>
      <c r="J1109" s="220"/>
      <c r="K1109" s="220"/>
      <c r="L1109" s="220"/>
      <c r="M1109" s="220"/>
      <c r="N1109" s="220"/>
      <c r="O1109" s="220"/>
      <c r="P1109" s="220"/>
      <c r="Q1109" s="220"/>
      <c r="R1109" s="220"/>
      <c r="S1109" s="220"/>
      <c r="T1109" s="220"/>
      <c r="U1109" s="220"/>
      <c r="V1109" s="220"/>
      <c r="W1109" s="220"/>
      <c r="X1109" s="22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299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">
      <c r="A1110" s="218"/>
      <c r="B1110" s="219"/>
      <c r="C1110" s="254" t="s">
        <v>1293</v>
      </c>
      <c r="D1110" s="221"/>
      <c r="E1110" s="222">
        <v>1</v>
      </c>
      <c r="F1110" s="220"/>
      <c r="G1110" s="220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299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ht="22.5" outlineLevel="1" x14ac:dyDescent="0.2">
      <c r="A1111" s="232">
        <v>140</v>
      </c>
      <c r="B1111" s="233" t="s">
        <v>1330</v>
      </c>
      <c r="C1111" s="252" t="s">
        <v>1331</v>
      </c>
      <c r="D1111" s="234" t="s">
        <v>609</v>
      </c>
      <c r="E1111" s="235">
        <v>5</v>
      </c>
      <c r="F1111" s="236"/>
      <c r="G1111" s="237">
        <f>ROUND(E1111*F1111,2)</f>
        <v>0</v>
      </c>
      <c r="H1111" s="236"/>
      <c r="I1111" s="237">
        <f>ROUND(E1111*H1111,2)</f>
        <v>0</v>
      </c>
      <c r="J1111" s="236"/>
      <c r="K1111" s="237">
        <f>ROUND(E1111*J1111,2)</f>
        <v>0</v>
      </c>
      <c r="L1111" s="237">
        <v>15</v>
      </c>
      <c r="M1111" s="237">
        <f>G1111*(1+L1111/100)</f>
        <v>0</v>
      </c>
      <c r="N1111" s="237">
        <v>1.2800000000000001E-2</v>
      </c>
      <c r="O1111" s="237">
        <f>ROUND(E1111*N1111,2)</f>
        <v>0.06</v>
      </c>
      <c r="P1111" s="237">
        <v>0</v>
      </c>
      <c r="Q1111" s="237">
        <f>ROUND(E1111*P1111,2)</f>
        <v>0</v>
      </c>
      <c r="R1111" s="237" t="s">
        <v>446</v>
      </c>
      <c r="S1111" s="237" t="s">
        <v>293</v>
      </c>
      <c r="T1111" s="238" t="s">
        <v>294</v>
      </c>
      <c r="U1111" s="220">
        <v>0</v>
      </c>
      <c r="V1111" s="220">
        <f>ROUND(E1111*U1111,2)</f>
        <v>0</v>
      </c>
      <c r="W1111" s="220"/>
      <c r="X1111" s="220" t="s">
        <v>447</v>
      </c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448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">
      <c r="A1112" s="218"/>
      <c r="B1112" s="219"/>
      <c r="C1112" s="254" t="s">
        <v>1298</v>
      </c>
      <c r="D1112" s="221"/>
      <c r="E1112" s="222">
        <v>1</v>
      </c>
      <c r="F1112" s="220"/>
      <c r="G1112" s="220"/>
      <c r="H1112" s="220"/>
      <c r="I1112" s="220"/>
      <c r="J1112" s="22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299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">
      <c r="A1113" s="218"/>
      <c r="B1113" s="219"/>
      <c r="C1113" s="254" t="s">
        <v>1297</v>
      </c>
      <c r="D1113" s="221"/>
      <c r="E1113" s="222">
        <v>1</v>
      </c>
      <c r="F1113" s="220"/>
      <c r="G1113" s="220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299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18"/>
      <c r="B1114" s="219"/>
      <c r="C1114" s="254" t="s">
        <v>1296</v>
      </c>
      <c r="D1114" s="221"/>
      <c r="E1114" s="222">
        <v>1</v>
      </c>
      <c r="F1114" s="220"/>
      <c r="G1114" s="220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299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">
      <c r="A1115" s="218"/>
      <c r="B1115" s="219"/>
      <c r="C1115" s="254" t="s">
        <v>1292</v>
      </c>
      <c r="D1115" s="221"/>
      <c r="E1115" s="222">
        <v>1</v>
      </c>
      <c r="F1115" s="220"/>
      <c r="G1115" s="220"/>
      <c r="H1115" s="220"/>
      <c r="I1115" s="220"/>
      <c r="J1115" s="220"/>
      <c r="K1115" s="220"/>
      <c r="L1115" s="220"/>
      <c r="M1115" s="220"/>
      <c r="N1115" s="220"/>
      <c r="O1115" s="220"/>
      <c r="P1115" s="220"/>
      <c r="Q1115" s="220"/>
      <c r="R1115" s="220"/>
      <c r="S1115" s="220"/>
      <c r="T1115" s="220"/>
      <c r="U1115" s="220"/>
      <c r="V1115" s="220"/>
      <c r="W1115" s="220"/>
      <c r="X1115" s="22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299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">
      <c r="A1116" s="218"/>
      <c r="B1116" s="219"/>
      <c r="C1116" s="254" t="s">
        <v>1294</v>
      </c>
      <c r="D1116" s="221"/>
      <c r="E1116" s="222">
        <v>1</v>
      </c>
      <c r="F1116" s="220"/>
      <c r="G1116" s="220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299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ht="22.5" outlineLevel="1" x14ac:dyDescent="0.2">
      <c r="A1117" s="243">
        <v>141</v>
      </c>
      <c r="B1117" s="244" t="s">
        <v>1332</v>
      </c>
      <c r="C1117" s="258" t="s">
        <v>1333</v>
      </c>
      <c r="D1117" s="245" t="s">
        <v>609</v>
      </c>
      <c r="E1117" s="246">
        <v>3</v>
      </c>
      <c r="F1117" s="247"/>
      <c r="G1117" s="248">
        <f>ROUND(E1117*F1117,2)</f>
        <v>0</v>
      </c>
      <c r="H1117" s="247"/>
      <c r="I1117" s="248">
        <f>ROUND(E1117*H1117,2)</f>
        <v>0</v>
      </c>
      <c r="J1117" s="247"/>
      <c r="K1117" s="248">
        <f>ROUND(E1117*J1117,2)</f>
        <v>0</v>
      </c>
      <c r="L1117" s="248">
        <v>15</v>
      </c>
      <c r="M1117" s="248">
        <f>G1117*(1+L1117/100)</f>
        <v>0</v>
      </c>
      <c r="N1117" s="248">
        <v>1.311E-2</v>
      </c>
      <c r="O1117" s="248">
        <f>ROUND(E1117*N1117,2)</f>
        <v>0.04</v>
      </c>
      <c r="P1117" s="248">
        <v>0</v>
      </c>
      <c r="Q1117" s="248">
        <f>ROUND(E1117*P1117,2)</f>
        <v>0</v>
      </c>
      <c r="R1117" s="248" t="s">
        <v>446</v>
      </c>
      <c r="S1117" s="248" t="s">
        <v>293</v>
      </c>
      <c r="T1117" s="249" t="s">
        <v>294</v>
      </c>
      <c r="U1117" s="220">
        <v>0</v>
      </c>
      <c r="V1117" s="220">
        <f>ROUND(E1117*U1117,2)</f>
        <v>0</v>
      </c>
      <c r="W1117" s="220"/>
      <c r="X1117" s="220" t="s">
        <v>447</v>
      </c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448</v>
      </c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ht="22.5" outlineLevel="1" x14ac:dyDescent="0.2">
      <c r="A1118" s="232">
        <v>142</v>
      </c>
      <c r="B1118" s="233" t="s">
        <v>1334</v>
      </c>
      <c r="C1118" s="252" t="s">
        <v>1335</v>
      </c>
      <c r="D1118" s="234" t="s">
        <v>609</v>
      </c>
      <c r="E1118" s="235">
        <v>2</v>
      </c>
      <c r="F1118" s="236"/>
      <c r="G1118" s="237">
        <f>ROUND(E1118*F1118,2)</f>
        <v>0</v>
      </c>
      <c r="H1118" s="236"/>
      <c r="I1118" s="237">
        <f>ROUND(E1118*H1118,2)</f>
        <v>0</v>
      </c>
      <c r="J1118" s="236"/>
      <c r="K1118" s="237">
        <f>ROUND(E1118*J1118,2)</f>
        <v>0</v>
      </c>
      <c r="L1118" s="237">
        <v>15</v>
      </c>
      <c r="M1118" s="237">
        <f>G1118*(1+L1118/100)</f>
        <v>0</v>
      </c>
      <c r="N1118" s="237">
        <v>1.566E-2</v>
      </c>
      <c r="O1118" s="237">
        <f>ROUND(E1118*N1118,2)</f>
        <v>0.03</v>
      </c>
      <c r="P1118" s="237">
        <v>0</v>
      </c>
      <c r="Q1118" s="237">
        <f>ROUND(E1118*P1118,2)</f>
        <v>0</v>
      </c>
      <c r="R1118" s="237" t="s">
        <v>446</v>
      </c>
      <c r="S1118" s="237" t="s">
        <v>293</v>
      </c>
      <c r="T1118" s="238" t="s">
        <v>294</v>
      </c>
      <c r="U1118" s="220">
        <v>0</v>
      </c>
      <c r="V1118" s="220">
        <f>ROUND(E1118*U1118,2)</f>
        <v>0</v>
      </c>
      <c r="W1118" s="220"/>
      <c r="X1118" s="220" t="s">
        <v>447</v>
      </c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448</v>
      </c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">
      <c r="A1119" s="218"/>
      <c r="B1119" s="219"/>
      <c r="C1119" s="254" t="s">
        <v>52</v>
      </c>
      <c r="D1119" s="221"/>
      <c r="E1119" s="222">
        <v>1</v>
      </c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299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">
      <c r="A1120" s="218"/>
      <c r="B1120" s="219"/>
      <c r="C1120" s="254" t="s">
        <v>1311</v>
      </c>
      <c r="D1120" s="221"/>
      <c r="E1120" s="222">
        <v>1</v>
      </c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299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ht="22.5" outlineLevel="1" x14ac:dyDescent="0.2">
      <c r="A1121" s="232">
        <v>143</v>
      </c>
      <c r="B1121" s="233" t="s">
        <v>1336</v>
      </c>
      <c r="C1121" s="252" t="s">
        <v>1337</v>
      </c>
      <c r="D1121" s="234" t="s">
        <v>609</v>
      </c>
      <c r="E1121" s="235">
        <v>3</v>
      </c>
      <c r="F1121" s="236"/>
      <c r="G1121" s="237">
        <f>ROUND(E1121*F1121,2)</f>
        <v>0</v>
      </c>
      <c r="H1121" s="236"/>
      <c r="I1121" s="237">
        <f>ROUND(E1121*H1121,2)</f>
        <v>0</v>
      </c>
      <c r="J1121" s="236"/>
      <c r="K1121" s="237">
        <f>ROUND(E1121*J1121,2)</f>
        <v>0</v>
      </c>
      <c r="L1121" s="237">
        <v>15</v>
      </c>
      <c r="M1121" s="237">
        <f>G1121*(1+L1121/100)</f>
        <v>0</v>
      </c>
      <c r="N1121" s="237">
        <v>1.6070000000000001E-2</v>
      </c>
      <c r="O1121" s="237">
        <f>ROUND(E1121*N1121,2)</f>
        <v>0.05</v>
      </c>
      <c r="P1121" s="237">
        <v>0</v>
      </c>
      <c r="Q1121" s="237">
        <f>ROUND(E1121*P1121,2)</f>
        <v>0</v>
      </c>
      <c r="R1121" s="237" t="s">
        <v>446</v>
      </c>
      <c r="S1121" s="237" t="s">
        <v>293</v>
      </c>
      <c r="T1121" s="238" t="s">
        <v>294</v>
      </c>
      <c r="U1121" s="220">
        <v>0</v>
      </c>
      <c r="V1121" s="220">
        <f>ROUND(E1121*U1121,2)</f>
        <v>0</v>
      </c>
      <c r="W1121" s="220"/>
      <c r="X1121" s="220" t="s">
        <v>447</v>
      </c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448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18"/>
      <c r="B1122" s="219"/>
      <c r="C1122" s="254" t="s">
        <v>1310</v>
      </c>
      <c r="D1122" s="221"/>
      <c r="E1122" s="222">
        <v>1</v>
      </c>
      <c r="F1122" s="220"/>
      <c r="G1122" s="220"/>
      <c r="H1122" s="220"/>
      <c r="I1122" s="220"/>
      <c r="J1122" s="220"/>
      <c r="K1122" s="220"/>
      <c r="L1122" s="220"/>
      <c r="M1122" s="220"/>
      <c r="N1122" s="220"/>
      <c r="O1122" s="220"/>
      <c r="P1122" s="220"/>
      <c r="Q1122" s="220"/>
      <c r="R1122" s="220"/>
      <c r="S1122" s="220"/>
      <c r="T1122" s="220"/>
      <c r="U1122" s="220"/>
      <c r="V1122" s="220"/>
      <c r="W1122" s="220"/>
      <c r="X1122" s="22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299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">
      <c r="A1123" s="218"/>
      <c r="B1123" s="219"/>
      <c r="C1123" s="254" t="s">
        <v>1312</v>
      </c>
      <c r="D1123" s="221"/>
      <c r="E1123" s="222">
        <v>1</v>
      </c>
      <c r="F1123" s="220"/>
      <c r="G1123" s="220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299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">
      <c r="A1124" s="218"/>
      <c r="B1124" s="219"/>
      <c r="C1124" s="254" t="s">
        <v>1313</v>
      </c>
      <c r="D1124" s="221"/>
      <c r="E1124" s="222">
        <v>1</v>
      </c>
      <c r="F1124" s="220"/>
      <c r="G1124" s="220"/>
      <c r="H1124" s="220"/>
      <c r="I1124" s="220"/>
      <c r="J1124" s="220"/>
      <c r="K1124" s="220"/>
      <c r="L1124" s="220"/>
      <c r="M1124" s="220"/>
      <c r="N1124" s="220"/>
      <c r="O1124" s="220"/>
      <c r="P1124" s="220"/>
      <c r="Q1124" s="220"/>
      <c r="R1124" s="220"/>
      <c r="S1124" s="220"/>
      <c r="T1124" s="220"/>
      <c r="U1124" s="220"/>
      <c r="V1124" s="220"/>
      <c r="W1124" s="220"/>
      <c r="X1124" s="22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299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ht="22.5" outlineLevel="1" x14ac:dyDescent="0.2">
      <c r="A1125" s="243">
        <v>144</v>
      </c>
      <c r="B1125" s="244" t="s">
        <v>1338</v>
      </c>
      <c r="C1125" s="258" t="s">
        <v>1339</v>
      </c>
      <c r="D1125" s="245" t="s">
        <v>609</v>
      </c>
      <c r="E1125" s="246">
        <v>7</v>
      </c>
      <c r="F1125" s="247"/>
      <c r="G1125" s="248">
        <f>ROUND(E1125*F1125,2)</f>
        <v>0</v>
      </c>
      <c r="H1125" s="247"/>
      <c r="I1125" s="248">
        <f>ROUND(E1125*H1125,2)</f>
        <v>0</v>
      </c>
      <c r="J1125" s="247"/>
      <c r="K1125" s="248">
        <f>ROUND(E1125*J1125,2)</f>
        <v>0</v>
      </c>
      <c r="L1125" s="248">
        <v>15</v>
      </c>
      <c r="M1125" s="248">
        <f>G1125*(1+L1125/100)</f>
        <v>0</v>
      </c>
      <c r="N1125" s="248">
        <v>1.6490000000000001E-2</v>
      </c>
      <c r="O1125" s="248">
        <f>ROUND(E1125*N1125,2)</f>
        <v>0.12</v>
      </c>
      <c r="P1125" s="248">
        <v>0</v>
      </c>
      <c r="Q1125" s="248">
        <f>ROUND(E1125*P1125,2)</f>
        <v>0</v>
      </c>
      <c r="R1125" s="248" t="s">
        <v>446</v>
      </c>
      <c r="S1125" s="248" t="s">
        <v>293</v>
      </c>
      <c r="T1125" s="249" t="s">
        <v>294</v>
      </c>
      <c r="U1125" s="220">
        <v>0</v>
      </c>
      <c r="V1125" s="220">
        <f>ROUND(E1125*U1125,2)</f>
        <v>0</v>
      </c>
      <c r="W1125" s="220"/>
      <c r="X1125" s="220" t="s">
        <v>447</v>
      </c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448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2.5" outlineLevel="1" x14ac:dyDescent="0.2">
      <c r="A1126" s="232">
        <v>145</v>
      </c>
      <c r="B1126" s="233" t="s">
        <v>1340</v>
      </c>
      <c r="C1126" s="252" t="s">
        <v>1341</v>
      </c>
      <c r="D1126" s="234" t="s">
        <v>609</v>
      </c>
      <c r="E1126" s="235">
        <v>3</v>
      </c>
      <c r="F1126" s="236"/>
      <c r="G1126" s="237">
        <f>ROUND(E1126*F1126,2)</f>
        <v>0</v>
      </c>
      <c r="H1126" s="236"/>
      <c r="I1126" s="237">
        <f>ROUND(E1126*H1126,2)</f>
        <v>0</v>
      </c>
      <c r="J1126" s="236"/>
      <c r="K1126" s="237">
        <f>ROUND(E1126*J1126,2)</f>
        <v>0</v>
      </c>
      <c r="L1126" s="237">
        <v>15</v>
      </c>
      <c r="M1126" s="237">
        <f>G1126*(1+L1126/100)</f>
        <v>0</v>
      </c>
      <c r="N1126" s="237">
        <v>1.32E-2</v>
      </c>
      <c r="O1126" s="237">
        <f>ROUND(E1126*N1126,2)</f>
        <v>0.04</v>
      </c>
      <c r="P1126" s="237">
        <v>0</v>
      </c>
      <c r="Q1126" s="237">
        <f>ROUND(E1126*P1126,2)</f>
        <v>0</v>
      </c>
      <c r="R1126" s="237" t="s">
        <v>446</v>
      </c>
      <c r="S1126" s="237" t="s">
        <v>293</v>
      </c>
      <c r="T1126" s="238" t="s">
        <v>294</v>
      </c>
      <c r="U1126" s="220">
        <v>0</v>
      </c>
      <c r="V1126" s="220">
        <f>ROUND(E1126*U1126,2)</f>
        <v>0</v>
      </c>
      <c r="W1126" s="220"/>
      <c r="X1126" s="220" t="s">
        <v>447</v>
      </c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448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">
      <c r="A1127" s="218"/>
      <c r="B1127" s="219"/>
      <c r="C1127" s="254" t="s">
        <v>1318</v>
      </c>
      <c r="D1127" s="221"/>
      <c r="E1127" s="222">
        <v>3</v>
      </c>
      <c r="F1127" s="220"/>
      <c r="G1127" s="220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299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ht="22.5" outlineLevel="1" x14ac:dyDescent="0.2">
      <c r="A1128" s="232">
        <v>146</v>
      </c>
      <c r="B1128" s="233" t="s">
        <v>1342</v>
      </c>
      <c r="C1128" s="252" t="s">
        <v>1343</v>
      </c>
      <c r="D1128" s="234" t="s">
        <v>609</v>
      </c>
      <c r="E1128" s="235">
        <v>2</v>
      </c>
      <c r="F1128" s="236"/>
      <c r="G1128" s="237">
        <f>ROUND(E1128*F1128,2)</f>
        <v>0</v>
      </c>
      <c r="H1128" s="236"/>
      <c r="I1128" s="237">
        <f>ROUND(E1128*H1128,2)</f>
        <v>0</v>
      </c>
      <c r="J1128" s="236"/>
      <c r="K1128" s="237">
        <f>ROUND(E1128*J1128,2)</f>
        <v>0</v>
      </c>
      <c r="L1128" s="237">
        <v>15</v>
      </c>
      <c r="M1128" s="237">
        <f>G1128*(1+L1128/100)</f>
        <v>0</v>
      </c>
      <c r="N1128" s="237">
        <v>2.6700000000000002E-2</v>
      </c>
      <c r="O1128" s="237">
        <f>ROUND(E1128*N1128,2)</f>
        <v>0.05</v>
      </c>
      <c r="P1128" s="237">
        <v>0</v>
      </c>
      <c r="Q1128" s="237">
        <f>ROUND(E1128*P1128,2)</f>
        <v>0</v>
      </c>
      <c r="R1128" s="237" t="s">
        <v>446</v>
      </c>
      <c r="S1128" s="237" t="s">
        <v>293</v>
      </c>
      <c r="T1128" s="238" t="s">
        <v>294</v>
      </c>
      <c r="U1128" s="220">
        <v>0</v>
      </c>
      <c r="V1128" s="220">
        <f>ROUND(E1128*U1128,2)</f>
        <v>0</v>
      </c>
      <c r="W1128" s="220"/>
      <c r="X1128" s="220" t="s">
        <v>447</v>
      </c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448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">
      <c r="A1129" s="218"/>
      <c r="B1129" s="219"/>
      <c r="C1129" s="254" t="s">
        <v>1309</v>
      </c>
      <c r="D1129" s="221"/>
      <c r="E1129" s="222">
        <v>1</v>
      </c>
      <c r="F1129" s="220"/>
      <c r="G1129" s="220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299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">
      <c r="A1130" s="218"/>
      <c r="B1130" s="219"/>
      <c r="C1130" s="254" t="s">
        <v>1314</v>
      </c>
      <c r="D1130" s="221"/>
      <c r="E1130" s="222">
        <v>1</v>
      </c>
      <c r="F1130" s="220"/>
      <c r="G1130" s="220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299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x14ac:dyDescent="0.2">
      <c r="A1131" s="226" t="s">
        <v>287</v>
      </c>
      <c r="B1131" s="227" t="s">
        <v>178</v>
      </c>
      <c r="C1131" s="251" t="s">
        <v>179</v>
      </c>
      <c r="D1131" s="228"/>
      <c r="E1131" s="229"/>
      <c r="F1131" s="230"/>
      <c r="G1131" s="230">
        <f>SUMIF(AG1132:AG1133,"&lt;&gt;NOR",G1132:G1133)</f>
        <v>0</v>
      </c>
      <c r="H1131" s="230"/>
      <c r="I1131" s="230">
        <f>SUM(I1132:I1133)</f>
        <v>0</v>
      </c>
      <c r="J1131" s="230"/>
      <c r="K1131" s="230">
        <f>SUM(K1132:K1133)</f>
        <v>0</v>
      </c>
      <c r="L1131" s="230"/>
      <c r="M1131" s="230">
        <f>SUM(M1132:M1133)</f>
        <v>0</v>
      </c>
      <c r="N1131" s="230"/>
      <c r="O1131" s="230">
        <f>SUM(O1132:O1133)</f>
        <v>0</v>
      </c>
      <c r="P1131" s="230"/>
      <c r="Q1131" s="230">
        <f>SUM(Q1132:Q1133)</f>
        <v>0</v>
      </c>
      <c r="R1131" s="230"/>
      <c r="S1131" s="230"/>
      <c r="T1131" s="231"/>
      <c r="U1131" s="225"/>
      <c r="V1131" s="225">
        <f>SUM(V1132:V1133)</f>
        <v>0</v>
      </c>
      <c r="W1131" s="225"/>
      <c r="X1131" s="225"/>
      <c r="AG1131" t="s">
        <v>288</v>
      </c>
    </row>
    <row r="1132" spans="1:60" ht="22.5" outlineLevel="1" x14ac:dyDescent="0.2">
      <c r="A1132" s="232">
        <v>147</v>
      </c>
      <c r="B1132" s="233" t="s">
        <v>1344</v>
      </c>
      <c r="C1132" s="252" t="s">
        <v>1345</v>
      </c>
      <c r="D1132" s="234" t="s">
        <v>477</v>
      </c>
      <c r="E1132" s="235">
        <v>0</v>
      </c>
      <c r="F1132" s="236"/>
      <c r="G1132" s="237">
        <f>ROUND(E1132*F1132,2)</f>
        <v>0</v>
      </c>
      <c r="H1132" s="236"/>
      <c r="I1132" s="237">
        <f>ROUND(E1132*H1132,2)</f>
        <v>0</v>
      </c>
      <c r="J1132" s="236"/>
      <c r="K1132" s="237">
        <f>ROUND(E1132*J1132,2)</f>
        <v>0</v>
      </c>
      <c r="L1132" s="237">
        <v>15</v>
      </c>
      <c r="M1132" s="237">
        <f>G1132*(1+L1132/100)</f>
        <v>0</v>
      </c>
      <c r="N1132" s="237">
        <v>0.10249999999999999</v>
      </c>
      <c r="O1132" s="237">
        <f>ROUND(E1132*N1132,2)</f>
        <v>0</v>
      </c>
      <c r="P1132" s="237">
        <v>0</v>
      </c>
      <c r="Q1132" s="237">
        <f>ROUND(E1132*P1132,2)</f>
        <v>0</v>
      </c>
      <c r="R1132" s="237" t="s">
        <v>292</v>
      </c>
      <c r="S1132" s="237" t="s">
        <v>293</v>
      </c>
      <c r="T1132" s="238" t="s">
        <v>294</v>
      </c>
      <c r="U1132" s="220">
        <v>0.14000000000000001</v>
      </c>
      <c r="V1132" s="220">
        <f>ROUND(E1132*U1132,2)</f>
        <v>0</v>
      </c>
      <c r="W1132" s="220"/>
      <c r="X1132" s="220" t="s">
        <v>117</v>
      </c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295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">
      <c r="A1133" s="218"/>
      <c r="B1133" s="219"/>
      <c r="C1133" s="253" t="s">
        <v>1346</v>
      </c>
      <c r="D1133" s="239"/>
      <c r="E1133" s="239"/>
      <c r="F1133" s="239"/>
      <c r="G1133" s="239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297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x14ac:dyDescent="0.2">
      <c r="A1134" s="226" t="s">
        <v>287</v>
      </c>
      <c r="B1134" s="227" t="s">
        <v>180</v>
      </c>
      <c r="C1134" s="251" t="s">
        <v>181</v>
      </c>
      <c r="D1134" s="228"/>
      <c r="E1134" s="229"/>
      <c r="F1134" s="230"/>
      <c r="G1134" s="230">
        <f>SUMIF(AG1135:AG1157,"&lt;&gt;NOR",G1135:G1157)</f>
        <v>0</v>
      </c>
      <c r="H1134" s="230"/>
      <c r="I1134" s="230">
        <f>SUM(I1135:I1157)</f>
        <v>0</v>
      </c>
      <c r="J1134" s="230"/>
      <c r="K1134" s="230">
        <f>SUM(K1135:K1157)</f>
        <v>0</v>
      </c>
      <c r="L1134" s="230"/>
      <c r="M1134" s="230">
        <f>SUM(M1135:M1157)</f>
        <v>0</v>
      </c>
      <c r="N1134" s="230"/>
      <c r="O1134" s="230">
        <f>SUM(O1135:O1157)</f>
        <v>17.560000000000002</v>
      </c>
      <c r="P1134" s="230"/>
      <c r="Q1134" s="230">
        <f>SUM(Q1135:Q1157)</f>
        <v>0</v>
      </c>
      <c r="R1134" s="230"/>
      <c r="S1134" s="230"/>
      <c r="T1134" s="231"/>
      <c r="U1134" s="225"/>
      <c r="V1134" s="225">
        <f>SUM(V1135:V1157)</f>
        <v>339.16</v>
      </c>
      <c r="W1134" s="225"/>
      <c r="X1134" s="225"/>
      <c r="AG1134" t="s">
        <v>288</v>
      </c>
    </row>
    <row r="1135" spans="1:60" ht="22.5" outlineLevel="1" x14ac:dyDescent="0.2">
      <c r="A1135" s="232">
        <v>148</v>
      </c>
      <c r="B1135" s="233" t="s">
        <v>1347</v>
      </c>
      <c r="C1135" s="252" t="s">
        <v>1348</v>
      </c>
      <c r="D1135" s="234" t="s">
        <v>291</v>
      </c>
      <c r="E1135" s="235">
        <v>840</v>
      </c>
      <c r="F1135" s="236"/>
      <c r="G1135" s="237">
        <f>ROUND(E1135*F1135,2)</f>
        <v>0</v>
      </c>
      <c r="H1135" s="236"/>
      <c r="I1135" s="237">
        <f>ROUND(E1135*H1135,2)</f>
        <v>0</v>
      </c>
      <c r="J1135" s="236"/>
      <c r="K1135" s="237">
        <f>ROUND(E1135*J1135,2)</f>
        <v>0</v>
      </c>
      <c r="L1135" s="237">
        <v>15</v>
      </c>
      <c r="M1135" s="237">
        <f>G1135*(1+L1135/100)</f>
        <v>0</v>
      </c>
      <c r="N1135" s="237">
        <v>1.8380000000000001E-2</v>
      </c>
      <c r="O1135" s="237">
        <f>ROUND(E1135*N1135,2)</f>
        <v>15.44</v>
      </c>
      <c r="P1135" s="237">
        <v>0</v>
      </c>
      <c r="Q1135" s="237">
        <f>ROUND(E1135*P1135,2)</f>
        <v>0</v>
      </c>
      <c r="R1135" s="237" t="s">
        <v>1349</v>
      </c>
      <c r="S1135" s="237" t="s">
        <v>293</v>
      </c>
      <c r="T1135" s="238" t="s">
        <v>294</v>
      </c>
      <c r="U1135" s="220">
        <v>0.123</v>
      </c>
      <c r="V1135" s="220">
        <f>ROUND(E1135*U1135,2)</f>
        <v>103.32</v>
      </c>
      <c r="W1135" s="220"/>
      <c r="X1135" s="220" t="s">
        <v>117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295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">
      <c r="A1136" s="218"/>
      <c r="B1136" s="219"/>
      <c r="C1136" s="257" t="s">
        <v>1350</v>
      </c>
      <c r="D1136" s="242"/>
      <c r="E1136" s="242"/>
      <c r="F1136" s="242"/>
      <c r="G1136" s="242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421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">
      <c r="A1137" s="218"/>
      <c r="B1137" s="219"/>
      <c r="C1137" s="254" t="s">
        <v>1351</v>
      </c>
      <c r="D1137" s="221"/>
      <c r="E1137" s="222">
        <v>280</v>
      </c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299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">
      <c r="A1138" s="218"/>
      <c r="B1138" s="219"/>
      <c r="C1138" s="254" t="s">
        <v>1352</v>
      </c>
      <c r="D1138" s="221"/>
      <c r="E1138" s="222">
        <v>240</v>
      </c>
      <c r="F1138" s="220"/>
      <c r="G1138" s="220"/>
      <c r="H1138" s="220"/>
      <c r="I1138" s="220"/>
      <c r="J1138" s="220"/>
      <c r="K1138" s="220"/>
      <c r="L1138" s="220"/>
      <c r="M1138" s="220"/>
      <c r="N1138" s="220"/>
      <c r="O1138" s="220"/>
      <c r="P1138" s="220"/>
      <c r="Q1138" s="220"/>
      <c r="R1138" s="220"/>
      <c r="S1138" s="220"/>
      <c r="T1138" s="220"/>
      <c r="U1138" s="220"/>
      <c r="V1138" s="220"/>
      <c r="W1138" s="220"/>
      <c r="X1138" s="22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299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">
      <c r="A1139" s="218"/>
      <c r="B1139" s="219"/>
      <c r="C1139" s="254" t="s">
        <v>1353</v>
      </c>
      <c r="D1139" s="221"/>
      <c r="E1139" s="222">
        <v>216</v>
      </c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20"/>
      <c r="P1139" s="220"/>
      <c r="Q1139" s="220"/>
      <c r="R1139" s="220"/>
      <c r="S1139" s="220"/>
      <c r="T1139" s="220"/>
      <c r="U1139" s="220"/>
      <c r="V1139" s="220"/>
      <c r="W1139" s="220"/>
      <c r="X1139" s="22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299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">
      <c r="A1140" s="218"/>
      <c r="B1140" s="219"/>
      <c r="C1140" s="254" t="s">
        <v>1354</v>
      </c>
      <c r="D1140" s="221"/>
      <c r="E1140" s="222">
        <v>104</v>
      </c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299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ht="22.5" outlineLevel="1" x14ac:dyDescent="0.2">
      <c r="A1141" s="232">
        <v>149</v>
      </c>
      <c r="B1141" s="233" t="s">
        <v>1355</v>
      </c>
      <c r="C1141" s="252" t="s">
        <v>1356</v>
      </c>
      <c r="D1141" s="234" t="s">
        <v>1357</v>
      </c>
      <c r="E1141" s="235">
        <v>17640</v>
      </c>
      <c r="F1141" s="236"/>
      <c r="G1141" s="237">
        <f>ROUND(E1141*F1141,2)</f>
        <v>0</v>
      </c>
      <c r="H1141" s="236"/>
      <c r="I1141" s="237">
        <f>ROUND(E1141*H1141,2)</f>
        <v>0</v>
      </c>
      <c r="J1141" s="236"/>
      <c r="K1141" s="237">
        <f>ROUND(E1141*J1141,2)</f>
        <v>0</v>
      </c>
      <c r="L1141" s="237">
        <v>15</v>
      </c>
      <c r="M1141" s="237">
        <f>G1141*(1+L1141/100)</f>
        <v>0</v>
      </c>
      <c r="N1141" s="237">
        <v>0</v>
      </c>
      <c r="O1141" s="237">
        <f>ROUND(E1141*N1141,2)</f>
        <v>0</v>
      </c>
      <c r="P1141" s="237">
        <v>0</v>
      </c>
      <c r="Q1141" s="237">
        <f>ROUND(E1141*P1141,2)</f>
        <v>0</v>
      </c>
      <c r="R1141" s="237" t="s">
        <v>1349</v>
      </c>
      <c r="S1141" s="237" t="s">
        <v>1358</v>
      </c>
      <c r="T1141" s="238" t="s">
        <v>294</v>
      </c>
      <c r="U1141" s="220">
        <v>0</v>
      </c>
      <c r="V1141" s="220">
        <f>ROUND(E1141*U1141,2)</f>
        <v>0</v>
      </c>
      <c r="W1141" s="220"/>
      <c r="X1141" s="220" t="s">
        <v>117</v>
      </c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295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">
      <c r="A1142" s="218"/>
      <c r="B1142" s="219"/>
      <c r="C1142" s="254" t="s">
        <v>1359</v>
      </c>
      <c r="D1142" s="221"/>
      <c r="E1142" s="222">
        <v>840</v>
      </c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299</v>
      </c>
      <c r="AH1142" s="210">
        <v>5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">
      <c r="A1143" s="218"/>
      <c r="B1143" s="219"/>
      <c r="C1143" s="255" t="s">
        <v>1360</v>
      </c>
      <c r="D1143" s="223"/>
      <c r="E1143" s="224">
        <v>16800</v>
      </c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299</v>
      </c>
      <c r="AH1143" s="210">
        <v>4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33.75" outlineLevel="1" x14ac:dyDescent="0.2">
      <c r="A1144" s="232">
        <v>150</v>
      </c>
      <c r="B1144" s="233" t="s">
        <v>1361</v>
      </c>
      <c r="C1144" s="252" t="s">
        <v>1362</v>
      </c>
      <c r="D1144" s="234" t="s">
        <v>291</v>
      </c>
      <c r="E1144" s="235">
        <v>1680</v>
      </c>
      <c r="F1144" s="236"/>
      <c r="G1144" s="237">
        <f>ROUND(E1144*F1144,2)</f>
        <v>0</v>
      </c>
      <c r="H1144" s="236"/>
      <c r="I1144" s="237">
        <f>ROUND(E1144*H1144,2)</f>
        <v>0</v>
      </c>
      <c r="J1144" s="236"/>
      <c r="K1144" s="237">
        <f>ROUND(E1144*J1144,2)</f>
        <v>0</v>
      </c>
      <c r="L1144" s="237">
        <v>15</v>
      </c>
      <c r="M1144" s="237">
        <f>G1144*(1+L1144/100)</f>
        <v>0</v>
      </c>
      <c r="N1144" s="237">
        <v>8.0000000000000004E-4</v>
      </c>
      <c r="O1144" s="237">
        <f>ROUND(E1144*N1144,2)</f>
        <v>1.34</v>
      </c>
      <c r="P1144" s="237">
        <v>0</v>
      </c>
      <c r="Q1144" s="237">
        <f>ROUND(E1144*P1144,2)</f>
        <v>0</v>
      </c>
      <c r="R1144" s="237" t="s">
        <v>1349</v>
      </c>
      <c r="S1144" s="237" t="s">
        <v>293</v>
      </c>
      <c r="T1144" s="238" t="s">
        <v>294</v>
      </c>
      <c r="U1144" s="220">
        <v>6.0000000000000001E-3</v>
      </c>
      <c r="V1144" s="220">
        <f>ROUND(E1144*U1144,2)</f>
        <v>10.08</v>
      </c>
      <c r="W1144" s="220"/>
      <c r="X1144" s="220" t="s">
        <v>117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295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">
      <c r="A1145" s="218"/>
      <c r="B1145" s="219"/>
      <c r="C1145" s="254" t="s">
        <v>1359</v>
      </c>
      <c r="D1145" s="221"/>
      <c r="E1145" s="222">
        <v>840</v>
      </c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299</v>
      </c>
      <c r="AH1145" s="210">
        <v>5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18"/>
      <c r="B1146" s="219"/>
      <c r="C1146" s="255" t="s">
        <v>1257</v>
      </c>
      <c r="D1146" s="223"/>
      <c r="E1146" s="224">
        <v>840</v>
      </c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299</v>
      </c>
      <c r="AH1146" s="210">
        <v>4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">
      <c r="A1147" s="218"/>
      <c r="B1147" s="219"/>
      <c r="C1147" s="255" t="s">
        <v>533</v>
      </c>
      <c r="D1147" s="223"/>
      <c r="E1147" s="224"/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299</v>
      </c>
      <c r="AH1147" s="210">
        <v>4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ht="22.5" outlineLevel="1" x14ac:dyDescent="0.2">
      <c r="A1148" s="232">
        <v>151</v>
      </c>
      <c r="B1148" s="233" t="s">
        <v>1363</v>
      </c>
      <c r="C1148" s="252" t="s">
        <v>1364</v>
      </c>
      <c r="D1148" s="234" t="s">
        <v>291</v>
      </c>
      <c r="E1148" s="235">
        <v>840</v>
      </c>
      <c r="F1148" s="236"/>
      <c r="G1148" s="237">
        <f>ROUND(E1148*F1148,2)</f>
        <v>0</v>
      </c>
      <c r="H1148" s="236"/>
      <c r="I1148" s="237">
        <f>ROUND(E1148*H1148,2)</f>
        <v>0</v>
      </c>
      <c r="J1148" s="236"/>
      <c r="K1148" s="237">
        <f>ROUND(E1148*J1148,2)</f>
        <v>0</v>
      </c>
      <c r="L1148" s="237">
        <v>15</v>
      </c>
      <c r="M1148" s="237">
        <f>G1148*(1+L1148/100)</f>
        <v>0</v>
      </c>
      <c r="N1148" s="237">
        <v>0</v>
      </c>
      <c r="O1148" s="237">
        <f>ROUND(E1148*N1148,2)</f>
        <v>0</v>
      </c>
      <c r="P1148" s="237">
        <v>0</v>
      </c>
      <c r="Q1148" s="237">
        <f>ROUND(E1148*P1148,2)</f>
        <v>0</v>
      </c>
      <c r="R1148" s="237" t="s">
        <v>1349</v>
      </c>
      <c r="S1148" s="237" t="s">
        <v>293</v>
      </c>
      <c r="T1148" s="238" t="s">
        <v>294</v>
      </c>
      <c r="U1148" s="220">
        <v>0.105</v>
      </c>
      <c r="V1148" s="220">
        <f>ROUND(E1148*U1148,2)</f>
        <v>88.2</v>
      </c>
      <c r="W1148" s="220"/>
      <c r="X1148" s="220" t="s">
        <v>117</v>
      </c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295</v>
      </c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">
      <c r="A1149" s="218"/>
      <c r="B1149" s="219"/>
      <c r="C1149" s="254" t="s">
        <v>1359</v>
      </c>
      <c r="D1149" s="221"/>
      <c r="E1149" s="222">
        <v>840</v>
      </c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299</v>
      </c>
      <c r="AH1149" s="210">
        <v>5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">
      <c r="A1150" s="243">
        <v>152</v>
      </c>
      <c r="B1150" s="244" t="s">
        <v>1365</v>
      </c>
      <c r="C1150" s="258" t="s">
        <v>1366</v>
      </c>
      <c r="D1150" s="245" t="s">
        <v>291</v>
      </c>
      <c r="E1150" s="246">
        <v>400</v>
      </c>
      <c r="F1150" s="247"/>
      <c r="G1150" s="248">
        <f>ROUND(E1150*F1150,2)</f>
        <v>0</v>
      </c>
      <c r="H1150" s="247"/>
      <c r="I1150" s="248">
        <f>ROUND(E1150*H1150,2)</f>
        <v>0</v>
      </c>
      <c r="J1150" s="247"/>
      <c r="K1150" s="248">
        <f>ROUND(E1150*J1150,2)</f>
        <v>0</v>
      </c>
      <c r="L1150" s="248">
        <v>15</v>
      </c>
      <c r="M1150" s="248">
        <f>G1150*(1+L1150/100)</f>
        <v>0</v>
      </c>
      <c r="N1150" s="248">
        <v>1.2099999999999999E-3</v>
      </c>
      <c r="O1150" s="248">
        <f>ROUND(E1150*N1150,2)</f>
        <v>0.48</v>
      </c>
      <c r="P1150" s="248">
        <v>0</v>
      </c>
      <c r="Q1150" s="248">
        <f>ROUND(E1150*P1150,2)</f>
        <v>0</v>
      </c>
      <c r="R1150" s="248" t="s">
        <v>1349</v>
      </c>
      <c r="S1150" s="248" t="s">
        <v>293</v>
      </c>
      <c r="T1150" s="249" t="s">
        <v>294</v>
      </c>
      <c r="U1150" s="220">
        <v>0.17699999999999999</v>
      </c>
      <c r="V1150" s="220">
        <f>ROUND(E1150*U1150,2)</f>
        <v>70.8</v>
      </c>
      <c r="W1150" s="220"/>
      <c r="X1150" s="220" t="s">
        <v>117</v>
      </c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295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">
      <c r="A1151" s="243">
        <v>153</v>
      </c>
      <c r="B1151" s="244" t="s">
        <v>1367</v>
      </c>
      <c r="C1151" s="258" t="s">
        <v>1368</v>
      </c>
      <c r="D1151" s="245" t="s">
        <v>291</v>
      </c>
      <c r="E1151" s="246">
        <v>50</v>
      </c>
      <c r="F1151" s="247"/>
      <c r="G1151" s="248">
        <f>ROUND(E1151*F1151,2)</f>
        <v>0</v>
      </c>
      <c r="H1151" s="247"/>
      <c r="I1151" s="248">
        <f>ROUND(E1151*H1151,2)</f>
        <v>0</v>
      </c>
      <c r="J1151" s="247"/>
      <c r="K1151" s="248">
        <f>ROUND(E1151*J1151,2)</f>
        <v>0</v>
      </c>
      <c r="L1151" s="248">
        <v>15</v>
      </c>
      <c r="M1151" s="248">
        <f>G1151*(1+L1151/100)</f>
        <v>0</v>
      </c>
      <c r="N1151" s="248">
        <v>5.9199999999999999E-3</v>
      </c>
      <c r="O1151" s="248">
        <f>ROUND(E1151*N1151,2)</f>
        <v>0.3</v>
      </c>
      <c r="P1151" s="248">
        <v>0</v>
      </c>
      <c r="Q1151" s="248">
        <f>ROUND(E1151*P1151,2)</f>
        <v>0</v>
      </c>
      <c r="R1151" s="248" t="s">
        <v>1349</v>
      </c>
      <c r="S1151" s="248" t="s">
        <v>293</v>
      </c>
      <c r="T1151" s="249" t="s">
        <v>294</v>
      </c>
      <c r="U1151" s="220">
        <v>0.26</v>
      </c>
      <c r="V1151" s="220">
        <f>ROUND(E1151*U1151,2)</f>
        <v>13</v>
      </c>
      <c r="W1151" s="220"/>
      <c r="X1151" s="220" t="s">
        <v>117</v>
      </c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295</v>
      </c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">
      <c r="A1152" s="232">
        <v>154</v>
      </c>
      <c r="B1152" s="233" t="s">
        <v>1369</v>
      </c>
      <c r="C1152" s="252" t="s">
        <v>1370</v>
      </c>
      <c r="D1152" s="234" t="s">
        <v>291</v>
      </c>
      <c r="E1152" s="235">
        <v>840</v>
      </c>
      <c r="F1152" s="236"/>
      <c r="G1152" s="237">
        <f>ROUND(E1152*F1152,2)</f>
        <v>0</v>
      </c>
      <c r="H1152" s="236"/>
      <c r="I1152" s="237">
        <f>ROUND(E1152*H1152,2)</f>
        <v>0</v>
      </c>
      <c r="J1152" s="236"/>
      <c r="K1152" s="237">
        <f>ROUND(E1152*J1152,2)</f>
        <v>0</v>
      </c>
      <c r="L1152" s="237">
        <v>15</v>
      </c>
      <c r="M1152" s="237">
        <f>G1152*(1+L1152/100)</f>
        <v>0</v>
      </c>
      <c r="N1152" s="237">
        <v>0</v>
      </c>
      <c r="O1152" s="237">
        <f>ROUND(E1152*N1152,2)</f>
        <v>0</v>
      </c>
      <c r="P1152" s="237">
        <v>0</v>
      </c>
      <c r="Q1152" s="237">
        <f>ROUND(E1152*P1152,2)</f>
        <v>0</v>
      </c>
      <c r="R1152" s="237" t="s">
        <v>1349</v>
      </c>
      <c r="S1152" s="237" t="s">
        <v>293</v>
      </c>
      <c r="T1152" s="238" t="s">
        <v>294</v>
      </c>
      <c r="U1152" s="220">
        <v>0.04</v>
      </c>
      <c r="V1152" s="220">
        <f>ROUND(E1152*U1152,2)</f>
        <v>33.6</v>
      </c>
      <c r="W1152" s="220"/>
      <c r="X1152" s="220" t="s">
        <v>117</v>
      </c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295</v>
      </c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18"/>
      <c r="B1153" s="219"/>
      <c r="C1153" s="254" t="s">
        <v>1359</v>
      </c>
      <c r="D1153" s="221"/>
      <c r="E1153" s="222">
        <v>840</v>
      </c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299</v>
      </c>
      <c r="AH1153" s="210">
        <v>5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ht="33.75" outlineLevel="1" x14ac:dyDescent="0.2">
      <c r="A1154" s="232">
        <v>155</v>
      </c>
      <c r="B1154" s="233" t="s">
        <v>1371</v>
      </c>
      <c r="C1154" s="252" t="s">
        <v>1372</v>
      </c>
      <c r="D1154" s="234" t="s">
        <v>291</v>
      </c>
      <c r="E1154" s="235">
        <v>1680</v>
      </c>
      <c r="F1154" s="236"/>
      <c r="G1154" s="237">
        <f>ROUND(E1154*F1154,2)</f>
        <v>0</v>
      </c>
      <c r="H1154" s="236"/>
      <c r="I1154" s="237">
        <f>ROUND(E1154*H1154,2)</f>
        <v>0</v>
      </c>
      <c r="J1154" s="236"/>
      <c r="K1154" s="237">
        <f>ROUND(E1154*J1154,2)</f>
        <v>0</v>
      </c>
      <c r="L1154" s="237">
        <v>15</v>
      </c>
      <c r="M1154" s="237">
        <f>G1154*(1+L1154/100)</f>
        <v>0</v>
      </c>
      <c r="N1154" s="237">
        <v>0</v>
      </c>
      <c r="O1154" s="237">
        <f>ROUND(E1154*N1154,2)</f>
        <v>0</v>
      </c>
      <c r="P1154" s="237">
        <v>0</v>
      </c>
      <c r="Q1154" s="237">
        <f>ROUND(E1154*P1154,2)</f>
        <v>0</v>
      </c>
      <c r="R1154" s="237" t="s">
        <v>1349</v>
      </c>
      <c r="S1154" s="237" t="s">
        <v>293</v>
      </c>
      <c r="T1154" s="238" t="s">
        <v>294</v>
      </c>
      <c r="U1154" s="220">
        <v>0</v>
      </c>
      <c r="V1154" s="220">
        <f>ROUND(E1154*U1154,2)</f>
        <v>0</v>
      </c>
      <c r="W1154" s="220"/>
      <c r="X1154" s="220" t="s">
        <v>117</v>
      </c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295</v>
      </c>
      <c r="AH1154" s="210"/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">
      <c r="A1155" s="218"/>
      <c r="B1155" s="219"/>
      <c r="C1155" s="254" t="s">
        <v>1373</v>
      </c>
      <c r="D1155" s="221"/>
      <c r="E1155" s="222">
        <v>1680</v>
      </c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299</v>
      </c>
      <c r="AH1155" s="210">
        <v>5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">
      <c r="A1156" s="232">
        <v>156</v>
      </c>
      <c r="B1156" s="233" t="s">
        <v>1374</v>
      </c>
      <c r="C1156" s="252" t="s">
        <v>1375</v>
      </c>
      <c r="D1156" s="234" t="s">
        <v>291</v>
      </c>
      <c r="E1156" s="235">
        <v>840</v>
      </c>
      <c r="F1156" s="236"/>
      <c r="G1156" s="237">
        <f>ROUND(E1156*F1156,2)</f>
        <v>0</v>
      </c>
      <c r="H1156" s="236"/>
      <c r="I1156" s="237">
        <f>ROUND(E1156*H1156,2)</f>
        <v>0</v>
      </c>
      <c r="J1156" s="236"/>
      <c r="K1156" s="237">
        <f>ROUND(E1156*J1156,2)</f>
        <v>0</v>
      </c>
      <c r="L1156" s="237">
        <v>15</v>
      </c>
      <c r="M1156" s="237">
        <f>G1156*(1+L1156/100)</f>
        <v>0</v>
      </c>
      <c r="N1156" s="237">
        <v>0</v>
      </c>
      <c r="O1156" s="237">
        <f>ROUND(E1156*N1156,2)</f>
        <v>0</v>
      </c>
      <c r="P1156" s="237">
        <v>0</v>
      </c>
      <c r="Q1156" s="237">
        <f>ROUND(E1156*P1156,2)</f>
        <v>0</v>
      </c>
      <c r="R1156" s="237" t="s">
        <v>1349</v>
      </c>
      <c r="S1156" s="237" t="s">
        <v>293</v>
      </c>
      <c r="T1156" s="238" t="s">
        <v>294</v>
      </c>
      <c r="U1156" s="220">
        <v>2.4E-2</v>
      </c>
      <c r="V1156" s="220">
        <f>ROUND(E1156*U1156,2)</f>
        <v>20.16</v>
      </c>
      <c r="W1156" s="220"/>
      <c r="X1156" s="220" t="s">
        <v>117</v>
      </c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295</v>
      </c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">
      <c r="A1157" s="218"/>
      <c r="B1157" s="219"/>
      <c r="C1157" s="254" t="s">
        <v>1359</v>
      </c>
      <c r="D1157" s="221"/>
      <c r="E1157" s="222">
        <v>840</v>
      </c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299</v>
      </c>
      <c r="AH1157" s="210">
        <v>5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x14ac:dyDescent="0.2">
      <c r="A1158" s="226" t="s">
        <v>287</v>
      </c>
      <c r="B1158" s="227" t="s">
        <v>182</v>
      </c>
      <c r="C1158" s="251" t="s">
        <v>183</v>
      </c>
      <c r="D1158" s="228"/>
      <c r="E1158" s="229"/>
      <c r="F1158" s="230"/>
      <c r="G1158" s="230">
        <f>SUMIF(AG1159:AG1172,"&lt;&gt;NOR",G1159:G1172)</f>
        <v>0</v>
      </c>
      <c r="H1158" s="230"/>
      <c r="I1158" s="230">
        <f>SUM(I1159:I1172)</f>
        <v>0</v>
      </c>
      <c r="J1158" s="230"/>
      <c r="K1158" s="230">
        <f>SUM(K1159:K1172)</f>
        <v>0</v>
      </c>
      <c r="L1158" s="230"/>
      <c r="M1158" s="230">
        <f>SUM(M1159:M1172)</f>
        <v>0</v>
      </c>
      <c r="N1158" s="230"/>
      <c r="O1158" s="230">
        <f>SUM(O1159:O1172)</f>
        <v>0.16</v>
      </c>
      <c r="P1158" s="230"/>
      <c r="Q1158" s="230">
        <f>SUM(Q1159:Q1172)</f>
        <v>0</v>
      </c>
      <c r="R1158" s="230"/>
      <c r="S1158" s="230"/>
      <c r="T1158" s="231"/>
      <c r="U1158" s="225"/>
      <c r="V1158" s="225">
        <f>SUM(V1159:V1172)</f>
        <v>191.7</v>
      </c>
      <c r="W1158" s="225"/>
      <c r="X1158" s="225"/>
      <c r="AG1158" t="s">
        <v>288</v>
      </c>
    </row>
    <row r="1159" spans="1:60" ht="56.25" outlineLevel="1" x14ac:dyDescent="0.2">
      <c r="A1159" s="232">
        <v>157</v>
      </c>
      <c r="B1159" s="233" t="s">
        <v>1376</v>
      </c>
      <c r="C1159" s="252" t="s">
        <v>1377</v>
      </c>
      <c r="D1159" s="234" t="s">
        <v>291</v>
      </c>
      <c r="E1159" s="235">
        <v>614.29999999999995</v>
      </c>
      <c r="F1159" s="236"/>
      <c r="G1159" s="237">
        <f>ROUND(E1159*F1159,2)</f>
        <v>0</v>
      </c>
      <c r="H1159" s="236"/>
      <c r="I1159" s="237">
        <f>ROUND(E1159*H1159,2)</f>
        <v>0</v>
      </c>
      <c r="J1159" s="236"/>
      <c r="K1159" s="237">
        <f>ROUND(E1159*J1159,2)</f>
        <v>0</v>
      </c>
      <c r="L1159" s="237">
        <v>15</v>
      </c>
      <c r="M1159" s="237">
        <f>G1159*(1+L1159/100)</f>
        <v>0</v>
      </c>
      <c r="N1159" s="237">
        <v>4.0000000000000003E-5</v>
      </c>
      <c r="O1159" s="237">
        <f>ROUND(E1159*N1159,2)</f>
        <v>0.02</v>
      </c>
      <c r="P1159" s="237">
        <v>0</v>
      </c>
      <c r="Q1159" s="237">
        <f>ROUND(E1159*P1159,2)</f>
        <v>0</v>
      </c>
      <c r="R1159" s="237" t="s">
        <v>493</v>
      </c>
      <c r="S1159" s="237" t="s">
        <v>293</v>
      </c>
      <c r="T1159" s="238" t="s">
        <v>294</v>
      </c>
      <c r="U1159" s="220">
        <v>0.308</v>
      </c>
      <c r="V1159" s="220">
        <f>ROUND(E1159*U1159,2)</f>
        <v>189.2</v>
      </c>
      <c r="W1159" s="220"/>
      <c r="X1159" s="220" t="s">
        <v>117</v>
      </c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295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">
      <c r="A1160" s="218"/>
      <c r="B1160" s="219"/>
      <c r="C1160" s="254" t="s">
        <v>1378</v>
      </c>
      <c r="D1160" s="221"/>
      <c r="E1160" s="222">
        <v>614.29999999999995</v>
      </c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299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33.75" outlineLevel="1" x14ac:dyDescent="0.2">
      <c r="A1161" s="232">
        <v>158</v>
      </c>
      <c r="B1161" s="233" t="s">
        <v>1379</v>
      </c>
      <c r="C1161" s="252" t="s">
        <v>1380</v>
      </c>
      <c r="D1161" s="234" t="s">
        <v>609</v>
      </c>
      <c r="E1161" s="235">
        <v>5</v>
      </c>
      <c r="F1161" s="236"/>
      <c r="G1161" s="237">
        <f>ROUND(E1161*F1161,2)</f>
        <v>0</v>
      </c>
      <c r="H1161" s="236"/>
      <c r="I1161" s="237">
        <f>ROUND(E1161*H1161,2)</f>
        <v>0</v>
      </c>
      <c r="J1161" s="236"/>
      <c r="K1161" s="237">
        <f>ROUND(E1161*J1161,2)</f>
        <v>0</v>
      </c>
      <c r="L1161" s="237">
        <v>15</v>
      </c>
      <c r="M1161" s="237">
        <f>G1161*(1+L1161/100)</f>
        <v>0</v>
      </c>
      <c r="N1161" s="237">
        <v>2.3400000000000001E-2</v>
      </c>
      <c r="O1161" s="237">
        <f>ROUND(E1161*N1161,2)</f>
        <v>0.12</v>
      </c>
      <c r="P1161" s="237">
        <v>0</v>
      </c>
      <c r="Q1161" s="237">
        <f>ROUND(E1161*P1161,2)</f>
        <v>0</v>
      </c>
      <c r="R1161" s="237" t="s">
        <v>493</v>
      </c>
      <c r="S1161" s="237" t="s">
        <v>293</v>
      </c>
      <c r="T1161" s="238" t="s">
        <v>294</v>
      </c>
      <c r="U1161" s="220">
        <v>0.5</v>
      </c>
      <c r="V1161" s="220">
        <f>ROUND(E1161*U1161,2)</f>
        <v>2.5</v>
      </c>
      <c r="W1161" s="220"/>
      <c r="X1161" s="220" t="s">
        <v>117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295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18"/>
      <c r="B1162" s="219"/>
      <c r="C1162" s="253" t="s">
        <v>1381</v>
      </c>
      <c r="D1162" s="239"/>
      <c r="E1162" s="239"/>
      <c r="F1162" s="239"/>
      <c r="G1162" s="239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297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">
      <c r="A1163" s="218"/>
      <c r="B1163" s="219"/>
      <c r="C1163" s="254" t="s">
        <v>1382</v>
      </c>
      <c r="D1163" s="221"/>
      <c r="E1163" s="222"/>
      <c r="F1163" s="220"/>
      <c r="G1163" s="220"/>
      <c r="H1163" s="220"/>
      <c r="I1163" s="220"/>
      <c r="J1163" s="220"/>
      <c r="K1163" s="220"/>
      <c r="L1163" s="220"/>
      <c r="M1163" s="220"/>
      <c r="N1163" s="220"/>
      <c r="O1163" s="220"/>
      <c r="P1163" s="220"/>
      <c r="Q1163" s="220"/>
      <c r="R1163" s="220"/>
      <c r="S1163" s="220"/>
      <c r="T1163" s="220"/>
      <c r="U1163" s="220"/>
      <c r="V1163" s="220"/>
      <c r="W1163" s="220"/>
      <c r="X1163" s="22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299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">
      <c r="A1164" s="218"/>
      <c r="B1164" s="219"/>
      <c r="C1164" s="254" t="s">
        <v>1383</v>
      </c>
      <c r="D1164" s="221"/>
      <c r="E1164" s="222">
        <v>3</v>
      </c>
      <c r="F1164" s="220"/>
      <c r="G1164" s="220"/>
      <c r="H1164" s="220"/>
      <c r="I1164" s="220"/>
      <c r="J1164" s="220"/>
      <c r="K1164" s="220"/>
      <c r="L1164" s="220"/>
      <c r="M1164" s="220"/>
      <c r="N1164" s="220"/>
      <c r="O1164" s="220"/>
      <c r="P1164" s="220"/>
      <c r="Q1164" s="220"/>
      <c r="R1164" s="220"/>
      <c r="S1164" s="220"/>
      <c r="T1164" s="220"/>
      <c r="U1164" s="220"/>
      <c r="V1164" s="220"/>
      <c r="W1164" s="220"/>
      <c r="X1164" s="22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299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">
      <c r="A1165" s="218"/>
      <c r="B1165" s="219"/>
      <c r="C1165" s="254" t="s">
        <v>1384</v>
      </c>
      <c r="D1165" s="221"/>
      <c r="E1165" s="222">
        <v>1</v>
      </c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299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">
      <c r="A1166" s="218"/>
      <c r="B1166" s="219"/>
      <c r="C1166" s="254" t="s">
        <v>1385</v>
      </c>
      <c r="D1166" s="221"/>
      <c r="E1166" s="222">
        <v>1</v>
      </c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299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">
      <c r="A1167" s="243">
        <v>159</v>
      </c>
      <c r="B1167" s="244" t="s">
        <v>1386</v>
      </c>
      <c r="C1167" s="258" t="s">
        <v>1387</v>
      </c>
      <c r="D1167" s="245" t="s">
        <v>609</v>
      </c>
      <c r="E1167" s="246">
        <v>3</v>
      </c>
      <c r="F1167" s="247"/>
      <c r="G1167" s="248">
        <f>ROUND(E1167*F1167,2)</f>
        <v>0</v>
      </c>
      <c r="H1167" s="247"/>
      <c r="I1167" s="248">
        <f>ROUND(E1167*H1167,2)</f>
        <v>0</v>
      </c>
      <c r="J1167" s="247"/>
      <c r="K1167" s="248">
        <f>ROUND(E1167*J1167,2)</f>
        <v>0</v>
      </c>
      <c r="L1167" s="248">
        <v>15</v>
      </c>
      <c r="M1167" s="248">
        <f>G1167*(1+L1167/100)</f>
        <v>0</v>
      </c>
      <c r="N1167" s="248">
        <v>3.2000000000000002E-3</v>
      </c>
      <c r="O1167" s="248">
        <f>ROUND(E1167*N1167,2)</f>
        <v>0.01</v>
      </c>
      <c r="P1167" s="248">
        <v>0</v>
      </c>
      <c r="Q1167" s="248">
        <f>ROUND(E1167*P1167,2)</f>
        <v>0</v>
      </c>
      <c r="R1167" s="248"/>
      <c r="S1167" s="248" t="s">
        <v>502</v>
      </c>
      <c r="T1167" s="249" t="s">
        <v>503</v>
      </c>
      <c r="U1167" s="220">
        <v>0</v>
      </c>
      <c r="V1167" s="220">
        <f>ROUND(E1167*U1167,2)</f>
        <v>0</v>
      </c>
      <c r="W1167" s="220"/>
      <c r="X1167" s="220" t="s">
        <v>447</v>
      </c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448</v>
      </c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">
      <c r="A1168" s="243">
        <v>160</v>
      </c>
      <c r="B1168" s="244" t="s">
        <v>1388</v>
      </c>
      <c r="C1168" s="258" t="s">
        <v>1389</v>
      </c>
      <c r="D1168" s="245" t="s">
        <v>609</v>
      </c>
      <c r="E1168" s="246">
        <v>2</v>
      </c>
      <c r="F1168" s="247"/>
      <c r="G1168" s="248">
        <f>ROUND(E1168*F1168,2)</f>
        <v>0</v>
      </c>
      <c r="H1168" s="247"/>
      <c r="I1168" s="248">
        <f>ROUND(E1168*H1168,2)</f>
        <v>0</v>
      </c>
      <c r="J1168" s="247"/>
      <c r="K1168" s="248">
        <f>ROUND(E1168*J1168,2)</f>
        <v>0</v>
      </c>
      <c r="L1168" s="248">
        <v>15</v>
      </c>
      <c r="M1168" s="248">
        <f>G1168*(1+L1168/100)</f>
        <v>0</v>
      </c>
      <c r="N1168" s="248">
        <v>3.2000000000000002E-3</v>
      </c>
      <c r="O1168" s="248">
        <f>ROUND(E1168*N1168,2)</f>
        <v>0.01</v>
      </c>
      <c r="P1168" s="248">
        <v>0</v>
      </c>
      <c r="Q1168" s="248">
        <f>ROUND(E1168*P1168,2)</f>
        <v>0</v>
      </c>
      <c r="R1168" s="248"/>
      <c r="S1168" s="248" t="s">
        <v>502</v>
      </c>
      <c r="T1168" s="249" t="s">
        <v>503</v>
      </c>
      <c r="U1168" s="220">
        <v>0</v>
      </c>
      <c r="V1168" s="220">
        <f>ROUND(E1168*U1168,2)</f>
        <v>0</v>
      </c>
      <c r="W1168" s="220"/>
      <c r="X1168" s="220" t="s">
        <v>447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448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32">
        <v>161</v>
      </c>
      <c r="B1169" s="233" t="s">
        <v>1390</v>
      </c>
      <c r="C1169" s="252" t="s">
        <v>1391</v>
      </c>
      <c r="D1169" s="234" t="s">
        <v>1392</v>
      </c>
      <c r="E1169" s="235">
        <v>41</v>
      </c>
      <c r="F1169" s="236"/>
      <c r="G1169" s="237">
        <f>ROUND(E1169*F1169,2)</f>
        <v>0</v>
      </c>
      <c r="H1169" s="236"/>
      <c r="I1169" s="237">
        <f>ROUND(E1169*H1169,2)</f>
        <v>0</v>
      </c>
      <c r="J1169" s="236"/>
      <c r="K1169" s="237">
        <f>ROUND(E1169*J1169,2)</f>
        <v>0</v>
      </c>
      <c r="L1169" s="237">
        <v>15</v>
      </c>
      <c r="M1169" s="237">
        <f>G1169*(1+L1169/100)</f>
        <v>0</v>
      </c>
      <c r="N1169" s="237">
        <v>0</v>
      </c>
      <c r="O1169" s="237">
        <f>ROUND(E1169*N1169,2)</f>
        <v>0</v>
      </c>
      <c r="P1169" s="237">
        <v>0</v>
      </c>
      <c r="Q1169" s="237">
        <f>ROUND(E1169*P1169,2)</f>
        <v>0</v>
      </c>
      <c r="R1169" s="237"/>
      <c r="S1169" s="237" t="s">
        <v>502</v>
      </c>
      <c r="T1169" s="238" t="s">
        <v>503</v>
      </c>
      <c r="U1169" s="220">
        <v>0</v>
      </c>
      <c r="V1169" s="220">
        <f>ROUND(E1169*U1169,2)</f>
        <v>0</v>
      </c>
      <c r="W1169" s="220"/>
      <c r="X1169" s="220" t="s">
        <v>447</v>
      </c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448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">
      <c r="A1170" s="218"/>
      <c r="B1170" s="219"/>
      <c r="C1170" s="254" t="s">
        <v>1393</v>
      </c>
      <c r="D1170" s="221"/>
      <c r="E1170" s="222">
        <v>14</v>
      </c>
      <c r="F1170" s="220"/>
      <c r="G1170" s="220"/>
      <c r="H1170" s="220"/>
      <c r="I1170" s="220"/>
      <c r="J1170" s="220"/>
      <c r="K1170" s="220"/>
      <c r="L1170" s="220"/>
      <c r="M1170" s="220"/>
      <c r="N1170" s="220"/>
      <c r="O1170" s="220"/>
      <c r="P1170" s="220"/>
      <c r="Q1170" s="220"/>
      <c r="R1170" s="220"/>
      <c r="S1170" s="220"/>
      <c r="T1170" s="220"/>
      <c r="U1170" s="220"/>
      <c r="V1170" s="220"/>
      <c r="W1170" s="220"/>
      <c r="X1170" s="22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299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">
      <c r="A1171" s="218"/>
      <c r="B1171" s="219"/>
      <c r="C1171" s="254" t="s">
        <v>1394</v>
      </c>
      <c r="D1171" s="221"/>
      <c r="E1171" s="222">
        <v>16</v>
      </c>
      <c r="F1171" s="220"/>
      <c r="G1171" s="220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299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">
      <c r="A1172" s="218"/>
      <c r="B1172" s="219"/>
      <c r="C1172" s="254" t="s">
        <v>1395</v>
      </c>
      <c r="D1172" s="221"/>
      <c r="E1172" s="222">
        <v>11</v>
      </c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299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x14ac:dyDescent="0.2">
      <c r="A1173" s="226" t="s">
        <v>287</v>
      </c>
      <c r="B1173" s="227" t="s">
        <v>184</v>
      </c>
      <c r="C1173" s="251" t="s">
        <v>185</v>
      </c>
      <c r="D1173" s="228"/>
      <c r="E1173" s="229"/>
      <c r="F1173" s="230"/>
      <c r="G1173" s="230">
        <f>SUMIF(AG1174:AG1397,"&lt;&gt;NOR",G1174:G1397)</f>
        <v>0</v>
      </c>
      <c r="H1173" s="230"/>
      <c r="I1173" s="230">
        <f>SUM(I1174:I1397)</f>
        <v>0</v>
      </c>
      <c r="J1173" s="230"/>
      <c r="K1173" s="230">
        <f>SUM(K1174:K1397)</f>
        <v>0</v>
      </c>
      <c r="L1173" s="230"/>
      <c r="M1173" s="230">
        <f>SUM(M1174:M1397)</f>
        <v>0</v>
      </c>
      <c r="N1173" s="230"/>
      <c r="O1173" s="230">
        <f>SUM(O1174:O1397)</f>
        <v>0.46</v>
      </c>
      <c r="P1173" s="230"/>
      <c r="Q1173" s="230">
        <f>SUM(Q1174:Q1397)</f>
        <v>345.78999999999996</v>
      </c>
      <c r="R1173" s="230"/>
      <c r="S1173" s="230"/>
      <c r="T1173" s="231"/>
      <c r="U1173" s="225"/>
      <c r="V1173" s="225">
        <f>SUM(V1174:V1397)</f>
        <v>779.92000000000019</v>
      </c>
      <c r="W1173" s="225"/>
      <c r="X1173" s="225"/>
      <c r="AG1173" t="s">
        <v>288</v>
      </c>
    </row>
    <row r="1174" spans="1:60" outlineLevel="1" x14ac:dyDescent="0.2">
      <c r="A1174" s="232">
        <v>162</v>
      </c>
      <c r="B1174" s="233" t="s">
        <v>1396</v>
      </c>
      <c r="C1174" s="252" t="s">
        <v>1397</v>
      </c>
      <c r="D1174" s="234" t="s">
        <v>319</v>
      </c>
      <c r="E1174" s="235">
        <v>10.199999999999999</v>
      </c>
      <c r="F1174" s="236"/>
      <c r="G1174" s="237">
        <f>ROUND(E1174*F1174,2)</f>
        <v>0</v>
      </c>
      <c r="H1174" s="236"/>
      <c r="I1174" s="237">
        <f>ROUND(E1174*H1174,2)</f>
        <v>0</v>
      </c>
      <c r="J1174" s="236"/>
      <c r="K1174" s="237">
        <f>ROUND(E1174*J1174,2)</f>
        <v>0</v>
      </c>
      <c r="L1174" s="237">
        <v>15</v>
      </c>
      <c r="M1174" s="237">
        <f>G1174*(1+L1174/100)</f>
        <v>0</v>
      </c>
      <c r="N1174" s="237">
        <v>0</v>
      </c>
      <c r="O1174" s="237">
        <f>ROUND(E1174*N1174,2)</f>
        <v>0</v>
      </c>
      <c r="P1174" s="237">
        <v>2</v>
      </c>
      <c r="Q1174" s="237">
        <f>ROUND(E1174*P1174,2)</f>
        <v>20.399999999999999</v>
      </c>
      <c r="R1174" s="237" t="s">
        <v>1398</v>
      </c>
      <c r="S1174" s="237" t="s">
        <v>293</v>
      </c>
      <c r="T1174" s="238" t="s">
        <v>294</v>
      </c>
      <c r="U1174" s="220">
        <v>6.4359999999999999</v>
      </c>
      <c r="V1174" s="220">
        <f>ROUND(E1174*U1174,2)</f>
        <v>65.650000000000006</v>
      </c>
      <c r="W1174" s="220"/>
      <c r="X1174" s="220" t="s">
        <v>117</v>
      </c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295</v>
      </c>
      <c r="AH1174" s="210"/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">
      <c r="A1175" s="218"/>
      <c r="B1175" s="219"/>
      <c r="C1175" s="253" t="s">
        <v>1399</v>
      </c>
      <c r="D1175" s="239"/>
      <c r="E1175" s="239"/>
      <c r="F1175" s="239"/>
      <c r="G1175" s="239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297</v>
      </c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">
      <c r="A1176" s="218"/>
      <c r="B1176" s="219"/>
      <c r="C1176" s="254" t="s">
        <v>1400</v>
      </c>
      <c r="D1176" s="221"/>
      <c r="E1176" s="222">
        <v>10.199999999999999</v>
      </c>
      <c r="F1176" s="220"/>
      <c r="G1176" s="220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299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">
      <c r="A1177" s="232">
        <v>163</v>
      </c>
      <c r="B1177" s="233" t="s">
        <v>1401</v>
      </c>
      <c r="C1177" s="252" t="s">
        <v>1402</v>
      </c>
      <c r="D1177" s="234" t="s">
        <v>319</v>
      </c>
      <c r="E1177" s="235">
        <v>5.5082100000000001</v>
      </c>
      <c r="F1177" s="236"/>
      <c r="G1177" s="237">
        <f>ROUND(E1177*F1177,2)</f>
        <v>0</v>
      </c>
      <c r="H1177" s="236"/>
      <c r="I1177" s="237">
        <f>ROUND(E1177*H1177,2)</f>
        <v>0</v>
      </c>
      <c r="J1177" s="236"/>
      <c r="K1177" s="237">
        <f>ROUND(E1177*J1177,2)</f>
        <v>0</v>
      </c>
      <c r="L1177" s="237">
        <v>15</v>
      </c>
      <c r="M1177" s="237">
        <f>G1177*(1+L1177/100)</f>
        <v>0</v>
      </c>
      <c r="N1177" s="237">
        <v>0</v>
      </c>
      <c r="O1177" s="237">
        <f>ROUND(E1177*N1177,2)</f>
        <v>0</v>
      </c>
      <c r="P1177" s="237">
        <v>2.4</v>
      </c>
      <c r="Q1177" s="237">
        <f>ROUND(E1177*P1177,2)</f>
        <v>13.22</v>
      </c>
      <c r="R1177" s="237" t="s">
        <v>1398</v>
      </c>
      <c r="S1177" s="237" t="s">
        <v>293</v>
      </c>
      <c r="T1177" s="238" t="s">
        <v>294</v>
      </c>
      <c r="U1177" s="220">
        <v>13.301</v>
      </c>
      <c r="V1177" s="220">
        <f>ROUND(E1177*U1177,2)</f>
        <v>73.260000000000005</v>
      </c>
      <c r="W1177" s="220"/>
      <c r="X1177" s="220" t="s">
        <v>117</v>
      </c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295</v>
      </c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">
      <c r="A1178" s="218"/>
      <c r="B1178" s="219"/>
      <c r="C1178" s="253" t="s">
        <v>1399</v>
      </c>
      <c r="D1178" s="239"/>
      <c r="E1178" s="239"/>
      <c r="F1178" s="239"/>
      <c r="G1178" s="239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297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">
      <c r="A1179" s="218"/>
      <c r="B1179" s="219"/>
      <c r="C1179" s="254" t="s">
        <v>1403</v>
      </c>
      <c r="D1179" s="221"/>
      <c r="E1179" s="222">
        <v>5.8000000000000003E-2</v>
      </c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299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">
      <c r="A1180" s="218"/>
      <c r="B1180" s="219"/>
      <c r="C1180" s="254" t="s">
        <v>1404</v>
      </c>
      <c r="D1180" s="221"/>
      <c r="E1180" s="222">
        <v>0.3</v>
      </c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299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">
      <c r="A1181" s="218"/>
      <c r="B1181" s="219"/>
      <c r="C1181" s="254" t="s">
        <v>1405</v>
      </c>
      <c r="D1181" s="221"/>
      <c r="E1181" s="222">
        <v>4.4080000000000001E-2</v>
      </c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299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">
      <c r="A1182" s="218"/>
      <c r="B1182" s="219"/>
      <c r="C1182" s="254" t="s">
        <v>1406</v>
      </c>
      <c r="D1182" s="221"/>
      <c r="E1182" s="222">
        <v>0.36480000000000001</v>
      </c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299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">
      <c r="A1183" s="218"/>
      <c r="B1183" s="219"/>
      <c r="C1183" s="254" t="s">
        <v>1407</v>
      </c>
      <c r="D1183" s="221"/>
      <c r="E1183" s="222">
        <v>4.3889999999999998E-2</v>
      </c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299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">
      <c r="A1184" s="218"/>
      <c r="B1184" s="219"/>
      <c r="C1184" s="254" t="s">
        <v>1408</v>
      </c>
      <c r="D1184" s="221"/>
      <c r="E1184" s="222">
        <v>8.7779999999999997E-2</v>
      </c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299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">
      <c r="A1185" s="218"/>
      <c r="B1185" s="219"/>
      <c r="C1185" s="254" t="s">
        <v>1409</v>
      </c>
      <c r="D1185" s="221"/>
      <c r="E1185" s="222">
        <v>5.3999999999999999E-2</v>
      </c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299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">
      <c r="A1186" s="218"/>
      <c r="B1186" s="219"/>
      <c r="C1186" s="254" t="s">
        <v>1410</v>
      </c>
      <c r="D1186" s="221"/>
      <c r="E1186" s="222">
        <v>0.108</v>
      </c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299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">
      <c r="A1187" s="218"/>
      <c r="B1187" s="219"/>
      <c r="C1187" s="254" t="s">
        <v>1411</v>
      </c>
      <c r="D1187" s="221"/>
      <c r="E1187" s="222">
        <v>8.9760000000000006E-2</v>
      </c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299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">
      <c r="A1188" s="218"/>
      <c r="B1188" s="219"/>
      <c r="C1188" s="254" t="s">
        <v>1412</v>
      </c>
      <c r="D1188" s="221"/>
      <c r="E1188" s="222">
        <v>0.17952000000000001</v>
      </c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299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">
      <c r="A1189" s="218"/>
      <c r="B1189" s="219"/>
      <c r="C1189" s="254" t="s">
        <v>1413</v>
      </c>
      <c r="D1189" s="221"/>
      <c r="E1189" s="222">
        <v>0.26928000000000002</v>
      </c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299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">
      <c r="A1190" s="218"/>
      <c r="B1190" s="219"/>
      <c r="C1190" s="254" t="s">
        <v>1414</v>
      </c>
      <c r="D1190" s="221"/>
      <c r="E1190" s="222">
        <v>0.35904000000000003</v>
      </c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299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">
      <c r="A1191" s="218"/>
      <c r="B1191" s="219"/>
      <c r="C1191" s="254" t="s">
        <v>1415</v>
      </c>
      <c r="D1191" s="221"/>
      <c r="E1191" s="222">
        <v>0.12623000000000001</v>
      </c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299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">
      <c r="A1192" s="218"/>
      <c r="B1192" s="219"/>
      <c r="C1192" s="254" t="s">
        <v>1416</v>
      </c>
      <c r="D1192" s="221"/>
      <c r="E1192" s="222">
        <v>0.25245000000000001</v>
      </c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299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">
      <c r="A1193" s="218"/>
      <c r="B1193" s="219"/>
      <c r="C1193" s="254" t="s">
        <v>1417</v>
      </c>
      <c r="D1193" s="221"/>
      <c r="E1193" s="222">
        <v>5.9499999999999997E-2</v>
      </c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299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">
      <c r="A1194" s="218"/>
      <c r="B1194" s="219"/>
      <c r="C1194" s="254" t="s">
        <v>1418</v>
      </c>
      <c r="D1194" s="221"/>
      <c r="E1194" s="222">
        <v>0.11899999999999999</v>
      </c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299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">
      <c r="A1195" s="218"/>
      <c r="B1195" s="219"/>
      <c r="C1195" s="254" t="s">
        <v>1419</v>
      </c>
      <c r="D1195" s="221"/>
      <c r="E1195" s="222">
        <v>0.17707000000000001</v>
      </c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299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">
      <c r="A1196" s="218"/>
      <c r="B1196" s="219"/>
      <c r="C1196" s="254" t="s">
        <v>1420</v>
      </c>
      <c r="D1196" s="221"/>
      <c r="E1196" s="222">
        <v>0.25296000000000002</v>
      </c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299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18"/>
      <c r="B1197" s="219"/>
      <c r="C1197" s="254" t="s">
        <v>1421</v>
      </c>
      <c r="D1197" s="221"/>
      <c r="E1197" s="222">
        <v>0.2046</v>
      </c>
      <c r="F1197" s="220"/>
      <c r="G1197" s="220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299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">
      <c r="A1198" s="218"/>
      <c r="B1198" s="219"/>
      <c r="C1198" s="254" t="s">
        <v>1422</v>
      </c>
      <c r="D1198" s="221"/>
      <c r="E1198" s="222">
        <v>0.40920000000000001</v>
      </c>
      <c r="F1198" s="220"/>
      <c r="G1198" s="220"/>
      <c r="H1198" s="220"/>
      <c r="I1198" s="220"/>
      <c r="J1198" s="220"/>
      <c r="K1198" s="220"/>
      <c r="L1198" s="220"/>
      <c r="M1198" s="220"/>
      <c r="N1198" s="220"/>
      <c r="O1198" s="220"/>
      <c r="P1198" s="220"/>
      <c r="Q1198" s="220"/>
      <c r="R1198" s="220"/>
      <c r="S1198" s="220"/>
      <c r="T1198" s="220"/>
      <c r="U1198" s="220"/>
      <c r="V1198" s="220"/>
      <c r="W1198" s="220"/>
      <c r="X1198" s="22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299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18"/>
      <c r="B1199" s="219"/>
      <c r="C1199" s="254" t="s">
        <v>1423</v>
      </c>
      <c r="D1199" s="221"/>
      <c r="E1199" s="222">
        <v>0.76724999999999999</v>
      </c>
      <c r="F1199" s="220"/>
      <c r="G1199" s="220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299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18"/>
      <c r="B1200" s="219"/>
      <c r="C1200" s="254" t="s">
        <v>1424</v>
      </c>
      <c r="D1200" s="221"/>
      <c r="E1200" s="222">
        <v>6.4799999999999996E-2</v>
      </c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299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18"/>
      <c r="B1201" s="219"/>
      <c r="C1201" s="254" t="s">
        <v>1425</v>
      </c>
      <c r="D1201" s="221"/>
      <c r="E1201" s="222">
        <v>0.9</v>
      </c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299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">
      <c r="A1202" s="218"/>
      <c r="B1202" s="219"/>
      <c r="C1202" s="254" t="s">
        <v>1426</v>
      </c>
      <c r="D1202" s="221"/>
      <c r="E1202" s="222">
        <v>0.217</v>
      </c>
      <c r="F1202" s="220"/>
      <c r="G1202" s="220"/>
      <c r="H1202" s="220"/>
      <c r="I1202" s="220"/>
      <c r="J1202" s="220"/>
      <c r="K1202" s="220"/>
      <c r="L1202" s="220"/>
      <c r="M1202" s="220"/>
      <c r="N1202" s="220"/>
      <c r="O1202" s="220"/>
      <c r="P1202" s="220"/>
      <c r="Q1202" s="220"/>
      <c r="R1202" s="220"/>
      <c r="S1202" s="220"/>
      <c r="T1202" s="220"/>
      <c r="U1202" s="220"/>
      <c r="V1202" s="220"/>
      <c r="W1202" s="220"/>
      <c r="X1202" s="22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299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ht="22.5" outlineLevel="1" x14ac:dyDescent="0.2">
      <c r="A1203" s="232">
        <v>164</v>
      </c>
      <c r="B1203" s="233" t="s">
        <v>1427</v>
      </c>
      <c r="C1203" s="252" t="s">
        <v>1428</v>
      </c>
      <c r="D1203" s="234" t="s">
        <v>291</v>
      </c>
      <c r="E1203" s="235">
        <v>130.5401</v>
      </c>
      <c r="F1203" s="236"/>
      <c r="G1203" s="237">
        <f>ROUND(E1203*F1203,2)</f>
        <v>0</v>
      </c>
      <c r="H1203" s="236"/>
      <c r="I1203" s="237">
        <f>ROUND(E1203*H1203,2)</f>
        <v>0</v>
      </c>
      <c r="J1203" s="236"/>
      <c r="K1203" s="237">
        <f>ROUND(E1203*J1203,2)</f>
        <v>0</v>
      </c>
      <c r="L1203" s="237">
        <v>15</v>
      </c>
      <c r="M1203" s="237">
        <f>G1203*(1+L1203/100)</f>
        <v>0</v>
      </c>
      <c r="N1203" s="237">
        <v>6.7000000000000002E-4</v>
      </c>
      <c r="O1203" s="237">
        <f>ROUND(E1203*N1203,2)</f>
        <v>0.09</v>
      </c>
      <c r="P1203" s="237">
        <v>0.13100000000000001</v>
      </c>
      <c r="Q1203" s="237">
        <f>ROUND(E1203*P1203,2)</f>
        <v>17.100000000000001</v>
      </c>
      <c r="R1203" s="237" t="s">
        <v>1398</v>
      </c>
      <c r="S1203" s="237" t="s">
        <v>1429</v>
      </c>
      <c r="T1203" s="238" t="s">
        <v>294</v>
      </c>
      <c r="U1203" s="220">
        <v>0.20699999999999999</v>
      </c>
      <c r="V1203" s="220">
        <f>ROUND(E1203*U1203,2)</f>
        <v>27.02</v>
      </c>
      <c r="W1203" s="220"/>
      <c r="X1203" s="220" t="s">
        <v>117</v>
      </c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295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ht="22.5" outlineLevel="1" x14ac:dyDescent="0.2">
      <c r="A1204" s="218"/>
      <c r="B1204" s="219"/>
      <c r="C1204" s="253" t="s">
        <v>1430</v>
      </c>
      <c r="D1204" s="239"/>
      <c r="E1204" s="239"/>
      <c r="F1204" s="239"/>
      <c r="G1204" s="239"/>
      <c r="H1204" s="220"/>
      <c r="I1204" s="220"/>
      <c r="J1204" s="220"/>
      <c r="K1204" s="220"/>
      <c r="L1204" s="220"/>
      <c r="M1204" s="220"/>
      <c r="N1204" s="220"/>
      <c r="O1204" s="220"/>
      <c r="P1204" s="220"/>
      <c r="Q1204" s="220"/>
      <c r="R1204" s="220"/>
      <c r="S1204" s="220"/>
      <c r="T1204" s="220"/>
      <c r="U1204" s="220"/>
      <c r="V1204" s="220"/>
      <c r="W1204" s="220"/>
      <c r="X1204" s="22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297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40" t="str">
        <f>C1204</f>
        <v>nebo vybourání otvorů průřezové plochy přes 4 m2 v příčkách, včetně pomocného lešení o výšce podlahy do 1900 mm a pro zatížení do 1,5 kPa  (150 kg/m2),</v>
      </c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">
      <c r="A1205" s="218"/>
      <c r="B1205" s="219"/>
      <c r="C1205" s="254" t="s">
        <v>358</v>
      </c>
      <c r="D1205" s="221"/>
      <c r="E1205" s="222"/>
      <c r="F1205" s="220"/>
      <c r="G1205" s="220"/>
      <c r="H1205" s="220"/>
      <c r="I1205" s="220"/>
      <c r="J1205" s="220"/>
      <c r="K1205" s="220"/>
      <c r="L1205" s="220"/>
      <c r="M1205" s="220"/>
      <c r="N1205" s="220"/>
      <c r="O1205" s="220"/>
      <c r="P1205" s="220"/>
      <c r="Q1205" s="220"/>
      <c r="R1205" s="220"/>
      <c r="S1205" s="220"/>
      <c r="T1205" s="220"/>
      <c r="U1205" s="220"/>
      <c r="V1205" s="220"/>
      <c r="W1205" s="220"/>
      <c r="X1205" s="22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299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">
      <c r="A1206" s="218"/>
      <c r="B1206" s="219"/>
      <c r="C1206" s="254" t="s">
        <v>1431</v>
      </c>
      <c r="D1206" s="221"/>
      <c r="E1206" s="222">
        <v>3.3098000000000001</v>
      </c>
      <c r="F1206" s="220"/>
      <c r="G1206" s="220"/>
      <c r="H1206" s="220"/>
      <c r="I1206" s="220"/>
      <c r="J1206" s="220"/>
      <c r="K1206" s="220"/>
      <c r="L1206" s="220"/>
      <c r="M1206" s="220"/>
      <c r="N1206" s="220"/>
      <c r="O1206" s="220"/>
      <c r="P1206" s="220"/>
      <c r="Q1206" s="220"/>
      <c r="R1206" s="220"/>
      <c r="S1206" s="220"/>
      <c r="T1206" s="220"/>
      <c r="U1206" s="220"/>
      <c r="V1206" s="220"/>
      <c r="W1206" s="220"/>
      <c r="X1206" s="22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299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">
      <c r="A1207" s="218"/>
      <c r="B1207" s="219"/>
      <c r="C1207" s="254" t="s">
        <v>1432</v>
      </c>
      <c r="D1207" s="221"/>
      <c r="E1207" s="222">
        <v>-1.2</v>
      </c>
      <c r="F1207" s="220"/>
      <c r="G1207" s="220"/>
      <c r="H1207" s="220"/>
      <c r="I1207" s="220"/>
      <c r="J1207" s="220"/>
      <c r="K1207" s="220"/>
      <c r="L1207" s="220"/>
      <c r="M1207" s="220"/>
      <c r="N1207" s="220"/>
      <c r="O1207" s="220"/>
      <c r="P1207" s="220"/>
      <c r="Q1207" s="220"/>
      <c r="R1207" s="220"/>
      <c r="S1207" s="220"/>
      <c r="T1207" s="220"/>
      <c r="U1207" s="220"/>
      <c r="V1207" s="220"/>
      <c r="W1207" s="220"/>
      <c r="X1207" s="22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299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">
      <c r="A1208" s="218"/>
      <c r="B1208" s="219"/>
      <c r="C1208" s="254" t="s">
        <v>1433</v>
      </c>
      <c r="D1208" s="221"/>
      <c r="E1208" s="222">
        <v>3.3433999999999999</v>
      </c>
      <c r="F1208" s="220"/>
      <c r="G1208" s="220"/>
      <c r="H1208" s="220"/>
      <c r="I1208" s="220"/>
      <c r="J1208" s="220"/>
      <c r="K1208" s="220"/>
      <c r="L1208" s="220"/>
      <c r="M1208" s="220"/>
      <c r="N1208" s="220"/>
      <c r="O1208" s="220"/>
      <c r="P1208" s="220"/>
      <c r="Q1208" s="220"/>
      <c r="R1208" s="220"/>
      <c r="S1208" s="220"/>
      <c r="T1208" s="220"/>
      <c r="U1208" s="220"/>
      <c r="V1208" s="220"/>
      <c r="W1208" s="220"/>
      <c r="X1208" s="22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299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">
      <c r="A1209" s="218"/>
      <c r="B1209" s="219"/>
      <c r="C1209" s="254" t="s">
        <v>563</v>
      </c>
      <c r="D1209" s="221"/>
      <c r="E1209" s="222">
        <v>-1.8</v>
      </c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  <c r="S1209" s="220"/>
      <c r="T1209" s="220"/>
      <c r="U1209" s="220"/>
      <c r="V1209" s="220"/>
      <c r="W1209" s="220"/>
      <c r="X1209" s="22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299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18"/>
      <c r="B1210" s="219"/>
      <c r="C1210" s="254" t="s">
        <v>1434</v>
      </c>
      <c r="D1210" s="221"/>
      <c r="E1210" s="222">
        <v>2.2999999999999998</v>
      </c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  <c r="S1210" s="220"/>
      <c r="T1210" s="220"/>
      <c r="U1210" s="220"/>
      <c r="V1210" s="220"/>
      <c r="W1210" s="220"/>
      <c r="X1210" s="22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299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">
      <c r="A1211" s="218"/>
      <c r="B1211" s="219"/>
      <c r="C1211" s="254" t="s">
        <v>563</v>
      </c>
      <c r="D1211" s="221"/>
      <c r="E1211" s="222">
        <v>-1.8</v>
      </c>
      <c r="F1211" s="220"/>
      <c r="G1211" s="220"/>
      <c r="H1211" s="220"/>
      <c r="I1211" s="220"/>
      <c r="J1211" s="220"/>
      <c r="K1211" s="220"/>
      <c r="L1211" s="220"/>
      <c r="M1211" s="220"/>
      <c r="N1211" s="220"/>
      <c r="O1211" s="220"/>
      <c r="P1211" s="220"/>
      <c r="Q1211" s="220"/>
      <c r="R1211" s="220"/>
      <c r="S1211" s="220"/>
      <c r="T1211" s="220"/>
      <c r="U1211" s="220"/>
      <c r="V1211" s="220"/>
      <c r="W1211" s="220"/>
      <c r="X1211" s="22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299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">
      <c r="A1212" s="218"/>
      <c r="B1212" s="219"/>
      <c r="C1212" s="254" t="s">
        <v>1435</v>
      </c>
      <c r="D1212" s="221"/>
      <c r="E1212" s="222">
        <v>2.6</v>
      </c>
      <c r="F1212" s="220"/>
      <c r="G1212" s="220"/>
      <c r="H1212" s="220"/>
      <c r="I1212" s="220"/>
      <c r="J1212" s="220"/>
      <c r="K1212" s="220"/>
      <c r="L1212" s="220"/>
      <c r="M1212" s="220"/>
      <c r="N1212" s="220"/>
      <c r="O1212" s="220"/>
      <c r="P1212" s="220"/>
      <c r="Q1212" s="220"/>
      <c r="R1212" s="220"/>
      <c r="S1212" s="220"/>
      <c r="T1212" s="220"/>
      <c r="U1212" s="220"/>
      <c r="V1212" s="220"/>
      <c r="W1212" s="220"/>
      <c r="X1212" s="22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299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">
      <c r="A1213" s="218"/>
      <c r="B1213" s="219"/>
      <c r="C1213" s="254" t="s">
        <v>693</v>
      </c>
      <c r="D1213" s="221"/>
      <c r="E1213" s="222">
        <v>-1.6</v>
      </c>
      <c r="F1213" s="220"/>
      <c r="G1213" s="220"/>
      <c r="H1213" s="220"/>
      <c r="I1213" s="220"/>
      <c r="J1213" s="220"/>
      <c r="K1213" s="220"/>
      <c r="L1213" s="220"/>
      <c r="M1213" s="220"/>
      <c r="N1213" s="220"/>
      <c r="O1213" s="220"/>
      <c r="P1213" s="220"/>
      <c r="Q1213" s="220"/>
      <c r="R1213" s="220"/>
      <c r="S1213" s="220"/>
      <c r="T1213" s="220"/>
      <c r="U1213" s="220"/>
      <c r="V1213" s="220"/>
      <c r="W1213" s="220"/>
      <c r="X1213" s="22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299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">
      <c r="A1214" s="218"/>
      <c r="B1214" s="219"/>
      <c r="C1214" s="254" t="s">
        <v>1436</v>
      </c>
      <c r="D1214" s="221"/>
      <c r="E1214" s="222">
        <v>27.335999999999999</v>
      </c>
      <c r="F1214" s="220"/>
      <c r="G1214" s="220"/>
      <c r="H1214" s="220"/>
      <c r="I1214" s="220"/>
      <c r="J1214" s="220"/>
      <c r="K1214" s="220"/>
      <c r="L1214" s="220"/>
      <c r="M1214" s="220"/>
      <c r="N1214" s="220"/>
      <c r="O1214" s="220"/>
      <c r="P1214" s="220"/>
      <c r="Q1214" s="220"/>
      <c r="R1214" s="220"/>
      <c r="S1214" s="220"/>
      <c r="T1214" s="220"/>
      <c r="U1214" s="220"/>
      <c r="V1214" s="220"/>
      <c r="W1214" s="220"/>
      <c r="X1214" s="22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299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">
      <c r="A1215" s="218"/>
      <c r="B1215" s="219"/>
      <c r="C1215" s="254" t="s">
        <v>546</v>
      </c>
      <c r="D1215" s="221"/>
      <c r="E1215" s="222">
        <v>-1.4</v>
      </c>
      <c r="F1215" s="220"/>
      <c r="G1215" s="220"/>
      <c r="H1215" s="220"/>
      <c r="I1215" s="220"/>
      <c r="J1215" s="220"/>
      <c r="K1215" s="220"/>
      <c r="L1215" s="220"/>
      <c r="M1215" s="220"/>
      <c r="N1215" s="220"/>
      <c r="O1215" s="220"/>
      <c r="P1215" s="220"/>
      <c r="Q1215" s="220"/>
      <c r="R1215" s="220"/>
      <c r="S1215" s="220"/>
      <c r="T1215" s="220"/>
      <c r="U1215" s="220"/>
      <c r="V1215" s="220"/>
      <c r="W1215" s="220"/>
      <c r="X1215" s="22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299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">
      <c r="A1216" s="218"/>
      <c r="B1216" s="219"/>
      <c r="C1216" s="254" t="s">
        <v>1437</v>
      </c>
      <c r="D1216" s="221"/>
      <c r="E1216" s="222">
        <v>24.16</v>
      </c>
      <c r="F1216" s="220"/>
      <c r="G1216" s="220"/>
      <c r="H1216" s="220"/>
      <c r="I1216" s="220"/>
      <c r="J1216" s="220"/>
      <c r="K1216" s="220"/>
      <c r="L1216" s="220"/>
      <c r="M1216" s="220"/>
      <c r="N1216" s="220"/>
      <c r="O1216" s="220"/>
      <c r="P1216" s="220"/>
      <c r="Q1216" s="220"/>
      <c r="R1216" s="220"/>
      <c r="S1216" s="220"/>
      <c r="T1216" s="220"/>
      <c r="U1216" s="220"/>
      <c r="V1216" s="220"/>
      <c r="W1216" s="220"/>
      <c r="X1216" s="22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299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">
      <c r="A1217" s="218"/>
      <c r="B1217" s="219"/>
      <c r="C1217" s="254" t="s">
        <v>563</v>
      </c>
      <c r="D1217" s="221"/>
      <c r="E1217" s="222">
        <v>-1.8</v>
      </c>
      <c r="F1217" s="220"/>
      <c r="G1217" s="220"/>
      <c r="H1217" s="220"/>
      <c r="I1217" s="220"/>
      <c r="J1217" s="220"/>
      <c r="K1217" s="220"/>
      <c r="L1217" s="220"/>
      <c r="M1217" s="220"/>
      <c r="N1217" s="220"/>
      <c r="O1217" s="220"/>
      <c r="P1217" s="220"/>
      <c r="Q1217" s="220"/>
      <c r="R1217" s="220"/>
      <c r="S1217" s="220"/>
      <c r="T1217" s="220"/>
      <c r="U1217" s="220"/>
      <c r="V1217" s="220"/>
      <c r="W1217" s="220"/>
      <c r="X1217" s="22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299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">
      <c r="A1218" s="218"/>
      <c r="B1218" s="219"/>
      <c r="C1218" s="254" t="s">
        <v>1438</v>
      </c>
      <c r="D1218" s="221"/>
      <c r="E1218" s="222">
        <v>3.2250000000000001</v>
      </c>
      <c r="F1218" s="220"/>
      <c r="G1218" s="220"/>
      <c r="H1218" s="220"/>
      <c r="I1218" s="220"/>
      <c r="J1218" s="220"/>
      <c r="K1218" s="220"/>
      <c r="L1218" s="220"/>
      <c r="M1218" s="220"/>
      <c r="N1218" s="220"/>
      <c r="O1218" s="220"/>
      <c r="P1218" s="220"/>
      <c r="Q1218" s="220"/>
      <c r="R1218" s="220"/>
      <c r="S1218" s="220"/>
      <c r="T1218" s="220"/>
      <c r="U1218" s="220"/>
      <c r="V1218" s="220"/>
      <c r="W1218" s="220"/>
      <c r="X1218" s="22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299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">
      <c r="A1219" s="218"/>
      <c r="B1219" s="219"/>
      <c r="C1219" s="254" t="s">
        <v>1439</v>
      </c>
      <c r="D1219" s="221"/>
      <c r="E1219" s="222">
        <v>5.6159999999999997</v>
      </c>
      <c r="F1219" s="220"/>
      <c r="G1219" s="220"/>
      <c r="H1219" s="220"/>
      <c r="I1219" s="220"/>
      <c r="J1219" s="220"/>
      <c r="K1219" s="220"/>
      <c r="L1219" s="220"/>
      <c r="M1219" s="220"/>
      <c r="N1219" s="220"/>
      <c r="O1219" s="220"/>
      <c r="P1219" s="220"/>
      <c r="Q1219" s="220"/>
      <c r="R1219" s="220"/>
      <c r="S1219" s="220"/>
      <c r="T1219" s="220"/>
      <c r="U1219" s="220"/>
      <c r="V1219" s="220"/>
      <c r="W1219" s="220"/>
      <c r="X1219" s="22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299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">
      <c r="A1220" s="218"/>
      <c r="B1220" s="219"/>
      <c r="C1220" s="254" t="s">
        <v>815</v>
      </c>
      <c r="D1220" s="221"/>
      <c r="E1220" s="222"/>
      <c r="F1220" s="220"/>
      <c r="G1220" s="220"/>
      <c r="H1220" s="220"/>
      <c r="I1220" s="220"/>
      <c r="J1220" s="220"/>
      <c r="K1220" s="220"/>
      <c r="L1220" s="220"/>
      <c r="M1220" s="220"/>
      <c r="N1220" s="220"/>
      <c r="O1220" s="220"/>
      <c r="P1220" s="220"/>
      <c r="Q1220" s="220"/>
      <c r="R1220" s="220"/>
      <c r="S1220" s="220"/>
      <c r="T1220" s="220"/>
      <c r="U1220" s="220"/>
      <c r="V1220" s="220"/>
      <c r="W1220" s="220"/>
      <c r="X1220" s="22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299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">
      <c r="A1221" s="218"/>
      <c r="B1221" s="219"/>
      <c r="C1221" s="254" t="s">
        <v>1440</v>
      </c>
      <c r="D1221" s="221"/>
      <c r="E1221" s="222">
        <v>9.5549999999999997</v>
      </c>
      <c r="F1221" s="220"/>
      <c r="G1221" s="220"/>
      <c r="H1221" s="220"/>
      <c r="I1221" s="220"/>
      <c r="J1221" s="220"/>
      <c r="K1221" s="220"/>
      <c r="L1221" s="220"/>
      <c r="M1221" s="220"/>
      <c r="N1221" s="220"/>
      <c r="O1221" s="220"/>
      <c r="P1221" s="220"/>
      <c r="Q1221" s="220"/>
      <c r="R1221" s="220"/>
      <c r="S1221" s="220"/>
      <c r="T1221" s="220"/>
      <c r="U1221" s="220"/>
      <c r="V1221" s="220"/>
      <c r="W1221" s="220"/>
      <c r="X1221" s="22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299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">
      <c r="A1222" s="218"/>
      <c r="B1222" s="219"/>
      <c r="C1222" s="254" t="s">
        <v>1441</v>
      </c>
      <c r="D1222" s="221"/>
      <c r="E1222" s="222">
        <v>5.67</v>
      </c>
      <c r="F1222" s="220"/>
      <c r="G1222" s="220"/>
      <c r="H1222" s="220"/>
      <c r="I1222" s="220"/>
      <c r="J1222" s="220"/>
      <c r="K1222" s="220"/>
      <c r="L1222" s="220"/>
      <c r="M1222" s="220"/>
      <c r="N1222" s="220"/>
      <c r="O1222" s="220"/>
      <c r="P1222" s="220"/>
      <c r="Q1222" s="220"/>
      <c r="R1222" s="220"/>
      <c r="S1222" s="220"/>
      <c r="T1222" s="220"/>
      <c r="U1222" s="220"/>
      <c r="V1222" s="220"/>
      <c r="W1222" s="220"/>
      <c r="X1222" s="22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299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">
      <c r="A1223" s="218"/>
      <c r="B1223" s="219"/>
      <c r="C1223" s="254" t="s">
        <v>1442</v>
      </c>
      <c r="D1223" s="221"/>
      <c r="E1223" s="222">
        <v>25.024999999999999</v>
      </c>
      <c r="F1223" s="220"/>
      <c r="G1223" s="220"/>
      <c r="H1223" s="220"/>
      <c r="I1223" s="220"/>
      <c r="J1223" s="220"/>
      <c r="K1223" s="220"/>
      <c r="L1223" s="220"/>
      <c r="M1223" s="220"/>
      <c r="N1223" s="220"/>
      <c r="O1223" s="220"/>
      <c r="P1223" s="220"/>
      <c r="Q1223" s="220"/>
      <c r="R1223" s="220"/>
      <c r="S1223" s="220"/>
      <c r="T1223" s="220"/>
      <c r="U1223" s="220"/>
      <c r="V1223" s="220"/>
      <c r="W1223" s="220"/>
      <c r="X1223" s="22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299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">
      <c r="A1224" s="218"/>
      <c r="B1224" s="219"/>
      <c r="C1224" s="254" t="s">
        <v>704</v>
      </c>
      <c r="D1224" s="221"/>
      <c r="E1224" s="222">
        <v>-3.6</v>
      </c>
      <c r="F1224" s="220"/>
      <c r="G1224" s="220"/>
      <c r="H1224" s="220"/>
      <c r="I1224" s="220"/>
      <c r="J1224" s="220"/>
      <c r="K1224" s="220"/>
      <c r="L1224" s="220"/>
      <c r="M1224" s="220"/>
      <c r="N1224" s="220"/>
      <c r="O1224" s="220"/>
      <c r="P1224" s="220"/>
      <c r="Q1224" s="220"/>
      <c r="R1224" s="220"/>
      <c r="S1224" s="220"/>
      <c r="T1224" s="220"/>
      <c r="U1224" s="220"/>
      <c r="V1224" s="220"/>
      <c r="W1224" s="220"/>
      <c r="X1224" s="22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299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">
      <c r="A1225" s="218"/>
      <c r="B1225" s="219"/>
      <c r="C1225" s="254" t="s">
        <v>1443</v>
      </c>
      <c r="D1225" s="221"/>
      <c r="E1225" s="222">
        <v>-1.6</v>
      </c>
      <c r="F1225" s="220"/>
      <c r="G1225" s="220"/>
      <c r="H1225" s="220"/>
      <c r="I1225" s="220"/>
      <c r="J1225" s="220"/>
      <c r="K1225" s="220"/>
      <c r="L1225" s="220"/>
      <c r="M1225" s="220"/>
      <c r="N1225" s="220"/>
      <c r="O1225" s="220"/>
      <c r="P1225" s="220"/>
      <c r="Q1225" s="220"/>
      <c r="R1225" s="220"/>
      <c r="S1225" s="220"/>
      <c r="T1225" s="220"/>
      <c r="U1225" s="220"/>
      <c r="V1225" s="220"/>
      <c r="W1225" s="220"/>
      <c r="X1225" s="22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299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18"/>
      <c r="B1226" s="219"/>
      <c r="C1226" s="254" t="s">
        <v>1444</v>
      </c>
      <c r="D1226" s="221"/>
      <c r="E1226" s="222">
        <v>9.8339999999999996</v>
      </c>
      <c r="F1226" s="220"/>
      <c r="G1226" s="220"/>
      <c r="H1226" s="220"/>
      <c r="I1226" s="220"/>
      <c r="J1226" s="220"/>
      <c r="K1226" s="220"/>
      <c r="L1226" s="220"/>
      <c r="M1226" s="220"/>
      <c r="N1226" s="220"/>
      <c r="O1226" s="220"/>
      <c r="P1226" s="220"/>
      <c r="Q1226" s="220"/>
      <c r="R1226" s="220"/>
      <c r="S1226" s="220"/>
      <c r="T1226" s="220"/>
      <c r="U1226" s="220"/>
      <c r="V1226" s="220"/>
      <c r="W1226" s="220"/>
      <c r="X1226" s="22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299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">
      <c r="A1227" s="218"/>
      <c r="B1227" s="219"/>
      <c r="C1227" s="254" t="s">
        <v>1445</v>
      </c>
      <c r="D1227" s="221"/>
      <c r="E1227" s="222">
        <v>-2.4</v>
      </c>
      <c r="F1227" s="220"/>
      <c r="G1227" s="220"/>
      <c r="H1227" s="220"/>
      <c r="I1227" s="220"/>
      <c r="J1227" s="220"/>
      <c r="K1227" s="220"/>
      <c r="L1227" s="220"/>
      <c r="M1227" s="220"/>
      <c r="N1227" s="220"/>
      <c r="O1227" s="220"/>
      <c r="P1227" s="220"/>
      <c r="Q1227" s="220"/>
      <c r="R1227" s="220"/>
      <c r="S1227" s="220"/>
      <c r="T1227" s="220"/>
      <c r="U1227" s="220"/>
      <c r="V1227" s="220"/>
      <c r="W1227" s="220"/>
      <c r="X1227" s="22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299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">
      <c r="A1228" s="218"/>
      <c r="B1228" s="219"/>
      <c r="C1228" s="254" t="s">
        <v>1446</v>
      </c>
      <c r="D1228" s="221"/>
      <c r="E1228" s="222">
        <v>2.9249999999999998</v>
      </c>
      <c r="F1228" s="220"/>
      <c r="G1228" s="220"/>
      <c r="H1228" s="220"/>
      <c r="I1228" s="220"/>
      <c r="J1228" s="220"/>
      <c r="K1228" s="220"/>
      <c r="L1228" s="220"/>
      <c r="M1228" s="220"/>
      <c r="N1228" s="220"/>
      <c r="O1228" s="220"/>
      <c r="P1228" s="220"/>
      <c r="Q1228" s="220"/>
      <c r="R1228" s="220"/>
      <c r="S1228" s="220"/>
      <c r="T1228" s="220"/>
      <c r="U1228" s="220"/>
      <c r="V1228" s="220"/>
      <c r="W1228" s="220"/>
      <c r="X1228" s="22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299</v>
      </c>
      <c r="AH1228" s="210">
        <v>0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">
      <c r="A1229" s="218"/>
      <c r="B1229" s="219"/>
      <c r="C1229" s="254" t="s">
        <v>1432</v>
      </c>
      <c r="D1229" s="221"/>
      <c r="E1229" s="222">
        <v>-1.2</v>
      </c>
      <c r="F1229" s="220"/>
      <c r="G1229" s="220"/>
      <c r="H1229" s="220"/>
      <c r="I1229" s="220"/>
      <c r="J1229" s="220"/>
      <c r="K1229" s="220"/>
      <c r="L1229" s="220"/>
      <c r="M1229" s="220"/>
      <c r="N1229" s="220"/>
      <c r="O1229" s="220"/>
      <c r="P1229" s="220"/>
      <c r="Q1229" s="220"/>
      <c r="R1229" s="220"/>
      <c r="S1229" s="220"/>
      <c r="T1229" s="220"/>
      <c r="U1229" s="220"/>
      <c r="V1229" s="220"/>
      <c r="W1229" s="220"/>
      <c r="X1229" s="22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299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">
      <c r="A1230" s="218"/>
      <c r="B1230" s="219"/>
      <c r="C1230" s="254" t="s">
        <v>1447</v>
      </c>
      <c r="D1230" s="221"/>
      <c r="E1230" s="222">
        <v>26.877500000000001</v>
      </c>
      <c r="F1230" s="220"/>
      <c r="G1230" s="220"/>
      <c r="H1230" s="220"/>
      <c r="I1230" s="220"/>
      <c r="J1230" s="220"/>
      <c r="K1230" s="220"/>
      <c r="L1230" s="220"/>
      <c r="M1230" s="220"/>
      <c r="N1230" s="220"/>
      <c r="O1230" s="220"/>
      <c r="P1230" s="220"/>
      <c r="Q1230" s="220"/>
      <c r="R1230" s="220"/>
      <c r="S1230" s="220"/>
      <c r="T1230" s="220"/>
      <c r="U1230" s="220"/>
      <c r="V1230" s="220"/>
      <c r="W1230" s="220"/>
      <c r="X1230" s="22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299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">
      <c r="A1231" s="218"/>
      <c r="B1231" s="219"/>
      <c r="C1231" s="254" t="s">
        <v>563</v>
      </c>
      <c r="D1231" s="221"/>
      <c r="E1231" s="222">
        <v>-1.8</v>
      </c>
      <c r="F1231" s="220"/>
      <c r="G1231" s="220"/>
      <c r="H1231" s="220"/>
      <c r="I1231" s="220"/>
      <c r="J1231" s="220"/>
      <c r="K1231" s="220"/>
      <c r="L1231" s="220"/>
      <c r="M1231" s="220"/>
      <c r="N1231" s="220"/>
      <c r="O1231" s="220"/>
      <c r="P1231" s="220"/>
      <c r="Q1231" s="220"/>
      <c r="R1231" s="220"/>
      <c r="S1231" s="220"/>
      <c r="T1231" s="220"/>
      <c r="U1231" s="220"/>
      <c r="V1231" s="220"/>
      <c r="W1231" s="220"/>
      <c r="X1231" s="22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299</v>
      </c>
      <c r="AH1231" s="210">
        <v>0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">
      <c r="A1232" s="218"/>
      <c r="B1232" s="219"/>
      <c r="C1232" s="254" t="s">
        <v>693</v>
      </c>
      <c r="D1232" s="221"/>
      <c r="E1232" s="222">
        <v>-1.6</v>
      </c>
      <c r="F1232" s="220"/>
      <c r="G1232" s="220"/>
      <c r="H1232" s="220"/>
      <c r="I1232" s="220"/>
      <c r="J1232" s="220"/>
      <c r="K1232" s="220"/>
      <c r="L1232" s="220"/>
      <c r="M1232" s="220"/>
      <c r="N1232" s="220"/>
      <c r="O1232" s="220"/>
      <c r="P1232" s="220"/>
      <c r="Q1232" s="220"/>
      <c r="R1232" s="220"/>
      <c r="S1232" s="220"/>
      <c r="T1232" s="220"/>
      <c r="U1232" s="220"/>
      <c r="V1232" s="220"/>
      <c r="W1232" s="220"/>
      <c r="X1232" s="22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299</v>
      </c>
      <c r="AH1232" s="210">
        <v>0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">
      <c r="A1233" s="218"/>
      <c r="B1233" s="219"/>
      <c r="C1233" s="254" t="s">
        <v>1448</v>
      </c>
      <c r="D1233" s="221"/>
      <c r="E1233" s="222">
        <v>2.3633999999999999</v>
      </c>
      <c r="F1233" s="220"/>
      <c r="G1233" s="220"/>
      <c r="H1233" s="220"/>
      <c r="I1233" s="220"/>
      <c r="J1233" s="220"/>
      <c r="K1233" s="220"/>
      <c r="L1233" s="220"/>
      <c r="M1233" s="220"/>
      <c r="N1233" s="220"/>
      <c r="O1233" s="220"/>
      <c r="P1233" s="220"/>
      <c r="Q1233" s="220"/>
      <c r="R1233" s="220"/>
      <c r="S1233" s="220"/>
      <c r="T1233" s="220"/>
      <c r="U1233" s="220"/>
      <c r="V1233" s="220"/>
      <c r="W1233" s="220"/>
      <c r="X1233" s="22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299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18"/>
      <c r="B1234" s="219"/>
      <c r="C1234" s="254" t="s">
        <v>563</v>
      </c>
      <c r="D1234" s="221"/>
      <c r="E1234" s="222">
        <v>-1.8</v>
      </c>
      <c r="F1234" s="220"/>
      <c r="G1234" s="220"/>
      <c r="H1234" s="220"/>
      <c r="I1234" s="220"/>
      <c r="J1234" s="220"/>
      <c r="K1234" s="220"/>
      <c r="L1234" s="220"/>
      <c r="M1234" s="220"/>
      <c r="N1234" s="220"/>
      <c r="O1234" s="220"/>
      <c r="P1234" s="220"/>
      <c r="Q1234" s="220"/>
      <c r="R1234" s="220"/>
      <c r="S1234" s="220"/>
      <c r="T1234" s="220"/>
      <c r="U1234" s="220"/>
      <c r="V1234" s="220"/>
      <c r="W1234" s="220"/>
      <c r="X1234" s="22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299</v>
      </c>
      <c r="AH1234" s="210">
        <v>0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ht="22.5" outlineLevel="1" x14ac:dyDescent="0.2">
      <c r="A1235" s="232">
        <v>165</v>
      </c>
      <c r="B1235" s="233" t="s">
        <v>1449</v>
      </c>
      <c r="C1235" s="252" t="s">
        <v>1450</v>
      </c>
      <c r="D1235" s="234" t="s">
        <v>291</v>
      </c>
      <c r="E1235" s="235">
        <v>120.2757</v>
      </c>
      <c r="F1235" s="236"/>
      <c r="G1235" s="237">
        <f>ROUND(E1235*F1235,2)</f>
        <v>0</v>
      </c>
      <c r="H1235" s="236"/>
      <c r="I1235" s="237">
        <f>ROUND(E1235*H1235,2)</f>
        <v>0</v>
      </c>
      <c r="J1235" s="236"/>
      <c r="K1235" s="237">
        <f>ROUND(E1235*J1235,2)</f>
        <v>0</v>
      </c>
      <c r="L1235" s="237">
        <v>15</v>
      </c>
      <c r="M1235" s="237">
        <f>G1235*(1+L1235/100)</f>
        <v>0</v>
      </c>
      <c r="N1235" s="237">
        <v>6.7000000000000002E-4</v>
      </c>
      <c r="O1235" s="237">
        <f>ROUND(E1235*N1235,2)</f>
        <v>0.08</v>
      </c>
      <c r="P1235" s="237">
        <v>0.26100000000000001</v>
      </c>
      <c r="Q1235" s="237">
        <f>ROUND(E1235*P1235,2)</f>
        <v>31.39</v>
      </c>
      <c r="R1235" s="237" t="s">
        <v>1398</v>
      </c>
      <c r="S1235" s="237" t="s">
        <v>1429</v>
      </c>
      <c r="T1235" s="238" t="s">
        <v>294</v>
      </c>
      <c r="U1235" s="220">
        <v>0.25800000000000001</v>
      </c>
      <c r="V1235" s="220">
        <f>ROUND(E1235*U1235,2)</f>
        <v>31.03</v>
      </c>
      <c r="W1235" s="220"/>
      <c r="X1235" s="220" t="s">
        <v>117</v>
      </c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295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ht="22.5" outlineLevel="1" x14ac:dyDescent="0.2">
      <c r="A1236" s="218"/>
      <c r="B1236" s="219"/>
      <c r="C1236" s="253" t="s">
        <v>1430</v>
      </c>
      <c r="D1236" s="239"/>
      <c r="E1236" s="239"/>
      <c r="F1236" s="239"/>
      <c r="G1236" s="239"/>
      <c r="H1236" s="220"/>
      <c r="I1236" s="220"/>
      <c r="J1236" s="220"/>
      <c r="K1236" s="220"/>
      <c r="L1236" s="220"/>
      <c r="M1236" s="220"/>
      <c r="N1236" s="220"/>
      <c r="O1236" s="220"/>
      <c r="P1236" s="220"/>
      <c r="Q1236" s="220"/>
      <c r="R1236" s="220"/>
      <c r="S1236" s="220"/>
      <c r="T1236" s="220"/>
      <c r="U1236" s="220"/>
      <c r="V1236" s="220"/>
      <c r="W1236" s="220"/>
      <c r="X1236" s="22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297</v>
      </c>
      <c r="AH1236" s="210"/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40" t="str">
        <f>C1236</f>
        <v>nebo vybourání otvorů průřezové plochy přes 4 m2 v příčkách, včetně pomocného lešení o výšce podlahy do 1900 mm a pro zatížení do 1,5 kPa  (150 kg/m2),</v>
      </c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">
      <c r="A1237" s="218"/>
      <c r="B1237" s="219"/>
      <c r="C1237" s="254" t="s">
        <v>358</v>
      </c>
      <c r="D1237" s="221"/>
      <c r="E1237" s="222"/>
      <c r="F1237" s="220"/>
      <c r="G1237" s="220"/>
      <c r="H1237" s="220"/>
      <c r="I1237" s="220"/>
      <c r="J1237" s="220"/>
      <c r="K1237" s="220"/>
      <c r="L1237" s="220"/>
      <c r="M1237" s="220"/>
      <c r="N1237" s="220"/>
      <c r="O1237" s="220"/>
      <c r="P1237" s="220"/>
      <c r="Q1237" s="220"/>
      <c r="R1237" s="220"/>
      <c r="S1237" s="220"/>
      <c r="T1237" s="220"/>
      <c r="U1237" s="220"/>
      <c r="V1237" s="220"/>
      <c r="W1237" s="220"/>
      <c r="X1237" s="22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299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">
      <c r="A1238" s="218"/>
      <c r="B1238" s="219"/>
      <c r="C1238" s="254" t="s">
        <v>1451</v>
      </c>
      <c r="D1238" s="221"/>
      <c r="E1238" s="222">
        <v>25.9</v>
      </c>
      <c r="F1238" s="220"/>
      <c r="G1238" s="220"/>
      <c r="H1238" s="220"/>
      <c r="I1238" s="220"/>
      <c r="J1238" s="220"/>
      <c r="K1238" s="220"/>
      <c r="L1238" s="220"/>
      <c r="M1238" s="220"/>
      <c r="N1238" s="220"/>
      <c r="O1238" s="220"/>
      <c r="P1238" s="220"/>
      <c r="Q1238" s="220"/>
      <c r="R1238" s="220"/>
      <c r="S1238" s="220"/>
      <c r="T1238" s="220"/>
      <c r="U1238" s="220"/>
      <c r="V1238" s="220"/>
      <c r="W1238" s="220"/>
      <c r="X1238" s="22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299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">
      <c r="A1239" s="218"/>
      <c r="B1239" s="219"/>
      <c r="C1239" s="254" t="s">
        <v>1452</v>
      </c>
      <c r="D1239" s="221"/>
      <c r="E1239" s="222">
        <v>2.8519999999999999</v>
      </c>
      <c r="F1239" s="220"/>
      <c r="G1239" s="220"/>
      <c r="H1239" s="220"/>
      <c r="I1239" s="220"/>
      <c r="J1239" s="220"/>
      <c r="K1239" s="220"/>
      <c r="L1239" s="220"/>
      <c r="M1239" s="220"/>
      <c r="N1239" s="220"/>
      <c r="O1239" s="220"/>
      <c r="P1239" s="220"/>
      <c r="Q1239" s="220"/>
      <c r="R1239" s="220"/>
      <c r="S1239" s="220"/>
      <c r="T1239" s="220"/>
      <c r="U1239" s="220"/>
      <c r="V1239" s="220"/>
      <c r="W1239" s="220"/>
      <c r="X1239" s="220"/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299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">
      <c r="A1240" s="218"/>
      <c r="B1240" s="219"/>
      <c r="C1240" s="254" t="s">
        <v>1453</v>
      </c>
      <c r="D1240" s="221"/>
      <c r="E1240" s="222">
        <v>2.5543999999999998</v>
      </c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0"/>
      <c r="P1240" s="220"/>
      <c r="Q1240" s="220"/>
      <c r="R1240" s="220"/>
      <c r="S1240" s="220"/>
      <c r="T1240" s="220"/>
      <c r="U1240" s="220"/>
      <c r="V1240" s="220"/>
      <c r="W1240" s="220"/>
      <c r="X1240" s="22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299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">
      <c r="A1241" s="218"/>
      <c r="B1241" s="219"/>
      <c r="C1241" s="254" t="s">
        <v>702</v>
      </c>
      <c r="D1241" s="221"/>
      <c r="E1241" s="222">
        <v>-5.4</v>
      </c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0"/>
      <c r="P1241" s="220"/>
      <c r="Q1241" s="220"/>
      <c r="R1241" s="220"/>
      <c r="S1241" s="220"/>
      <c r="T1241" s="220"/>
      <c r="U1241" s="220"/>
      <c r="V1241" s="220"/>
      <c r="W1241" s="220"/>
      <c r="X1241" s="22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299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18"/>
      <c r="B1242" s="219"/>
      <c r="C1242" s="254" t="s">
        <v>1454</v>
      </c>
      <c r="D1242" s="221"/>
      <c r="E1242" s="222">
        <v>3.75</v>
      </c>
      <c r="F1242" s="220"/>
      <c r="G1242" s="220"/>
      <c r="H1242" s="220"/>
      <c r="I1242" s="220"/>
      <c r="J1242" s="220"/>
      <c r="K1242" s="220"/>
      <c r="L1242" s="220"/>
      <c r="M1242" s="220"/>
      <c r="N1242" s="220"/>
      <c r="O1242" s="220"/>
      <c r="P1242" s="220"/>
      <c r="Q1242" s="220"/>
      <c r="R1242" s="220"/>
      <c r="S1242" s="220"/>
      <c r="T1242" s="220"/>
      <c r="U1242" s="220"/>
      <c r="V1242" s="220"/>
      <c r="W1242" s="220"/>
      <c r="X1242" s="22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299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">
      <c r="A1243" s="218"/>
      <c r="B1243" s="219"/>
      <c r="C1243" s="254" t="s">
        <v>563</v>
      </c>
      <c r="D1243" s="221"/>
      <c r="E1243" s="222">
        <v>-1.8</v>
      </c>
      <c r="F1243" s="220"/>
      <c r="G1243" s="220"/>
      <c r="H1243" s="220"/>
      <c r="I1243" s="220"/>
      <c r="J1243" s="220"/>
      <c r="K1243" s="220"/>
      <c r="L1243" s="220"/>
      <c r="M1243" s="220"/>
      <c r="N1243" s="220"/>
      <c r="O1243" s="220"/>
      <c r="P1243" s="220"/>
      <c r="Q1243" s="220"/>
      <c r="R1243" s="220"/>
      <c r="S1243" s="220"/>
      <c r="T1243" s="220"/>
      <c r="U1243" s="220"/>
      <c r="V1243" s="220"/>
      <c r="W1243" s="220"/>
      <c r="X1243" s="22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299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">
      <c r="A1244" s="218"/>
      <c r="B1244" s="219"/>
      <c r="C1244" s="254" t="s">
        <v>1455</v>
      </c>
      <c r="D1244" s="221"/>
      <c r="E1244" s="222">
        <v>23.562000000000001</v>
      </c>
      <c r="F1244" s="220"/>
      <c r="G1244" s="220"/>
      <c r="H1244" s="220"/>
      <c r="I1244" s="220"/>
      <c r="J1244" s="220"/>
      <c r="K1244" s="220"/>
      <c r="L1244" s="220"/>
      <c r="M1244" s="220"/>
      <c r="N1244" s="220"/>
      <c r="O1244" s="220"/>
      <c r="P1244" s="220"/>
      <c r="Q1244" s="220"/>
      <c r="R1244" s="220"/>
      <c r="S1244" s="220"/>
      <c r="T1244" s="220"/>
      <c r="U1244" s="220"/>
      <c r="V1244" s="220"/>
      <c r="W1244" s="220"/>
      <c r="X1244" s="22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299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">
      <c r="A1245" s="218"/>
      <c r="B1245" s="219"/>
      <c r="C1245" s="254" t="s">
        <v>1432</v>
      </c>
      <c r="D1245" s="221"/>
      <c r="E1245" s="222">
        <v>-1.2</v>
      </c>
      <c r="F1245" s="220"/>
      <c r="G1245" s="220"/>
      <c r="H1245" s="220"/>
      <c r="I1245" s="220"/>
      <c r="J1245" s="220"/>
      <c r="K1245" s="220"/>
      <c r="L1245" s="220"/>
      <c r="M1245" s="220"/>
      <c r="N1245" s="220"/>
      <c r="O1245" s="220"/>
      <c r="P1245" s="220"/>
      <c r="Q1245" s="220"/>
      <c r="R1245" s="220"/>
      <c r="S1245" s="220"/>
      <c r="T1245" s="220"/>
      <c r="U1245" s="220"/>
      <c r="V1245" s="220"/>
      <c r="W1245" s="220"/>
      <c r="X1245" s="220"/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299</v>
      </c>
      <c r="AH1245" s="210">
        <v>0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">
      <c r="A1246" s="218"/>
      <c r="B1246" s="219"/>
      <c r="C1246" s="254" t="s">
        <v>1456</v>
      </c>
      <c r="D1246" s="221"/>
      <c r="E1246" s="222">
        <v>16.631499999999999</v>
      </c>
      <c r="F1246" s="220"/>
      <c r="G1246" s="220"/>
      <c r="H1246" s="220"/>
      <c r="I1246" s="220"/>
      <c r="J1246" s="220"/>
      <c r="K1246" s="220"/>
      <c r="L1246" s="220"/>
      <c r="M1246" s="220"/>
      <c r="N1246" s="220"/>
      <c r="O1246" s="220"/>
      <c r="P1246" s="220"/>
      <c r="Q1246" s="220"/>
      <c r="R1246" s="220"/>
      <c r="S1246" s="220"/>
      <c r="T1246" s="220"/>
      <c r="U1246" s="220"/>
      <c r="V1246" s="220"/>
      <c r="W1246" s="220"/>
      <c r="X1246" s="22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299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">
      <c r="A1247" s="218"/>
      <c r="B1247" s="219"/>
      <c r="C1247" s="254" t="s">
        <v>563</v>
      </c>
      <c r="D1247" s="221"/>
      <c r="E1247" s="222">
        <v>-1.8</v>
      </c>
      <c r="F1247" s="220"/>
      <c r="G1247" s="220"/>
      <c r="H1247" s="220"/>
      <c r="I1247" s="220"/>
      <c r="J1247" s="220"/>
      <c r="K1247" s="220"/>
      <c r="L1247" s="220"/>
      <c r="M1247" s="220"/>
      <c r="N1247" s="220"/>
      <c r="O1247" s="220"/>
      <c r="P1247" s="220"/>
      <c r="Q1247" s="220"/>
      <c r="R1247" s="220"/>
      <c r="S1247" s="220"/>
      <c r="T1247" s="220"/>
      <c r="U1247" s="220"/>
      <c r="V1247" s="220"/>
      <c r="W1247" s="220"/>
      <c r="X1247" s="22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299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">
      <c r="A1248" s="218"/>
      <c r="B1248" s="219"/>
      <c r="C1248" s="254" t="s">
        <v>1457</v>
      </c>
      <c r="D1248" s="221"/>
      <c r="E1248" s="222">
        <v>16.660499999999999</v>
      </c>
      <c r="F1248" s="220"/>
      <c r="G1248" s="220"/>
      <c r="H1248" s="220"/>
      <c r="I1248" s="220"/>
      <c r="J1248" s="220"/>
      <c r="K1248" s="220"/>
      <c r="L1248" s="220"/>
      <c r="M1248" s="220"/>
      <c r="N1248" s="220"/>
      <c r="O1248" s="220"/>
      <c r="P1248" s="220"/>
      <c r="Q1248" s="220"/>
      <c r="R1248" s="220"/>
      <c r="S1248" s="220"/>
      <c r="T1248" s="220"/>
      <c r="U1248" s="220"/>
      <c r="V1248" s="220"/>
      <c r="W1248" s="220"/>
      <c r="X1248" s="22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299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">
      <c r="A1249" s="218"/>
      <c r="B1249" s="219"/>
      <c r="C1249" s="254" t="s">
        <v>1458</v>
      </c>
      <c r="D1249" s="221"/>
      <c r="E1249" s="222">
        <v>0.28000000000000003</v>
      </c>
      <c r="F1249" s="220"/>
      <c r="G1249" s="220"/>
      <c r="H1249" s="220"/>
      <c r="I1249" s="220"/>
      <c r="J1249" s="220"/>
      <c r="K1249" s="220"/>
      <c r="L1249" s="220"/>
      <c r="M1249" s="220"/>
      <c r="N1249" s="220"/>
      <c r="O1249" s="220"/>
      <c r="P1249" s="220"/>
      <c r="Q1249" s="220"/>
      <c r="R1249" s="220"/>
      <c r="S1249" s="220"/>
      <c r="T1249" s="220"/>
      <c r="U1249" s="220"/>
      <c r="V1249" s="220"/>
      <c r="W1249" s="220"/>
      <c r="X1249" s="22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299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">
      <c r="A1250" s="218"/>
      <c r="B1250" s="219"/>
      <c r="C1250" s="254" t="s">
        <v>1459</v>
      </c>
      <c r="D1250" s="221"/>
      <c r="E1250" s="222">
        <v>14.198</v>
      </c>
      <c r="F1250" s="220"/>
      <c r="G1250" s="220"/>
      <c r="H1250" s="220"/>
      <c r="I1250" s="220"/>
      <c r="J1250" s="220"/>
      <c r="K1250" s="220"/>
      <c r="L1250" s="220"/>
      <c r="M1250" s="220"/>
      <c r="N1250" s="220"/>
      <c r="O1250" s="220"/>
      <c r="P1250" s="220"/>
      <c r="Q1250" s="220"/>
      <c r="R1250" s="220"/>
      <c r="S1250" s="220"/>
      <c r="T1250" s="220"/>
      <c r="U1250" s="220"/>
      <c r="V1250" s="220"/>
      <c r="W1250" s="220"/>
      <c r="X1250" s="22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299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">
      <c r="A1251" s="218"/>
      <c r="B1251" s="219"/>
      <c r="C1251" s="254" t="s">
        <v>815</v>
      </c>
      <c r="D1251" s="221"/>
      <c r="E1251" s="222"/>
      <c r="F1251" s="220"/>
      <c r="G1251" s="220"/>
      <c r="H1251" s="220"/>
      <c r="I1251" s="220"/>
      <c r="J1251" s="220"/>
      <c r="K1251" s="220"/>
      <c r="L1251" s="220"/>
      <c r="M1251" s="220"/>
      <c r="N1251" s="220"/>
      <c r="O1251" s="220"/>
      <c r="P1251" s="220"/>
      <c r="Q1251" s="220"/>
      <c r="R1251" s="220"/>
      <c r="S1251" s="220"/>
      <c r="T1251" s="220"/>
      <c r="U1251" s="220"/>
      <c r="V1251" s="220"/>
      <c r="W1251" s="220"/>
      <c r="X1251" s="22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299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">
      <c r="A1252" s="218"/>
      <c r="B1252" s="219"/>
      <c r="C1252" s="254" t="s">
        <v>1460</v>
      </c>
      <c r="D1252" s="221"/>
      <c r="E1252" s="222">
        <v>19.922499999999999</v>
      </c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  <c r="P1252" s="220"/>
      <c r="Q1252" s="220"/>
      <c r="R1252" s="220"/>
      <c r="S1252" s="220"/>
      <c r="T1252" s="220"/>
      <c r="U1252" s="220"/>
      <c r="V1252" s="220"/>
      <c r="W1252" s="220"/>
      <c r="X1252" s="22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299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">
      <c r="A1253" s="218"/>
      <c r="B1253" s="219"/>
      <c r="C1253" s="254" t="s">
        <v>704</v>
      </c>
      <c r="D1253" s="221"/>
      <c r="E1253" s="222">
        <v>-3.6</v>
      </c>
      <c r="F1253" s="220"/>
      <c r="G1253" s="220"/>
      <c r="H1253" s="220"/>
      <c r="I1253" s="220"/>
      <c r="J1253" s="220"/>
      <c r="K1253" s="220"/>
      <c r="L1253" s="220"/>
      <c r="M1253" s="220"/>
      <c r="N1253" s="220"/>
      <c r="O1253" s="220"/>
      <c r="P1253" s="220"/>
      <c r="Q1253" s="220"/>
      <c r="R1253" s="220"/>
      <c r="S1253" s="220"/>
      <c r="T1253" s="220"/>
      <c r="U1253" s="220"/>
      <c r="V1253" s="220"/>
      <c r="W1253" s="220"/>
      <c r="X1253" s="22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299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">
      <c r="A1254" s="218"/>
      <c r="B1254" s="219"/>
      <c r="C1254" s="254" t="s">
        <v>1461</v>
      </c>
      <c r="D1254" s="221"/>
      <c r="E1254" s="222">
        <v>2.7397999999999998</v>
      </c>
      <c r="F1254" s="220"/>
      <c r="G1254" s="220"/>
      <c r="H1254" s="220"/>
      <c r="I1254" s="220"/>
      <c r="J1254" s="220"/>
      <c r="K1254" s="220"/>
      <c r="L1254" s="220"/>
      <c r="M1254" s="220"/>
      <c r="N1254" s="220"/>
      <c r="O1254" s="220"/>
      <c r="P1254" s="220"/>
      <c r="Q1254" s="220"/>
      <c r="R1254" s="220"/>
      <c r="S1254" s="220"/>
      <c r="T1254" s="220"/>
      <c r="U1254" s="220"/>
      <c r="V1254" s="220"/>
      <c r="W1254" s="220"/>
      <c r="X1254" s="22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299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">
      <c r="A1255" s="218"/>
      <c r="B1255" s="219"/>
      <c r="C1255" s="254" t="s">
        <v>563</v>
      </c>
      <c r="D1255" s="221"/>
      <c r="E1255" s="222">
        <v>-1.8</v>
      </c>
      <c r="F1255" s="220"/>
      <c r="G1255" s="220"/>
      <c r="H1255" s="220"/>
      <c r="I1255" s="220"/>
      <c r="J1255" s="220"/>
      <c r="K1255" s="220"/>
      <c r="L1255" s="220"/>
      <c r="M1255" s="220"/>
      <c r="N1255" s="220"/>
      <c r="O1255" s="220"/>
      <c r="P1255" s="220"/>
      <c r="Q1255" s="220"/>
      <c r="R1255" s="220"/>
      <c r="S1255" s="220"/>
      <c r="T1255" s="220"/>
      <c r="U1255" s="220"/>
      <c r="V1255" s="220"/>
      <c r="W1255" s="220"/>
      <c r="X1255" s="22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299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">
      <c r="A1256" s="218"/>
      <c r="B1256" s="219"/>
      <c r="C1256" s="254" t="s">
        <v>1462</v>
      </c>
      <c r="D1256" s="221"/>
      <c r="E1256" s="222">
        <v>6.8250000000000002</v>
      </c>
      <c r="F1256" s="220"/>
      <c r="G1256" s="220"/>
      <c r="H1256" s="220"/>
      <c r="I1256" s="220"/>
      <c r="J1256" s="220"/>
      <c r="K1256" s="220"/>
      <c r="L1256" s="220"/>
      <c r="M1256" s="220"/>
      <c r="N1256" s="220"/>
      <c r="O1256" s="220"/>
      <c r="P1256" s="220"/>
      <c r="Q1256" s="220"/>
      <c r="R1256" s="220"/>
      <c r="S1256" s="220"/>
      <c r="T1256" s="220"/>
      <c r="U1256" s="220"/>
      <c r="V1256" s="220"/>
      <c r="W1256" s="220"/>
      <c r="X1256" s="22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299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ht="22.5" outlineLevel="1" x14ac:dyDescent="0.2">
      <c r="A1257" s="232">
        <v>166</v>
      </c>
      <c r="B1257" s="233" t="s">
        <v>1463</v>
      </c>
      <c r="C1257" s="252" t="s">
        <v>1464</v>
      </c>
      <c r="D1257" s="234" t="s">
        <v>319</v>
      </c>
      <c r="E1257" s="235">
        <v>45.737699999999997</v>
      </c>
      <c r="F1257" s="236"/>
      <c r="G1257" s="237">
        <f>ROUND(E1257*F1257,2)</f>
        <v>0</v>
      </c>
      <c r="H1257" s="236"/>
      <c r="I1257" s="237">
        <f>ROUND(E1257*H1257,2)</f>
        <v>0</v>
      </c>
      <c r="J1257" s="236"/>
      <c r="K1257" s="237">
        <f>ROUND(E1257*J1257,2)</f>
        <v>0</v>
      </c>
      <c r="L1257" s="237">
        <v>15</v>
      </c>
      <c r="M1257" s="237">
        <f>G1257*(1+L1257/100)</f>
        <v>0</v>
      </c>
      <c r="N1257" s="237">
        <v>1.2800000000000001E-3</v>
      </c>
      <c r="O1257" s="237">
        <f>ROUND(E1257*N1257,2)</f>
        <v>0.06</v>
      </c>
      <c r="P1257" s="237">
        <v>1.8</v>
      </c>
      <c r="Q1257" s="237">
        <f>ROUND(E1257*P1257,2)</f>
        <v>82.33</v>
      </c>
      <c r="R1257" s="237" t="s">
        <v>1398</v>
      </c>
      <c r="S1257" s="237" t="s">
        <v>293</v>
      </c>
      <c r="T1257" s="238" t="s">
        <v>294</v>
      </c>
      <c r="U1257" s="220">
        <v>1.52</v>
      </c>
      <c r="V1257" s="220">
        <f>ROUND(E1257*U1257,2)</f>
        <v>69.52</v>
      </c>
      <c r="W1257" s="220"/>
      <c r="X1257" s="220" t="s">
        <v>117</v>
      </c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295</v>
      </c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ht="22.5" outlineLevel="1" x14ac:dyDescent="0.2">
      <c r="A1258" s="218"/>
      <c r="B1258" s="219"/>
      <c r="C1258" s="253" t="s">
        <v>1465</v>
      </c>
      <c r="D1258" s="239"/>
      <c r="E1258" s="239"/>
      <c r="F1258" s="239"/>
      <c r="G1258" s="239"/>
      <c r="H1258" s="220"/>
      <c r="I1258" s="220"/>
      <c r="J1258" s="220"/>
      <c r="K1258" s="220"/>
      <c r="L1258" s="220"/>
      <c r="M1258" s="220"/>
      <c r="N1258" s="220"/>
      <c r="O1258" s="220"/>
      <c r="P1258" s="220"/>
      <c r="Q1258" s="220"/>
      <c r="R1258" s="220"/>
      <c r="S1258" s="220"/>
      <c r="T1258" s="220"/>
      <c r="U1258" s="220"/>
      <c r="V1258" s="220"/>
      <c r="W1258" s="220"/>
      <c r="X1258" s="22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297</v>
      </c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40" t="str">
        <f>C1258</f>
        <v>nebo vybourání otvorů průřezové plochy přes 4 m2 ve zdivu nadzákladovém, včetně pomocného lešení o výšce podlahy do 1900 mm a pro zatížení do 1,5 kPa  (150 kg/m2)</v>
      </c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">
      <c r="A1259" s="218"/>
      <c r="B1259" s="219"/>
      <c r="C1259" s="254" t="s">
        <v>358</v>
      </c>
      <c r="D1259" s="221"/>
      <c r="E1259" s="222"/>
      <c r="F1259" s="220"/>
      <c r="G1259" s="220"/>
      <c r="H1259" s="220"/>
      <c r="I1259" s="220"/>
      <c r="J1259" s="220"/>
      <c r="K1259" s="220"/>
      <c r="L1259" s="220"/>
      <c r="M1259" s="220"/>
      <c r="N1259" s="220"/>
      <c r="O1259" s="220"/>
      <c r="P1259" s="220"/>
      <c r="Q1259" s="220"/>
      <c r="R1259" s="220"/>
      <c r="S1259" s="220"/>
      <c r="T1259" s="220"/>
      <c r="U1259" s="220"/>
      <c r="V1259" s="220"/>
      <c r="W1259" s="220"/>
      <c r="X1259" s="22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299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">
      <c r="A1260" s="218"/>
      <c r="B1260" s="219"/>
      <c r="C1260" s="254" t="s">
        <v>1466</v>
      </c>
      <c r="D1260" s="221"/>
      <c r="E1260" s="222">
        <v>2.1524999999999999</v>
      </c>
      <c r="F1260" s="220"/>
      <c r="G1260" s="220"/>
      <c r="H1260" s="220"/>
      <c r="I1260" s="220"/>
      <c r="J1260" s="220"/>
      <c r="K1260" s="220"/>
      <c r="L1260" s="220"/>
      <c r="M1260" s="220"/>
      <c r="N1260" s="220"/>
      <c r="O1260" s="220"/>
      <c r="P1260" s="220"/>
      <c r="Q1260" s="220"/>
      <c r="R1260" s="220"/>
      <c r="S1260" s="220"/>
      <c r="T1260" s="220"/>
      <c r="U1260" s="220"/>
      <c r="V1260" s="220"/>
      <c r="W1260" s="220"/>
      <c r="X1260" s="22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299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">
      <c r="A1261" s="218"/>
      <c r="B1261" s="219"/>
      <c r="C1261" s="254" t="s">
        <v>1467</v>
      </c>
      <c r="D1261" s="221"/>
      <c r="E1261" s="222">
        <v>1.0098</v>
      </c>
      <c r="F1261" s="220"/>
      <c r="G1261" s="220"/>
      <c r="H1261" s="220"/>
      <c r="I1261" s="220"/>
      <c r="J1261" s="220"/>
      <c r="K1261" s="220"/>
      <c r="L1261" s="220"/>
      <c r="M1261" s="220"/>
      <c r="N1261" s="220"/>
      <c r="O1261" s="220"/>
      <c r="P1261" s="220"/>
      <c r="Q1261" s="220"/>
      <c r="R1261" s="220"/>
      <c r="S1261" s="220"/>
      <c r="T1261" s="220"/>
      <c r="U1261" s="220"/>
      <c r="V1261" s="220"/>
      <c r="W1261" s="220"/>
      <c r="X1261" s="22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299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">
      <c r="A1262" s="218"/>
      <c r="B1262" s="219"/>
      <c r="C1262" s="254" t="s">
        <v>1468</v>
      </c>
      <c r="D1262" s="221"/>
      <c r="E1262" s="222">
        <v>-0.52</v>
      </c>
      <c r="F1262" s="220"/>
      <c r="G1262" s="220"/>
      <c r="H1262" s="220"/>
      <c r="I1262" s="220"/>
      <c r="J1262" s="220"/>
      <c r="K1262" s="220"/>
      <c r="L1262" s="220"/>
      <c r="M1262" s="220"/>
      <c r="N1262" s="220"/>
      <c r="O1262" s="220"/>
      <c r="P1262" s="220"/>
      <c r="Q1262" s="220"/>
      <c r="R1262" s="220"/>
      <c r="S1262" s="220"/>
      <c r="T1262" s="220"/>
      <c r="U1262" s="220"/>
      <c r="V1262" s="220"/>
      <c r="W1262" s="220"/>
      <c r="X1262" s="22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299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">
      <c r="A1263" s="218"/>
      <c r="B1263" s="219"/>
      <c r="C1263" s="254" t="s">
        <v>1469</v>
      </c>
      <c r="D1263" s="221"/>
      <c r="E1263" s="222">
        <v>7.1154000000000002</v>
      </c>
      <c r="F1263" s="220"/>
      <c r="G1263" s="220"/>
      <c r="H1263" s="220"/>
      <c r="I1263" s="220"/>
      <c r="J1263" s="220"/>
      <c r="K1263" s="220"/>
      <c r="L1263" s="220"/>
      <c r="M1263" s="220"/>
      <c r="N1263" s="220"/>
      <c r="O1263" s="220"/>
      <c r="P1263" s="220"/>
      <c r="Q1263" s="220"/>
      <c r="R1263" s="220"/>
      <c r="S1263" s="220"/>
      <c r="T1263" s="220"/>
      <c r="U1263" s="220"/>
      <c r="V1263" s="220"/>
      <c r="W1263" s="220"/>
      <c r="X1263" s="22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299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">
      <c r="A1264" s="218"/>
      <c r="B1264" s="219"/>
      <c r="C1264" s="254" t="s">
        <v>1470</v>
      </c>
      <c r="D1264" s="221"/>
      <c r="E1264" s="222">
        <v>-0.48</v>
      </c>
      <c r="F1264" s="220"/>
      <c r="G1264" s="220"/>
      <c r="H1264" s="220"/>
      <c r="I1264" s="220"/>
      <c r="J1264" s="220"/>
      <c r="K1264" s="220"/>
      <c r="L1264" s="220"/>
      <c r="M1264" s="220"/>
      <c r="N1264" s="220"/>
      <c r="O1264" s="220"/>
      <c r="P1264" s="220"/>
      <c r="Q1264" s="220"/>
      <c r="R1264" s="220"/>
      <c r="S1264" s="220"/>
      <c r="T1264" s="220"/>
      <c r="U1264" s="220"/>
      <c r="V1264" s="220"/>
      <c r="W1264" s="220"/>
      <c r="X1264" s="22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299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">
      <c r="A1265" s="218"/>
      <c r="B1265" s="219"/>
      <c r="C1265" s="254" t="s">
        <v>1471</v>
      </c>
      <c r="D1265" s="221"/>
      <c r="E1265" s="222">
        <v>4.05</v>
      </c>
      <c r="F1265" s="220"/>
      <c r="G1265" s="220"/>
      <c r="H1265" s="220"/>
      <c r="I1265" s="220"/>
      <c r="J1265" s="220"/>
      <c r="K1265" s="220"/>
      <c r="L1265" s="220"/>
      <c r="M1265" s="220"/>
      <c r="N1265" s="220"/>
      <c r="O1265" s="220"/>
      <c r="P1265" s="220"/>
      <c r="Q1265" s="220"/>
      <c r="R1265" s="220"/>
      <c r="S1265" s="220"/>
      <c r="T1265" s="220"/>
      <c r="U1265" s="220"/>
      <c r="V1265" s="220"/>
      <c r="W1265" s="220"/>
      <c r="X1265" s="220"/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299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">
      <c r="A1266" s="218"/>
      <c r="B1266" s="219"/>
      <c r="C1266" s="254" t="s">
        <v>1472</v>
      </c>
      <c r="D1266" s="221"/>
      <c r="E1266" s="222">
        <v>1.2</v>
      </c>
      <c r="F1266" s="220"/>
      <c r="G1266" s="220"/>
      <c r="H1266" s="220"/>
      <c r="I1266" s="220"/>
      <c r="J1266" s="220"/>
      <c r="K1266" s="220"/>
      <c r="L1266" s="220"/>
      <c r="M1266" s="220"/>
      <c r="N1266" s="220"/>
      <c r="O1266" s="220"/>
      <c r="P1266" s="220"/>
      <c r="Q1266" s="220"/>
      <c r="R1266" s="220"/>
      <c r="S1266" s="220"/>
      <c r="T1266" s="220"/>
      <c r="U1266" s="220"/>
      <c r="V1266" s="220"/>
      <c r="W1266" s="220"/>
      <c r="X1266" s="22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299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">
      <c r="A1267" s="218"/>
      <c r="B1267" s="219"/>
      <c r="C1267" s="254" t="s">
        <v>1473</v>
      </c>
      <c r="D1267" s="221"/>
      <c r="E1267" s="222">
        <v>4.8499999999999996</v>
      </c>
      <c r="F1267" s="220"/>
      <c r="G1267" s="220"/>
      <c r="H1267" s="220"/>
      <c r="I1267" s="220"/>
      <c r="J1267" s="220"/>
      <c r="K1267" s="220"/>
      <c r="L1267" s="220"/>
      <c r="M1267" s="220"/>
      <c r="N1267" s="220"/>
      <c r="O1267" s="220"/>
      <c r="P1267" s="220"/>
      <c r="Q1267" s="220"/>
      <c r="R1267" s="220"/>
      <c r="S1267" s="220"/>
      <c r="T1267" s="220"/>
      <c r="U1267" s="220"/>
      <c r="V1267" s="220"/>
      <c r="W1267" s="220"/>
      <c r="X1267" s="22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299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">
      <c r="A1268" s="218"/>
      <c r="B1268" s="219"/>
      <c r="C1268" s="254" t="s">
        <v>1474</v>
      </c>
      <c r="D1268" s="221"/>
      <c r="E1268" s="222">
        <v>0.19800000000000001</v>
      </c>
      <c r="F1268" s="220"/>
      <c r="G1268" s="220"/>
      <c r="H1268" s="220"/>
      <c r="I1268" s="220"/>
      <c r="J1268" s="220"/>
      <c r="K1268" s="220"/>
      <c r="L1268" s="220"/>
      <c r="M1268" s="220"/>
      <c r="N1268" s="220"/>
      <c r="O1268" s="220"/>
      <c r="P1268" s="220"/>
      <c r="Q1268" s="220"/>
      <c r="R1268" s="220"/>
      <c r="S1268" s="220"/>
      <c r="T1268" s="220"/>
      <c r="U1268" s="220"/>
      <c r="V1268" s="220"/>
      <c r="W1268" s="220"/>
      <c r="X1268" s="22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299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">
      <c r="A1269" s="218"/>
      <c r="B1269" s="219"/>
      <c r="C1269" s="254" t="s">
        <v>815</v>
      </c>
      <c r="D1269" s="221"/>
      <c r="E1269" s="222"/>
      <c r="F1269" s="220"/>
      <c r="G1269" s="220"/>
      <c r="H1269" s="220"/>
      <c r="I1269" s="220"/>
      <c r="J1269" s="220"/>
      <c r="K1269" s="220"/>
      <c r="L1269" s="220"/>
      <c r="M1269" s="220"/>
      <c r="N1269" s="220"/>
      <c r="O1269" s="220"/>
      <c r="P1269" s="220"/>
      <c r="Q1269" s="220"/>
      <c r="R1269" s="220"/>
      <c r="S1269" s="220"/>
      <c r="T1269" s="220"/>
      <c r="U1269" s="220"/>
      <c r="V1269" s="220"/>
      <c r="W1269" s="220"/>
      <c r="X1269" s="22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299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">
      <c r="A1270" s="218"/>
      <c r="B1270" s="219"/>
      <c r="C1270" s="254" t="s">
        <v>1475</v>
      </c>
      <c r="D1270" s="221"/>
      <c r="E1270" s="222">
        <v>0.16250000000000001</v>
      </c>
      <c r="F1270" s="220"/>
      <c r="G1270" s="220"/>
      <c r="H1270" s="220"/>
      <c r="I1270" s="220"/>
      <c r="J1270" s="220"/>
      <c r="K1270" s="220"/>
      <c r="L1270" s="220"/>
      <c r="M1270" s="220"/>
      <c r="N1270" s="220"/>
      <c r="O1270" s="220"/>
      <c r="P1270" s="220"/>
      <c r="Q1270" s="220"/>
      <c r="R1270" s="220"/>
      <c r="S1270" s="220"/>
      <c r="T1270" s="220"/>
      <c r="U1270" s="220"/>
      <c r="V1270" s="220"/>
      <c r="W1270" s="220"/>
      <c r="X1270" s="22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299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">
      <c r="A1271" s="218"/>
      <c r="B1271" s="219"/>
      <c r="C1271" s="254" t="s">
        <v>1476</v>
      </c>
      <c r="D1271" s="221"/>
      <c r="E1271" s="222">
        <v>9.5875000000000004</v>
      </c>
      <c r="F1271" s="220"/>
      <c r="G1271" s="220"/>
      <c r="H1271" s="220"/>
      <c r="I1271" s="220"/>
      <c r="J1271" s="220"/>
      <c r="K1271" s="220"/>
      <c r="L1271" s="220"/>
      <c r="M1271" s="220"/>
      <c r="N1271" s="220"/>
      <c r="O1271" s="220"/>
      <c r="P1271" s="220"/>
      <c r="Q1271" s="220"/>
      <c r="R1271" s="220"/>
      <c r="S1271" s="220"/>
      <c r="T1271" s="220"/>
      <c r="U1271" s="220"/>
      <c r="V1271" s="220"/>
      <c r="W1271" s="220"/>
      <c r="X1271" s="22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299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">
      <c r="A1272" s="218"/>
      <c r="B1272" s="219"/>
      <c r="C1272" s="254" t="s">
        <v>563</v>
      </c>
      <c r="D1272" s="221"/>
      <c r="E1272" s="222">
        <v>-1.8</v>
      </c>
      <c r="F1272" s="220"/>
      <c r="G1272" s="220"/>
      <c r="H1272" s="220"/>
      <c r="I1272" s="220"/>
      <c r="J1272" s="220"/>
      <c r="K1272" s="220"/>
      <c r="L1272" s="220"/>
      <c r="M1272" s="220"/>
      <c r="N1272" s="220"/>
      <c r="O1272" s="220"/>
      <c r="P1272" s="220"/>
      <c r="Q1272" s="220"/>
      <c r="R1272" s="220"/>
      <c r="S1272" s="220"/>
      <c r="T1272" s="220"/>
      <c r="U1272" s="220"/>
      <c r="V1272" s="220"/>
      <c r="W1272" s="220"/>
      <c r="X1272" s="22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299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18"/>
      <c r="B1273" s="219"/>
      <c r="C1273" s="254" t="s">
        <v>1477</v>
      </c>
      <c r="D1273" s="221"/>
      <c r="E1273" s="222">
        <v>3.367</v>
      </c>
      <c r="F1273" s="220"/>
      <c r="G1273" s="220"/>
      <c r="H1273" s="220"/>
      <c r="I1273" s="220"/>
      <c r="J1273" s="220"/>
      <c r="K1273" s="220"/>
      <c r="L1273" s="220"/>
      <c r="M1273" s="220"/>
      <c r="N1273" s="220"/>
      <c r="O1273" s="220"/>
      <c r="P1273" s="220"/>
      <c r="Q1273" s="220"/>
      <c r="R1273" s="220"/>
      <c r="S1273" s="220"/>
      <c r="T1273" s="220"/>
      <c r="U1273" s="220"/>
      <c r="V1273" s="220"/>
      <c r="W1273" s="220"/>
      <c r="X1273" s="22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299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">
      <c r="A1274" s="218"/>
      <c r="B1274" s="219"/>
      <c r="C1274" s="254" t="s">
        <v>1478</v>
      </c>
      <c r="D1274" s="221"/>
      <c r="E1274" s="222">
        <v>0.42</v>
      </c>
      <c r="F1274" s="220"/>
      <c r="G1274" s="220"/>
      <c r="H1274" s="220"/>
      <c r="I1274" s="220"/>
      <c r="J1274" s="220"/>
      <c r="K1274" s="220"/>
      <c r="L1274" s="220"/>
      <c r="M1274" s="220"/>
      <c r="N1274" s="220"/>
      <c r="O1274" s="220"/>
      <c r="P1274" s="220"/>
      <c r="Q1274" s="220"/>
      <c r="R1274" s="220"/>
      <c r="S1274" s="220"/>
      <c r="T1274" s="220"/>
      <c r="U1274" s="220"/>
      <c r="V1274" s="220"/>
      <c r="W1274" s="220"/>
      <c r="X1274" s="22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299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">
      <c r="A1275" s="218"/>
      <c r="B1275" s="219"/>
      <c r="C1275" s="254" t="s">
        <v>1479</v>
      </c>
      <c r="D1275" s="221"/>
      <c r="E1275" s="222"/>
      <c r="F1275" s="220"/>
      <c r="G1275" s="220"/>
      <c r="H1275" s="220"/>
      <c r="I1275" s="220"/>
      <c r="J1275" s="220"/>
      <c r="K1275" s="220"/>
      <c r="L1275" s="220"/>
      <c r="M1275" s="220"/>
      <c r="N1275" s="220"/>
      <c r="O1275" s="220"/>
      <c r="P1275" s="220"/>
      <c r="Q1275" s="220"/>
      <c r="R1275" s="220"/>
      <c r="S1275" s="220"/>
      <c r="T1275" s="220"/>
      <c r="U1275" s="220"/>
      <c r="V1275" s="220"/>
      <c r="W1275" s="220"/>
      <c r="X1275" s="22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299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">
      <c r="A1276" s="218"/>
      <c r="B1276" s="219"/>
      <c r="C1276" s="254" t="s">
        <v>1480</v>
      </c>
      <c r="D1276" s="221"/>
      <c r="E1276" s="222">
        <v>2.59</v>
      </c>
      <c r="F1276" s="220"/>
      <c r="G1276" s="220"/>
      <c r="H1276" s="220"/>
      <c r="I1276" s="220"/>
      <c r="J1276" s="220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X1276" s="22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299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">
      <c r="A1277" s="218"/>
      <c r="B1277" s="219"/>
      <c r="C1277" s="254" t="s">
        <v>1481</v>
      </c>
      <c r="D1277" s="221"/>
      <c r="E1277" s="222">
        <v>6.12</v>
      </c>
      <c r="F1277" s="220"/>
      <c r="G1277" s="220"/>
      <c r="H1277" s="220"/>
      <c r="I1277" s="220"/>
      <c r="J1277" s="220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X1277" s="22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299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18"/>
      <c r="B1278" s="219"/>
      <c r="C1278" s="254" t="s">
        <v>1482</v>
      </c>
      <c r="D1278" s="221"/>
      <c r="E1278" s="222">
        <v>2.58</v>
      </c>
      <c r="F1278" s="220"/>
      <c r="G1278" s="220"/>
      <c r="H1278" s="220"/>
      <c r="I1278" s="220"/>
      <c r="J1278" s="220"/>
      <c r="K1278" s="220"/>
      <c r="L1278" s="220"/>
      <c r="M1278" s="220"/>
      <c r="N1278" s="220"/>
      <c r="O1278" s="220"/>
      <c r="P1278" s="220"/>
      <c r="Q1278" s="220"/>
      <c r="R1278" s="220"/>
      <c r="S1278" s="220"/>
      <c r="T1278" s="220"/>
      <c r="U1278" s="220"/>
      <c r="V1278" s="220"/>
      <c r="W1278" s="220"/>
      <c r="X1278" s="22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299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">
      <c r="A1279" s="218"/>
      <c r="B1279" s="219"/>
      <c r="C1279" s="254" t="s">
        <v>1483</v>
      </c>
      <c r="D1279" s="221"/>
      <c r="E1279" s="222">
        <v>3.1349999999999998</v>
      </c>
      <c r="F1279" s="220"/>
      <c r="G1279" s="220"/>
      <c r="H1279" s="220"/>
      <c r="I1279" s="220"/>
      <c r="J1279" s="220"/>
      <c r="K1279" s="220"/>
      <c r="L1279" s="220"/>
      <c r="M1279" s="220"/>
      <c r="N1279" s="220"/>
      <c r="O1279" s="220"/>
      <c r="P1279" s="220"/>
      <c r="Q1279" s="220"/>
      <c r="R1279" s="220"/>
      <c r="S1279" s="220"/>
      <c r="T1279" s="220"/>
      <c r="U1279" s="220"/>
      <c r="V1279" s="220"/>
      <c r="W1279" s="220"/>
      <c r="X1279" s="22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299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ht="33.75" outlineLevel="1" x14ac:dyDescent="0.2">
      <c r="A1280" s="232">
        <v>167</v>
      </c>
      <c r="B1280" s="233" t="s">
        <v>1484</v>
      </c>
      <c r="C1280" s="252" t="s">
        <v>1485</v>
      </c>
      <c r="D1280" s="234" t="s">
        <v>319</v>
      </c>
      <c r="E1280" s="235">
        <v>3.9239999999999999</v>
      </c>
      <c r="F1280" s="236"/>
      <c r="G1280" s="237">
        <f>ROUND(E1280*F1280,2)</f>
        <v>0</v>
      </c>
      <c r="H1280" s="236"/>
      <c r="I1280" s="237">
        <f>ROUND(E1280*H1280,2)</f>
        <v>0</v>
      </c>
      <c r="J1280" s="236"/>
      <c r="K1280" s="237">
        <f>ROUND(E1280*J1280,2)</f>
        <v>0</v>
      </c>
      <c r="L1280" s="237">
        <v>15</v>
      </c>
      <c r="M1280" s="237">
        <f>G1280*(1+L1280/100)</f>
        <v>0</v>
      </c>
      <c r="N1280" s="237">
        <v>0</v>
      </c>
      <c r="O1280" s="237">
        <f>ROUND(E1280*N1280,2)</f>
        <v>0</v>
      </c>
      <c r="P1280" s="237">
        <v>1.5940000000000001</v>
      </c>
      <c r="Q1280" s="237">
        <f>ROUND(E1280*P1280,2)</f>
        <v>6.25</v>
      </c>
      <c r="R1280" s="237" t="s">
        <v>1398</v>
      </c>
      <c r="S1280" s="237" t="s">
        <v>293</v>
      </c>
      <c r="T1280" s="238" t="s">
        <v>294</v>
      </c>
      <c r="U1280" s="220">
        <v>2.42</v>
      </c>
      <c r="V1280" s="220">
        <f>ROUND(E1280*U1280,2)</f>
        <v>9.5</v>
      </c>
      <c r="W1280" s="220"/>
      <c r="X1280" s="220" t="s">
        <v>117</v>
      </c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295</v>
      </c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ht="22.5" outlineLevel="1" x14ac:dyDescent="0.2">
      <c r="A1281" s="218"/>
      <c r="B1281" s="219"/>
      <c r="C1281" s="253" t="s">
        <v>1465</v>
      </c>
      <c r="D1281" s="239"/>
      <c r="E1281" s="239"/>
      <c r="F1281" s="239"/>
      <c r="G1281" s="239"/>
      <c r="H1281" s="220"/>
      <c r="I1281" s="220"/>
      <c r="J1281" s="220"/>
      <c r="K1281" s="220"/>
      <c r="L1281" s="220"/>
      <c r="M1281" s="220"/>
      <c r="N1281" s="220"/>
      <c r="O1281" s="220"/>
      <c r="P1281" s="220"/>
      <c r="Q1281" s="220"/>
      <c r="R1281" s="220"/>
      <c r="S1281" s="220"/>
      <c r="T1281" s="220"/>
      <c r="U1281" s="220"/>
      <c r="V1281" s="220"/>
      <c r="W1281" s="220"/>
      <c r="X1281" s="22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297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40" t="str">
        <f>C1281</f>
        <v>nebo vybourání otvorů průřezové plochy přes 4 m2 ve zdivu nadzákladovém, včetně pomocného lešení o výšce podlahy do 1900 mm a pro zatížení do 1,5 kPa  (150 kg/m2)</v>
      </c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">
      <c r="A1282" s="218"/>
      <c r="B1282" s="219"/>
      <c r="C1282" s="254" t="s">
        <v>1486</v>
      </c>
      <c r="D1282" s="221"/>
      <c r="E1282" s="222">
        <v>2.1465000000000001</v>
      </c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0"/>
      <c r="P1282" s="220"/>
      <c r="Q1282" s="220"/>
      <c r="R1282" s="220"/>
      <c r="S1282" s="220"/>
      <c r="T1282" s="220"/>
      <c r="U1282" s="220"/>
      <c r="V1282" s="220"/>
      <c r="W1282" s="220"/>
      <c r="X1282" s="22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299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">
      <c r="A1283" s="218"/>
      <c r="B1283" s="219"/>
      <c r="C1283" s="254" t="s">
        <v>1487</v>
      </c>
      <c r="D1283" s="221"/>
      <c r="E1283" s="222">
        <v>0.21</v>
      </c>
      <c r="F1283" s="220"/>
      <c r="G1283" s="220"/>
      <c r="H1283" s="220"/>
      <c r="I1283" s="220"/>
      <c r="J1283" s="220"/>
      <c r="K1283" s="220"/>
      <c r="L1283" s="220"/>
      <c r="M1283" s="220"/>
      <c r="N1283" s="220"/>
      <c r="O1283" s="220"/>
      <c r="P1283" s="220"/>
      <c r="Q1283" s="220"/>
      <c r="R1283" s="220"/>
      <c r="S1283" s="220"/>
      <c r="T1283" s="220"/>
      <c r="U1283" s="220"/>
      <c r="V1283" s="220"/>
      <c r="W1283" s="220"/>
      <c r="X1283" s="22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299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">
      <c r="A1284" s="218"/>
      <c r="B1284" s="219"/>
      <c r="C1284" s="254" t="s">
        <v>1488</v>
      </c>
      <c r="D1284" s="221"/>
      <c r="E1284" s="222">
        <v>0.27</v>
      </c>
      <c r="F1284" s="220"/>
      <c r="G1284" s="220"/>
      <c r="H1284" s="220"/>
      <c r="I1284" s="220"/>
      <c r="J1284" s="220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X1284" s="220"/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299</v>
      </c>
      <c r="AH1284" s="210">
        <v>0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">
      <c r="A1285" s="218"/>
      <c r="B1285" s="219"/>
      <c r="C1285" s="254" t="s">
        <v>1489</v>
      </c>
      <c r="D1285" s="221"/>
      <c r="E1285" s="222">
        <v>0.18</v>
      </c>
      <c r="F1285" s="220"/>
      <c r="G1285" s="220"/>
      <c r="H1285" s="220"/>
      <c r="I1285" s="220"/>
      <c r="J1285" s="220"/>
      <c r="K1285" s="220"/>
      <c r="L1285" s="220"/>
      <c r="M1285" s="220"/>
      <c r="N1285" s="220"/>
      <c r="O1285" s="220"/>
      <c r="P1285" s="220"/>
      <c r="Q1285" s="220"/>
      <c r="R1285" s="220"/>
      <c r="S1285" s="220"/>
      <c r="T1285" s="220"/>
      <c r="U1285" s="220"/>
      <c r="V1285" s="220"/>
      <c r="W1285" s="220"/>
      <c r="X1285" s="22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299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">
      <c r="A1286" s="218"/>
      <c r="B1286" s="219"/>
      <c r="C1286" s="254" t="s">
        <v>1490</v>
      </c>
      <c r="D1286" s="221"/>
      <c r="E1286" s="222">
        <v>0.33750000000000002</v>
      </c>
      <c r="F1286" s="220"/>
      <c r="G1286" s="220"/>
      <c r="H1286" s="220"/>
      <c r="I1286" s="220"/>
      <c r="J1286" s="220"/>
      <c r="K1286" s="220"/>
      <c r="L1286" s="220"/>
      <c r="M1286" s="220"/>
      <c r="N1286" s="220"/>
      <c r="O1286" s="220"/>
      <c r="P1286" s="220"/>
      <c r="Q1286" s="220"/>
      <c r="R1286" s="220"/>
      <c r="S1286" s="220"/>
      <c r="T1286" s="220"/>
      <c r="U1286" s="220"/>
      <c r="V1286" s="220"/>
      <c r="W1286" s="220"/>
      <c r="X1286" s="22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299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">
      <c r="A1287" s="218"/>
      <c r="B1287" s="219"/>
      <c r="C1287" s="254" t="s">
        <v>1491</v>
      </c>
      <c r="D1287" s="221"/>
      <c r="E1287" s="222">
        <v>0.16500000000000001</v>
      </c>
      <c r="F1287" s="220"/>
      <c r="G1287" s="220"/>
      <c r="H1287" s="220"/>
      <c r="I1287" s="220"/>
      <c r="J1287" s="220"/>
      <c r="K1287" s="220"/>
      <c r="L1287" s="220"/>
      <c r="M1287" s="220"/>
      <c r="N1287" s="220"/>
      <c r="O1287" s="220"/>
      <c r="P1287" s="220"/>
      <c r="Q1287" s="220"/>
      <c r="R1287" s="220"/>
      <c r="S1287" s="220"/>
      <c r="T1287" s="220"/>
      <c r="U1287" s="220"/>
      <c r="V1287" s="220"/>
      <c r="W1287" s="220"/>
      <c r="X1287" s="22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299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">
      <c r="A1288" s="218"/>
      <c r="B1288" s="219"/>
      <c r="C1288" s="254" t="s">
        <v>1492</v>
      </c>
      <c r="D1288" s="221"/>
      <c r="E1288" s="222">
        <v>0.24</v>
      </c>
      <c r="F1288" s="220"/>
      <c r="G1288" s="220"/>
      <c r="H1288" s="220"/>
      <c r="I1288" s="220"/>
      <c r="J1288" s="220"/>
      <c r="K1288" s="220"/>
      <c r="L1288" s="220"/>
      <c r="M1288" s="220"/>
      <c r="N1288" s="220"/>
      <c r="O1288" s="220"/>
      <c r="P1288" s="220"/>
      <c r="Q1288" s="220"/>
      <c r="R1288" s="220"/>
      <c r="S1288" s="220"/>
      <c r="T1288" s="220"/>
      <c r="U1288" s="220"/>
      <c r="V1288" s="220"/>
      <c r="W1288" s="220"/>
      <c r="X1288" s="22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299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">
      <c r="A1289" s="218"/>
      <c r="B1289" s="219"/>
      <c r="C1289" s="254" t="s">
        <v>1493</v>
      </c>
      <c r="D1289" s="221"/>
      <c r="E1289" s="222">
        <v>0.375</v>
      </c>
      <c r="F1289" s="220"/>
      <c r="G1289" s="220"/>
      <c r="H1289" s="220"/>
      <c r="I1289" s="220"/>
      <c r="J1289" s="220"/>
      <c r="K1289" s="220"/>
      <c r="L1289" s="220"/>
      <c r="M1289" s="220"/>
      <c r="N1289" s="220"/>
      <c r="O1289" s="220"/>
      <c r="P1289" s="220"/>
      <c r="Q1289" s="220"/>
      <c r="R1289" s="220"/>
      <c r="S1289" s="220"/>
      <c r="T1289" s="220"/>
      <c r="U1289" s="220"/>
      <c r="V1289" s="220"/>
      <c r="W1289" s="220"/>
      <c r="X1289" s="22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299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">
      <c r="A1290" s="232">
        <v>168</v>
      </c>
      <c r="B1290" s="233" t="s">
        <v>1494</v>
      </c>
      <c r="C1290" s="252" t="s">
        <v>1495</v>
      </c>
      <c r="D1290" s="234" t="s">
        <v>319</v>
      </c>
      <c r="E1290" s="235">
        <v>1.53</v>
      </c>
      <c r="F1290" s="236"/>
      <c r="G1290" s="237">
        <f>ROUND(E1290*F1290,2)</f>
        <v>0</v>
      </c>
      <c r="H1290" s="236"/>
      <c r="I1290" s="237">
        <f>ROUND(E1290*H1290,2)</f>
        <v>0</v>
      </c>
      <c r="J1290" s="236"/>
      <c r="K1290" s="237">
        <f>ROUND(E1290*J1290,2)</f>
        <v>0</v>
      </c>
      <c r="L1290" s="237">
        <v>15</v>
      </c>
      <c r="M1290" s="237">
        <f>G1290*(1+L1290/100)</f>
        <v>0</v>
      </c>
      <c r="N1290" s="237">
        <v>1.47E-3</v>
      </c>
      <c r="O1290" s="237">
        <f>ROUND(E1290*N1290,2)</f>
        <v>0</v>
      </c>
      <c r="P1290" s="237">
        <v>2.2000000000000002</v>
      </c>
      <c r="Q1290" s="237">
        <f>ROUND(E1290*P1290,2)</f>
        <v>3.37</v>
      </c>
      <c r="R1290" s="237" t="s">
        <v>1398</v>
      </c>
      <c r="S1290" s="237" t="s">
        <v>293</v>
      </c>
      <c r="T1290" s="238" t="s">
        <v>294</v>
      </c>
      <c r="U1290" s="220">
        <v>4.9960000000000004</v>
      </c>
      <c r="V1290" s="220">
        <f>ROUND(E1290*U1290,2)</f>
        <v>7.64</v>
      </c>
      <c r="W1290" s="220"/>
      <c r="X1290" s="220" t="s">
        <v>117</v>
      </c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295</v>
      </c>
      <c r="AH1290" s="210"/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ht="22.5" outlineLevel="1" x14ac:dyDescent="0.2">
      <c r="A1291" s="218"/>
      <c r="B1291" s="219"/>
      <c r="C1291" s="253" t="s">
        <v>1496</v>
      </c>
      <c r="D1291" s="239"/>
      <c r="E1291" s="239"/>
      <c r="F1291" s="239"/>
      <c r="G1291" s="239"/>
      <c r="H1291" s="220"/>
      <c r="I1291" s="220"/>
      <c r="J1291" s="220"/>
      <c r="K1291" s="220"/>
      <c r="L1291" s="220"/>
      <c r="M1291" s="220"/>
      <c r="N1291" s="220"/>
      <c r="O1291" s="220"/>
      <c r="P1291" s="220"/>
      <c r="Q1291" s="220"/>
      <c r="R1291" s="220"/>
      <c r="S1291" s="220"/>
      <c r="T1291" s="220"/>
      <c r="U1291" s="220"/>
      <c r="V1291" s="220"/>
      <c r="W1291" s="220"/>
      <c r="X1291" s="22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297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40" t="str">
        <f>C1291</f>
        <v>nebo vybourání otvorů průřezové plochy přes 4 m2 ve zdivu z betonu prostého, včetně pomocného lešení o výšce podlahy do 1900 mm a pro zatížení do 1,5 kPa  (150 kg/m2),</v>
      </c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">
      <c r="A1292" s="218"/>
      <c r="B1292" s="219"/>
      <c r="C1292" s="254" t="s">
        <v>1497</v>
      </c>
      <c r="D1292" s="221"/>
      <c r="E1292" s="222">
        <v>1.53</v>
      </c>
      <c r="F1292" s="220"/>
      <c r="G1292" s="220"/>
      <c r="H1292" s="220"/>
      <c r="I1292" s="220"/>
      <c r="J1292" s="220"/>
      <c r="K1292" s="220"/>
      <c r="L1292" s="220"/>
      <c r="M1292" s="220"/>
      <c r="N1292" s="220"/>
      <c r="O1292" s="220"/>
      <c r="P1292" s="220"/>
      <c r="Q1292" s="220"/>
      <c r="R1292" s="220"/>
      <c r="S1292" s="220"/>
      <c r="T1292" s="220"/>
      <c r="U1292" s="220"/>
      <c r="V1292" s="220"/>
      <c r="W1292" s="220"/>
      <c r="X1292" s="22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299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ht="22.5" outlineLevel="1" x14ac:dyDescent="0.2">
      <c r="A1293" s="232">
        <v>169</v>
      </c>
      <c r="B1293" s="233" t="s">
        <v>1498</v>
      </c>
      <c r="C1293" s="252" t="s">
        <v>1499</v>
      </c>
      <c r="D1293" s="234" t="s">
        <v>319</v>
      </c>
      <c r="E1293" s="235">
        <v>6.2249999999999996</v>
      </c>
      <c r="F1293" s="236"/>
      <c r="G1293" s="237">
        <f>ROUND(E1293*F1293,2)</f>
        <v>0</v>
      </c>
      <c r="H1293" s="236"/>
      <c r="I1293" s="237">
        <f>ROUND(E1293*H1293,2)</f>
        <v>0</v>
      </c>
      <c r="J1293" s="236"/>
      <c r="K1293" s="237">
        <f>ROUND(E1293*J1293,2)</f>
        <v>0</v>
      </c>
      <c r="L1293" s="237">
        <v>15</v>
      </c>
      <c r="M1293" s="237">
        <f>G1293*(1+L1293/100)</f>
        <v>0</v>
      </c>
      <c r="N1293" s="237">
        <v>6.6600000000000001E-3</v>
      </c>
      <c r="O1293" s="237">
        <f>ROUND(E1293*N1293,2)</f>
        <v>0.04</v>
      </c>
      <c r="P1293" s="237">
        <v>2.4</v>
      </c>
      <c r="Q1293" s="237">
        <f>ROUND(E1293*P1293,2)</f>
        <v>14.94</v>
      </c>
      <c r="R1293" s="237" t="s">
        <v>1398</v>
      </c>
      <c r="S1293" s="237" t="s">
        <v>293</v>
      </c>
      <c r="T1293" s="238" t="s">
        <v>294</v>
      </c>
      <c r="U1293" s="220">
        <v>6.72</v>
      </c>
      <c r="V1293" s="220">
        <f>ROUND(E1293*U1293,2)</f>
        <v>41.83</v>
      </c>
      <c r="W1293" s="220"/>
      <c r="X1293" s="220" t="s">
        <v>117</v>
      </c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295</v>
      </c>
      <c r="AH1293" s="210"/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">
      <c r="A1294" s="218"/>
      <c r="B1294" s="219"/>
      <c r="C1294" s="253" t="s">
        <v>1500</v>
      </c>
      <c r="D1294" s="239"/>
      <c r="E1294" s="239"/>
      <c r="F1294" s="239"/>
      <c r="G1294" s="239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297</v>
      </c>
      <c r="AH1294" s="210"/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">
      <c r="A1295" s="218"/>
      <c r="B1295" s="219"/>
      <c r="C1295" s="254" t="s">
        <v>1501</v>
      </c>
      <c r="D1295" s="221"/>
      <c r="E1295" s="222">
        <v>0.64800000000000002</v>
      </c>
      <c r="F1295" s="220"/>
      <c r="G1295" s="220"/>
      <c r="H1295" s="220"/>
      <c r="I1295" s="220"/>
      <c r="J1295" s="220"/>
      <c r="K1295" s="220"/>
      <c r="L1295" s="220"/>
      <c r="M1295" s="220"/>
      <c r="N1295" s="220"/>
      <c r="O1295" s="220"/>
      <c r="P1295" s="220"/>
      <c r="Q1295" s="220"/>
      <c r="R1295" s="220"/>
      <c r="S1295" s="220"/>
      <c r="T1295" s="220"/>
      <c r="U1295" s="220"/>
      <c r="V1295" s="220"/>
      <c r="W1295" s="220"/>
      <c r="X1295" s="22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299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">
      <c r="A1296" s="218"/>
      <c r="B1296" s="219"/>
      <c r="C1296" s="254" t="s">
        <v>1502</v>
      </c>
      <c r="D1296" s="221"/>
      <c r="E1296" s="222">
        <v>0.70199999999999996</v>
      </c>
      <c r="F1296" s="220"/>
      <c r="G1296" s="220"/>
      <c r="H1296" s="220"/>
      <c r="I1296" s="220"/>
      <c r="J1296" s="220"/>
      <c r="K1296" s="220"/>
      <c r="L1296" s="220"/>
      <c r="M1296" s="220"/>
      <c r="N1296" s="220"/>
      <c r="O1296" s="220"/>
      <c r="P1296" s="220"/>
      <c r="Q1296" s="220"/>
      <c r="R1296" s="220"/>
      <c r="S1296" s="220"/>
      <c r="T1296" s="220"/>
      <c r="U1296" s="220"/>
      <c r="V1296" s="220"/>
      <c r="W1296" s="220"/>
      <c r="X1296" s="22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299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">
      <c r="A1297" s="218"/>
      <c r="B1297" s="219"/>
      <c r="C1297" s="254" t="s">
        <v>1503</v>
      </c>
      <c r="D1297" s="221"/>
      <c r="E1297" s="222">
        <v>4.875</v>
      </c>
      <c r="F1297" s="220"/>
      <c r="G1297" s="220"/>
      <c r="H1297" s="220"/>
      <c r="I1297" s="220"/>
      <c r="J1297" s="220"/>
      <c r="K1297" s="220"/>
      <c r="L1297" s="220"/>
      <c r="M1297" s="220"/>
      <c r="N1297" s="220"/>
      <c r="O1297" s="220"/>
      <c r="P1297" s="220"/>
      <c r="Q1297" s="220"/>
      <c r="R1297" s="220"/>
      <c r="S1297" s="220"/>
      <c r="T1297" s="220"/>
      <c r="U1297" s="220"/>
      <c r="V1297" s="220"/>
      <c r="W1297" s="220"/>
      <c r="X1297" s="22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299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">
      <c r="A1298" s="232">
        <v>170</v>
      </c>
      <c r="B1298" s="233" t="s">
        <v>1504</v>
      </c>
      <c r="C1298" s="252" t="s">
        <v>1505</v>
      </c>
      <c r="D1298" s="234" t="s">
        <v>291</v>
      </c>
      <c r="E1298" s="235">
        <v>5.1779999999999999</v>
      </c>
      <c r="F1298" s="236"/>
      <c r="G1298" s="237">
        <f>ROUND(E1298*F1298,2)</f>
        <v>0</v>
      </c>
      <c r="H1298" s="236"/>
      <c r="I1298" s="237">
        <f>ROUND(E1298*H1298,2)</f>
        <v>0</v>
      </c>
      <c r="J1298" s="236"/>
      <c r="K1298" s="237">
        <f>ROUND(E1298*J1298,2)</f>
        <v>0</v>
      </c>
      <c r="L1298" s="237">
        <v>15</v>
      </c>
      <c r="M1298" s="237">
        <f>G1298*(1+L1298/100)</f>
        <v>0</v>
      </c>
      <c r="N1298" s="237">
        <v>0</v>
      </c>
      <c r="O1298" s="237">
        <f>ROUND(E1298*N1298,2)</f>
        <v>0</v>
      </c>
      <c r="P1298" s="237">
        <v>0.432</v>
      </c>
      <c r="Q1298" s="237">
        <f>ROUND(E1298*P1298,2)</f>
        <v>2.2400000000000002</v>
      </c>
      <c r="R1298" s="237" t="s">
        <v>1398</v>
      </c>
      <c r="S1298" s="237" t="s">
        <v>293</v>
      </c>
      <c r="T1298" s="238" t="s">
        <v>294</v>
      </c>
      <c r="U1298" s="220">
        <v>3</v>
      </c>
      <c r="V1298" s="220">
        <f>ROUND(E1298*U1298,2)</f>
        <v>15.53</v>
      </c>
      <c r="W1298" s="220"/>
      <c r="X1298" s="220" t="s">
        <v>117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295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">
      <c r="A1299" s="218"/>
      <c r="B1299" s="219"/>
      <c r="C1299" s="254" t="s">
        <v>1506</v>
      </c>
      <c r="D1299" s="221"/>
      <c r="E1299" s="222">
        <v>4.8</v>
      </c>
      <c r="F1299" s="220"/>
      <c r="G1299" s="220"/>
      <c r="H1299" s="220"/>
      <c r="I1299" s="220"/>
      <c r="J1299" s="220"/>
      <c r="K1299" s="220"/>
      <c r="L1299" s="220"/>
      <c r="M1299" s="220"/>
      <c r="N1299" s="220"/>
      <c r="O1299" s="220"/>
      <c r="P1299" s="220"/>
      <c r="Q1299" s="220"/>
      <c r="R1299" s="220"/>
      <c r="S1299" s="220"/>
      <c r="T1299" s="220"/>
      <c r="U1299" s="220"/>
      <c r="V1299" s="220"/>
      <c r="W1299" s="220"/>
      <c r="X1299" s="22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299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">
      <c r="A1300" s="218"/>
      <c r="B1300" s="219"/>
      <c r="C1300" s="254" t="s">
        <v>1507</v>
      </c>
      <c r="D1300" s="221"/>
      <c r="E1300" s="222">
        <v>0.378</v>
      </c>
      <c r="F1300" s="220"/>
      <c r="G1300" s="220"/>
      <c r="H1300" s="220"/>
      <c r="I1300" s="220"/>
      <c r="J1300" s="220"/>
      <c r="K1300" s="220"/>
      <c r="L1300" s="220"/>
      <c r="M1300" s="220"/>
      <c r="N1300" s="220"/>
      <c r="O1300" s="220"/>
      <c r="P1300" s="220"/>
      <c r="Q1300" s="220"/>
      <c r="R1300" s="220"/>
      <c r="S1300" s="220"/>
      <c r="T1300" s="220"/>
      <c r="U1300" s="220"/>
      <c r="V1300" s="220"/>
      <c r="W1300" s="220"/>
      <c r="X1300" s="22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299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">
      <c r="A1301" s="232">
        <v>171</v>
      </c>
      <c r="B1301" s="233" t="s">
        <v>1508</v>
      </c>
      <c r="C1301" s="252" t="s">
        <v>1509</v>
      </c>
      <c r="D1301" s="234" t="s">
        <v>319</v>
      </c>
      <c r="E1301" s="235">
        <v>0.38400000000000001</v>
      </c>
      <c r="F1301" s="236"/>
      <c r="G1301" s="237">
        <f>ROUND(E1301*F1301,2)</f>
        <v>0</v>
      </c>
      <c r="H1301" s="236"/>
      <c r="I1301" s="237">
        <f>ROUND(E1301*H1301,2)</f>
        <v>0</v>
      </c>
      <c r="J1301" s="236"/>
      <c r="K1301" s="237">
        <f>ROUND(E1301*J1301,2)</f>
        <v>0</v>
      </c>
      <c r="L1301" s="237">
        <v>15</v>
      </c>
      <c r="M1301" s="237">
        <f>G1301*(1+L1301/100)</f>
        <v>0</v>
      </c>
      <c r="N1301" s="237">
        <v>2.0100000000000001E-3</v>
      </c>
      <c r="O1301" s="237">
        <f>ROUND(E1301*N1301,2)</f>
        <v>0</v>
      </c>
      <c r="P1301" s="237">
        <v>1.8</v>
      </c>
      <c r="Q1301" s="237">
        <f>ROUND(E1301*P1301,2)</f>
        <v>0.69</v>
      </c>
      <c r="R1301" s="237" t="s">
        <v>1398</v>
      </c>
      <c r="S1301" s="237" t="s">
        <v>293</v>
      </c>
      <c r="T1301" s="238" t="s">
        <v>294</v>
      </c>
      <c r="U1301" s="220">
        <v>3.1179999999999999</v>
      </c>
      <c r="V1301" s="220">
        <f>ROUND(E1301*U1301,2)</f>
        <v>1.2</v>
      </c>
      <c r="W1301" s="220"/>
      <c r="X1301" s="220" t="s">
        <v>117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295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">
      <c r="A1302" s="218"/>
      <c r="B1302" s="219"/>
      <c r="C1302" s="257" t="s">
        <v>1510</v>
      </c>
      <c r="D1302" s="242"/>
      <c r="E1302" s="242"/>
      <c r="F1302" s="242"/>
      <c r="G1302" s="242"/>
      <c r="H1302" s="220"/>
      <c r="I1302" s="220"/>
      <c r="J1302" s="220"/>
      <c r="K1302" s="220"/>
      <c r="L1302" s="220"/>
      <c r="M1302" s="220"/>
      <c r="N1302" s="220"/>
      <c r="O1302" s="220"/>
      <c r="P1302" s="220"/>
      <c r="Q1302" s="220"/>
      <c r="R1302" s="220"/>
      <c r="S1302" s="220"/>
      <c r="T1302" s="220"/>
      <c r="U1302" s="220"/>
      <c r="V1302" s="220"/>
      <c r="W1302" s="220"/>
      <c r="X1302" s="22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421</v>
      </c>
      <c r="AH1302" s="210"/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">
      <c r="A1303" s="218"/>
      <c r="B1303" s="219"/>
      <c r="C1303" s="254" t="s">
        <v>1511</v>
      </c>
      <c r="D1303" s="221"/>
      <c r="E1303" s="222">
        <v>0.38400000000000001</v>
      </c>
      <c r="F1303" s="220"/>
      <c r="G1303" s="220"/>
      <c r="H1303" s="220"/>
      <c r="I1303" s="220"/>
      <c r="J1303" s="220"/>
      <c r="K1303" s="220"/>
      <c r="L1303" s="220"/>
      <c r="M1303" s="220"/>
      <c r="N1303" s="220"/>
      <c r="O1303" s="220"/>
      <c r="P1303" s="220"/>
      <c r="Q1303" s="220"/>
      <c r="R1303" s="220"/>
      <c r="S1303" s="220"/>
      <c r="T1303" s="220"/>
      <c r="U1303" s="220"/>
      <c r="V1303" s="220"/>
      <c r="W1303" s="220"/>
      <c r="X1303" s="22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299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ht="22.5" outlineLevel="1" x14ac:dyDescent="0.2">
      <c r="A1304" s="232">
        <v>172</v>
      </c>
      <c r="B1304" s="233" t="s">
        <v>1512</v>
      </c>
      <c r="C1304" s="252" t="s">
        <v>1513</v>
      </c>
      <c r="D1304" s="234" t="s">
        <v>319</v>
      </c>
      <c r="E1304" s="235">
        <v>37.322740000000003</v>
      </c>
      <c r="F1304" s="236"/>
      <c r="G1304" s="237">
        <f>ROUND(E1304*F1304,2)</f>
        <v>0</v>
      </c>
      <c r="H1304" s="236"/>
      <c r="I1304" s="237">
        <f>ROUND(E1304*H1304,2)</f>
        <v>0</v>
      </c>
      <c r="J1304" s="236"/>
      <c r="K1304" s="237">
        <f>ROUND(E1304*J1304,2)</f>
        <v>0</v>
      </c>
      <c r="L1304" s="237">
        <v>15</v>
      </c>
      <c r="M1304" s="237">
        <f>G1304*(1+L1304/100)</f>
        <v>0</v>
      </c>
      <c r="N1304" s="237">
        <v>0</v>
      </c>
      <c r="O1304" s="237">
        <f>ROUND(E1304*N1304,2)</f>
        <v>0</v>
      </c>
      <c r="P1304" s="237">
        <v>2.2000000000000002</v>
      </c>
      <c r="Q1304" s="237">
        <f>ROUND(E1304*P1304,2)</f>
        <v>82.11</v>
      </c>
      <c r="R1304" s="237" t="s">
        <v>1398</v>
      </c>
      <c r="S1304" s="237" t="s">
        <v>293</v>
      </c>
      <c r="T1304" s="238" t="s">
        <v>294</v>
      </c>
      <c r="U1304" s="220">
        <v>7.1950000000000003</v>
      </c>
      <c r="V1304" s="220">
        <f>ROUND(E1304*U1304,2)</f>
        <v>268.54000000000002</v>
      </c>
      <c r="W1304" s="220"/>
      <c r="X1304" s="220" t="s">
        <v>117</v>
      </c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295</v>
      </c>
      <c r="AH1304" s="210"/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">
      <c r="A1305" s="218"/>
      <c r="B1305" s="219"/>
      <c r="C1305" s="254" t="s">
        <v>1514</v>
      </c>
      <c r="D1305" s="221"/>
      <c r="E1305" s="222">
        <v>3.6225000000000001</v>
      </c>
      <c r="F1305" s="220"/>
      <c r="G1305" s="220"/>
      <c r="H1305" s="220"/>
      <c r="I1305" s="220"/>
      <c r="J1305" s="220"/>
      <c r="K1305" s="220"/>
      <c r="L1305" s="220"/>
      <c r="M1305" s="220"/>
      <c r="N1305" s="220"/>
      <c r="O1305" s="220"/>
      <c r="P1305" s="220"/>
      <c r="Q1305" s="220"/>
      <c r="R1305" s="220"/>
      <c r="S1305" s="220"/>
      <c r="T1305" s="220"/>
      <c r="U1305" s="220"/>
      <c r="V1305" s="220"/>
      <c r="W1305" s="220"/>
      <c r="X1305" s="22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299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">
      <c r="A1306" s="218"/>
      <c r="B1306" s="219"/>
      <c r="C1306" s="254" t="s">
        <v>433</v>
      </c>
      <c r="D1306" s="221"/>
      <c r="E1306" s="222">
        <v>3.5999999999999997E-2</v>
      </c>
      <c r="F1306" s="220"/>
      <c r="G1306" s="220"/>
      <c r="H1306" s="220"/>
      <c r="I1306" s="220"/>
      <c r="J1306" s="220"/>
      <c r="K1306" s="220"/>
      <c r="L1306" s="220"/>
      <c r="M1306" s="220"/>
      <c r="N1306" s="220"/>
      <c r="O1306" s="220"/>
      <c r="P1306" s="220"/>
      <c r="Q1306" s="220"/>
      <c r="R1306" s="220"/>
      <c r="S1306" s="220"/>
      <c r="T1306" s="220"/>
      <c r="U1306" s="220"/>
      <c r="V1306" s="220"/>
      <c r="W1306" s="220"/>
      <c r="X1306" s="22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299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">
      <c r="A1307" s="218"/>
      <c r="B1307" s="219"/>
      <c r="C1307" s="254" t="s">
        <v>1515</v>
      </c>
      <c r="D1307" s="221"/>
      <c r="E1307" s="222">
        <v>7.2800000000000004E-2</v>
      </c>
      <c r="F1307" s="220"/>
      <c r="G1307" s="220"/>
      <c r="H1307" s="220"/>
      <c r="I1307" s="220"/>
      <c r="J1307" s="220"/>
      <c r="K1307" s="220"/>
      <c r="L1307" s="220"/>
      <c r="M1307" s="220"/>
      <c r="N1307" s="220"/>
      <c r="O1307" s="220"/>
      <c r="P1307" s="220"/>
      <c r="Q1307" s="220"/>
      <c r="R1307" s="220"/>
      <c r="S1307" s="220"/>
      <c r="T1307" s="220"/>
      <c r="U1307" s="220"/>
      <c r="V1307" s="220"/>
      <c r="W1307" s="220"/>
      <c r="X1307" s="22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299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">
      <c r="A1308" s="218"/>
      <c r="B1308" s="219"/>
      <c r="C1308" s="254" t="s">
        <v>1516</v>
      </c>
      <c r="D1308" s="221"/>
      <c r="E1308" s="222">
        <v>1.044</v>
      </c>
      <c r="F1308" s="220"/>
      <c r="G1308" s="220"/>
      <c r="H1308" s="220"/>
      <c r="I1308" s="220"/>
      <c r="J1308" s="220"/>
      <c r="K1308" s="220"/>
      <c r="L1308" s="220"/>
      <c r="M1308" s="220"/>
      <c r="N1308" s="220"/>
      <c r="O1308" s="220"/>
      <c r="P1308" s="220"/>
      <c r="Q1308" s="220"/>
      <c r="R1308" s="220"/>
      <c r="S1308" s="220"/>
      <c r="T1308" s="220"/>
      <c r="U1308" s="220"/>
      <c r="V1308" s="220"/>
      <c r="W1308" s="220"/>
      <c r="X1308" s="22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299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">
      <c r="A1309" s="218"/>
      <c r="B1309" s="219"/>
      <c r="C1309" s="254" t="s">
        <v>1517</v>
      </c>
      <c r="D1309" s="221"/>
      <c r="E1309" s="222">
        <v>0.14000000000000001</v>
      </c>
      <c r="F1309" s="220"/>
      <c r="G1309" s="220"/>
      <c r="H1309" s="220"/>
      <c r="I1309" s="220"/>
      <c r="J1309" s="220"/>
      <c r="K1309" s="220"/>
      <c r="L1309" s="220"/>
      <c r="M1309" s="220"/>
      <c r="N1309" s="220"/>
      <c r="O1309" s="220"/>
      <c r="P1309" s="220"/>
      <c r="Q1309" s="220"/>
      <c r="R1309" s="220"/>
      <c r="S1309" s="220"/>
      <c r="T1309" s="220"/>
      <c r="U1309" s="220"/>
      <c r="V1309" s="220"/>
      <c r="W1309" s="220"/>
      <c r="X1309" s="22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299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">
      <c r="A1310" s="218"/>
      <c r="B1310" s="219"/>
      <c r="C1310" s="254" t="s">
        <v>1518</v>
      </c>
      <c r="D1310" s="221"/>
      <c r="E1310" s="222">
        <v>7.6999999999999999E-2</v>
      </c>
      <c r="F1310" s="220"/>
      <c r="G1310" s="220"/>
      <c r="H1310" s="220"/>
      <c r="I1310" s="220"/>
      <c r="J1310" s="220"/>
      <c r="K1310" s="220"/>
      <c r="L1310" s="220"/>
      <c r="M1310" s="220"/>
      <c r="N1310" s="220"/>
      <c r="O1310" s="220"/>
      <c r="P1310" s="220"/>
      <c r="Q1310" s="220"/>
      <c r="R1310" s="220"/>
      <c r="S1310" s="220"/>
      <c r="T1310" s="220"/>
      <c r="U1310" s="220"/>
      <c r="V1310" s="220"/>
      <c r="W1310" s="220"/>
      <c r="X1310" s="22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299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">
      <c r="A1311" s="218"/>
      <c r="B1311" s="219"/>
      <c r="C1311" s="254" t="s">
        <v>1519</v>
      </c>
      <c r="D1311" s="221"/>
      <c r="E1311" s="222">
        <v>2.82</v>
      </c>
      <c r="F1311" s="220"/>
      <c r="G1311" s="220"/>
      <c r="H1311" s="220"/>
      <c r="I1311" s="220"/>
      <c r="J1311" s="220"/>
      <c r="K1311" s="220"/>
      <c r="L1311" s="220"/>
      <c r="M1311" s="220"/>
      <c r="N1311" s="220"/>
      <c r="O1311" s="220"/>
      <c r="P1311" s="220"/>
      <c r="Q1311" s="220"/>
      <c r="R1311" s="220"/>
      <c r="S1311" s="220"/>
      <c r="T1311" s="220"/>
      <c r="U1311" s="220"/>
      <c r="V1311" s="220"/>
      <c r="W1311" s="220"/>
      <c r="X1311" s="22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299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">
      <c r="A1312" s="218"/>
      <c r="B1312" s="219"/>
      <c r="C1312" s="254" t="s">
        <v>1520</v>
      </c>
      <c r="D1312" s="221"/>
      <c r="E1312" s="222">
        <v>9.3439999999999995E-2</v>
      </c>
      <c r="F1312" s="220"/>
      <c r="G1312" s="220"/>
      <c r="H1312" s="220"/>
      <c r="I1312" s="220"/>
      <c r="J1312" s="220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X1312" s="22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299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">
      <c r="A1313" s="218"/>
      <c r="B1313" s="219"/>
      <c r="C1313" s="254" t="s">
        <v>1521</v>
      </c>
      <c r="D1313" s="221"/>
      <c r="E1313" s="222">
        <v>0.26179999999999998</v>
      </c>
      <c r="F1313" s="220"/>
      <c r="G1313" s="220"/>
      <c r="H1313" s="220"/>
      <c r="I1313" s="220"/>
      <c r="J1313" s="220"/>
      <c r="K1313" s="220"/>
      <c r="L1313" s="220"/>
      <c r="M1313" s="220"/>
      <c r="N1313" s="220"/>
      <c r="O1313" s="220"/>
      <c r="P1313" s="220"/>
      <c r="Q1313" s="220"/>
      <c r="R1313" s="220"/>
      <c r="S1313" s="220"/>
      <c r="T1313" s="220"/>
      <c r="U1313" s="220"/>
      <c r="V1313" s="220"/>
      <c r="W1313" s="220"/>
      <c r="X1313" s="22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299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">
      <c r="A1314" s="218"/>
      <c r="B1314" s="219"/>
      <c r="C1314" s="254" t="s">
        <v>1522</v>
      </c>
      <c r="D1314" s="221"/>
      <c r="E1314" s="222">
        <v>0.28050000000000003</v>
      </c>
      <c r="F1314" s="220"/>
      <c r="G1314" s="220"/>
      <c r="H1314" s="220"/>
      <c r="I1314" s="220"/>
      <c r="J1314" s="220"/>
      <c r="K1314" s="220"/>
      <c r="L1314" s="220"/>
      <c r="M1314" s="220"/>
      <c r="N1314" s="220"/>
      <c r="O1314" s="220"/>
      <c r="P1314" s="220"/>
      <c r="Q1314" s="220"/>
      <c r="R1314" s="220"/>
      <c r="S1314" s="220"/>
      <c r="T1314" s="220"/>
      <c r="U1314" s="220"/>
      <c r="V1314" s="220"/>
      <c r="W1314" s="220"/>
      <c r="X1314" s="22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299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">
      <c r="A1315" s="218"/>
      <c r="B1315" s="219"/>
      <c r="C1315" s="254" t="s">
        <v>1523</v>
      </c>
      <c r="D1315" s="221"/>
      <c r="E1315" s="222">
        <v>4.6360000000000001</v>
      </c>
      <c r="F1315" s="220"/>
      <c r="G1315" s="220"/>
      <c r="H1315" s="220"/>
      <c r="I1315" s="220"/>
      <c r="J1315" s="220"/>
      <c r="K1315" s="220"/>
      <c r="L1315" s="220"/>
      <c r="M1315" s="220"/>
      <c r="N1315" s="220"/>
      <c r="O1315" s="220"/>
      <c r="P1315" s="220"/>
      <c r="Q1315" s="220"/>
      <c r="R1315" s="220"/>
      <c r="S1315" s="220"/>
      <c r="T1315" s="220"/>
      <c r="U1315" s="220"/>
      <c r="V1315" s="220"/>
      <c r="W1315" s="220"/>
      <c r="X1315" s="22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299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">
      <c r="A1316" s="218"/>
      <c r="B1316" s="219"/>
      <c r="C1316" s="254" t="s">
        <v>1524</v>
      </c>
      <c r="D1316" s="221"/>
      <c r="E1316" s="222">
        <v>0.15359999999999999</v>
      </c>
      <c r="F1316" s="220"/>
      <c r="G1316" s="220"/>
      <c r="H1316" s="220"/>
      <c r="I1316" s="220"/>
      <c r="J1316" s="220"/>
      <c r="K1316" s="220"/>
      <c r="L1316" s="220"/>
      <c r="M1316" s="220"/>
      <c r="N1316" s="220"/>
      <c r="O1316" s="220"/>
      <c r="P1316" s="220"/>
      <c r="Q1316" s="220"/>
      <c r="R1316" s="220"/>
      <c r="S1316" s="220"/>
      <c r="T1316" s="220"/>
      <c r="U1316" s="220"/>
      <c r="V1316" s="220"/>
      <c r="W1316" s="220"/>
      <c r="X1316" s="22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299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">
      <c r="A1317" s="218"/>
      <c r="B1317" s="219"/>
      <c r="C1317" s="254" t="s">
        <v>1525</v>
      </c>
      <c r="D1317" s="221"/>
      <c r="E1317" s="222">
        <v>0.83750000000000002</v>
      </c>
      <c r="F1317" s="220"/>
      <c r="G1317" s="220"/>
      <c r="H1317" s="220"/>
      <c r="I1317" s="220"/>
      <c r="J1317" s="220"/>
      <c r="K1317" s="220"/>
      <c r="L1317" s="220"/>
      <c r="M1317" s="220"/>
      <c r="N1317" s="220"/>
      <c r="O1317" s="220"/>
      <c r="P1317" s="220"/>
      <c r="Q1317" s="220"/>
      <c r="R1317" s="220"/>
      <c r="S1317" s="220"/>
      <c r="T1317" s="220"/>
      <c r="U1317" s="220"/>
      <c r="V1317" s="220"/>
      <c r="W1317" s="220"/>
      <c r="X1317" s="22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299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">
      <c r="A1318" s="218"/>
      <c r="B1318" s="219"/>
      <c r="C1318" s="254" t="s">
        <v>1526</v>
      </c>
      <c r="D1318" s="221"/>
      <c r="E1318" s="222">
        <v>5.7599999999999998E-2</v>
      </c>
      <c r="F1318" s="220"/>
      <c r="G1318" s="220"/>
      <c r="H1318" s="220"/>
      <c r="I1318" s="220"/>
      <c r="J1318" s="220"/>
      <c r="K1318" s="220"/>
      <c r="L1318" s="220"/>
      <c r="M1318" s="220"/>
      <c r="N1318" s="220"/>
      <c r="O1318" s="220"/>
      <c r="P1318" s="220"/>
      <c r="Q1318" s="220"/>
      <c r="R1318" s="220"/>
      <c r="S1318" s="220"/>
      <c r="T1318" s="220"/>
      <c r="U1318" s="220"/>
      <c r="V1318" s="220"/>
      <c r="W1318" s="220"/>
      <c r="X1318" s="22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299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18"/>
      <c r="B1319" s="219"/>
      <c r="C1319" s="254" t="s">
        <v>1527</v>
      </c>
      <c r="D1319" s="221"/>
      <c r="E1319" s="222">
        <v>0.04</v>
      </c>
      <c r="F1319" s="220"/>
      <c r="G1319" s="220"/>
      <c r="H1319" s="220"/>
      <c r="I1319" s="220"/>
      <c r="J1319" s="220"/>
      <c r="K1319" s="220"/>
      <c r="L1319" s="220"/>
      <c r="M1319" s="220"/>
      <c r="N1319" s="220"/>
      <c r="O1319" s="220"/>
      <c r="P1319" s="220"/>
      <c r="Q1319" s="220"/>
      <c r="R1319" s="220"/>
      <c r="S1319" s="220"/>
      <c r="T1319" s="220"/>
      <c r="U1319" s="220"/>
      <c r="V1319" s="220"/>
      <c r="W1319" s="220"/>
      <c r="X1319" s="22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299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">
      <c r="A1320" s="218"/>
      <c r="B1320" s="219"/>
      <c r="C1320" s="254" t="s">
        <v>815</v>
      </c>
      <c r="D1320" s="221"/>
      <c r="E1320" s="222"/>
      <c r="F1320" s="220"/>
      <c r="G1320" s="220"/>
      <c r="H1320" s="220"/>
      <c r="I1320" s="220"/>
      <c r="J1320" s="220"/>
      <c r="K1320" s="220"/>
      <c r="L1320" s="220"/>
      <c r="M1320" s="220"/>
      <c r="N1320" s="220"/>
      <c r="O1320" s="220"/>
      <c r="P1320" s="220"/>
      <c r="Q1320" s="220"/>
      <c r="R1320" s="220"/>
      <c r="S1320" s="220"/>
      <c r="T1320" s="220"/>
      <c r="U1320" s="220"/>
      <c r="V1320" s="220"/>
      <c r="W1320" s="220"/>
      <c r="X1320" s="22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299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">
      <c r="A1321" s="218"/>
      <c r="B1321" s="219"/>
      <c r="C1321" s="254" t="s">
        <v>1528</v>
      </c>
      <c r="D1321" s="221"/>
      <c r="E1321" s="222">
        <v>1.35</v>
      </c>
      <c r="F1321" s="220"/>
      <c r="G1321" s="220"/>
      <c r="H1321" s="220"/>
      <c r="I1321" s="220"/>
      <c r="J1321" s="220"/>
      <c r="K1321" s="220"/>
      <c r="L1321" s="220"/>
      <c r="M1321" s="220"/>
      <c r="N1321" s="220"/>
      <c r="O1321" s="220"/>
      <c r="P1321" s="220"/>
      <c r="Q1321" s="220"/>
      <c r="R1321" s="220"/>
      <c r="S1321" s="220"/>
      <c r="T1321" s="220"/>
      <c r="U1321" s="220"/>
      <c r="V1321" s="220"/>
      <c r="W1321" s="220"/>
      <c r="X1321" s="22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299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">
      <c r="A1322" s="218"/>
      <c r="B1322" s="219"/>
      <c r="C1322" s="254" t="s">
        <v>1529</v>
      </c>
      <c r="D1322" s="221"/>
      <c r="E1322" s="222">
        <v>21.8</v>
      </c>
      <c r="F1322" s="220"/>
      <c r="G1322" s="220"/>
      <c r="H1322" s="220"/>
      <c r="I1322" s="220"/>
      <c r="J1322" s="220"/>
      <c r="K1322" s="220"/>
      <c r="L1322" s="220"/>
      <c r="M1322" s="220"/>
      <c r="N1322" s="220"/>
      <c r="O1322" s="220"/>
      <c r="P1322" s="220"/>
      <c r="Q1322" s="220"/>
      <c r="R1322" s="220"/>
      <c r="S1322" s="220"/>
      <c r="T1322" s="220"/>
      <c r="U1322" s="220"/>
      <c r="V1322" s="220"/>
      <c r="W1322" s="220"/>
      <c r="X1322" s="22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299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ht="22.5" outlineLevel="1" x14ac:dyDescent="0.2">
      <c r="A1323" s="232">
        <v>173</v>
      </c>
      <c r="B1323" s="233" t="s">
        <v>1530</v>
      </c>
      <c r="C1323" s="252" t="s">
        <v>1531</v>
      </c>
      <c r="D1323" s="234" t="s">
        <v>319</v>
      </c>
      <c r="E1323" s="235">
        <v>0.48749999999999999</v>
      </c>
      <c r="F1323" s="236"/>
      <c r="G1323" s="237">
        <f>ROUND(E1323*F1323,2)</f>
        <v>0</v>
      </c>
      <c r="H1323" s="236"/>
      <c r="I1323" s="237">
        <f>ROUND(E1323*H1323,2)</f>
        <v>0</v>
      </c>
      <c r="J1323" s="236"/>
      <c r="K1323" s="237">
        <f>ROUND(E1323*J1323,2)</f>
        <v>0</v>
      </c>
      <c r="L1323" s="237">
        <v>15</v>
      </c>
      <c r="M1323" s="237">
        <f>G1323*(1+L1323/100)</f>
        <v>0</v>
      </c>
      <c r="N1323" s="237">
        <v>0</v>
      </c>
      <c r="O1323" s="237">
        <f>ROUND(E1323*N1323,2)</f>
        <v>0</v>
      </c>
      <c r="P1323" s="237">
        <v>2.2000000000000002</v>
      </c>
      <c r="Q1323" s="237">
        <f>ROUND(E1323*P1323,2)</f>
        <v>1.07</v>
      </c>
      <c r="R1323" s="237" t="s">
        <v>1398</v>
      </c>
      <c r="S1323" s="237" t="s">
        <v>293</v>
      </c>
      <c r="T1323" s="238" t="s">
        <v>294</v>
      </c>
      <c r="U1323" s="220">
        <v>7.51</v>
      </c>
      <c r="V1323" s="220">
        <f>ROUND(E1323*U1323,2)</f>
        <v>3.66</v>
      </c>
      <c r="W1323" s="220"/>
      <c r="X1323" s="220" t="s">
        <v>117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295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">
      <c r="A1324" s="218"/>
      <c r="B1324" s="219"/>
      <c r="C1324" s="254" t="s">
        <v>1532</v>
      </c>
      <c r="D1324" s="221"/>
      <c r="E1324" s="222">
        <v>0.48749999999999999</v>
      </c>
      <c r="F1324" s="220"/>
      <c r="G1324" s="220"/>
      <c r="H1324" s="220"/>
      <c r="I1324" s="220"/>
      <c r="J1324" s="220"/>
      <c r="K1324" s="220"/>
      <c r="L1324" s="220"/>
      <c r="M1324" s="220"/>
      <c r="N1324" s="220"/>
      <c r="O1324" s="220"/>
      <c r="P1324" s="220"/>
      <c r="Q1324" s="220"/>
      <c r="R1324" s="220"/>
      <c r="S1324" s="220"/>
      <c r="T1324" s="220"/>
      <c r="U1324" s="220"/>
      <c r="V1324" s="220"/>
      <c r="W1324" s="220"/>
      <c r="X1324" s="22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299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ht="22.5" outlineLevel="1" x14ac:dyDescent="0.2">
      <c r="A1325" s="232">
        <v>174</v>
      </c>
      <c r="B1325" s="233" t="s">
        <v>1533</v>
      </c>
      <c r="C1325" s="252" t="s">
        <v>1534</v>
      </c>
      <c r="D1325" s="234" t="s">
        <v>291</v>
      </c>
      <c r="E1325" s="235">
        <v>13.5</v>
      </c>
      <c r="F1325" s="236"/>
      <c r="G1325" s="237">
        <f>ROUND(E1325*F1325,2)</f>
        <v>0</v>
      </c>
      <c r="H1325" s="236"/>
      <c r="I1325" s="237">
        <f>ROUND(E1325*H1325,2)</f>
        <v>0</v>
      </c>
      <c r="J1325" s="236"/>
      <c r="K1325" s="237">
        <f>ROUND(E1325*J1325,2)</f>
        <v>0</v>
      </c>
      <c r="L1325" s="237">
        <v>15</v>
      </c>
      <c r="M1325" s="237">
        <f>G1325*(1+L1325/100)</f>
        <v>0</v>
      </c>
      <c r="N1325" s="237">
        <v>0</v>
      </c>
      <c r="O1325" s="237">
        <f>ROUND(E1325*N1325,2)</f>
        <v>0</v>
      </c>
      <c r="P1325" s="237">
        <v>0.02</v>
      </c>
      <c r="Q1325" s="237">
        <f>ROUND(E1325*P1325,2)</f>
        <v>0.27</v>
      </c>
      <c r="R1325" s="237" t="s">
        <v>1398</v>
      </c>
      <c r="S1325" s="237" t="s">
        <v>293</v>
      </c>
      <c r="T1325" s="238" t="s">
        <v>294</v>
      </c>
      <c r="U1325" s="220">
        <v>0.14699999999999999</v>
      </c>
      <c r="V1325" s="220">
        <f>ROUND(E1325*U1325,2)</f>
        <v>1.98</v>
      </c>
      <c r="W1325" s="220"/>
      <c r="X1325" s="220" t="s">
        <v>117</v>
      </c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295</v>
      </c>
      <c r="AH1325" s="210"/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">
      <c r="A1326" s="218"/>
      <c r="B1326" s="219"/>
      <c r="C1326" s="253" t="s">
        <v>1535</v>
      </c>
      <c r="D1326" s="239"/>
      <c r="E1326" s="239"/>
      <c r="F1326" s="239"/>
      <c r="G1326" s="239"/>
      <c r="H1326" s="220"/>
      <c r="I1326" s="220"/>
      <c r="J1326" s="220"/>
      <c r="K1326" s="220"/>
      <c r="L1326" s="220"/>
      <c r="M1326" s="220"/>
      <c r="N1326" s="220"/>
      <c r="O1326" s="220"/>
      <c r="P1326" s="220"/>
      <c r="Q1326" s="220"/>
      <c r="R1326" s="220"/>
      <c r="S1326" s="220"/>
      <c r="T1326" s="220"/>
      <c r="U1326" s="220"/>
      <c r="V1326" s="220"/>
      <c r="W1326" s="220"/>
      <c r="X1326" s="22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297</v>
      </c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">
      <c r="A1327" s="218"/>
      <c r="B1327" s="219"/>
      <c r="C1327" s="254" t="s">
        <v>1536</v>
      </c>
      <c r="D1327" s="221"/>
      <c r="E1327" s="222">
        <v>13.5</v>
      </c>
      <c r="F1327" s="220"/>
      <c r="G1327" s="220"/>
      <c r="H1327" s="220"/>
      <c r="I1327" s="220"/>
      <c r="J1327" s="220"/>
      <c r="K1327" s="220"/>
      <c r="L1327" s="220"/>
      <c r="M1327" s="220"/>
      <c r="N1327" s="220"/>
      <c r="O1327" s="220"/>
      <c r="P1327" s="220"/>
      <c r="Q1327" s="220"/>
      <c r="R1327" s="220"/>
      <c r="S1327" s="220"/>
      <c r="T1327" s="220"/>
      <c r="U1327" s="220"/>
      <c r="V1327" s="220"/>
      <c r="W1327" s="220"/>
      <c r="X1327" s="22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299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ht="22.5" outlineLevel="1" x14ac:dyDescent="0.2">
      <c r="A1328" s="232">
        <v>175</v>
      </c>
      <c r="B1328" s="233" t="s">
        <v>1537</v>
      </c>
      <c r="C1328" s="252" t="s">
        <v>1538</v>
      </c>
      <c r="D1328" s="234" t="s">
        <v>319</v>
      </c>
      <c r="E1328" s="235">
        <v>4.3600000000000003</v>
      </c>
      <c r="F1328" s="236"/>
      <c r="G1328" s="237">
        <f>ROUND(E1328*F1328,2)</f>
        <v>0</v>
      </c>
      <c r="H1328" s="236"/>
      <c r="I1328" s="237">
        <f>ROUND(E1328*H1328,2)</f>
        <v>0</v>
      </c>
      <c r="J1328" s="236"/>
      <c r="K1328" s="237">
        <f>ROUND(E1328*J1328,2)</f>
        <v>0</v>
      </c>
      <c r="L1328" s="237">
        <v>15</v>
      </c>
      <c r="M1328" s="237">
        <f>G1328*(1+L1328/100)</f>
        <v>0</v>
      </c>
      <c r="N1328" s="237">
        <v>0</v>
      </c>
      <c r="O1328" s="237">
        <f>ROUND(E1328*N1328,2)</f>
        <v>0</v>
      </c>
      <c r="P1328" s="237">
        <v>1.4</v>
      </c>
      <c r="Q1328" s="237">
        <f>ROUND(E1328*P1328,2)</f>
        <v>6.1</v>
      </c>
      <c r="R1328" s="237" t="s">
        <v>1398</v>
      </c>
      <c r="S1328" s="237" t="s">
        <v>293</v>
      </c>
      <c r="T1328" s="238" t="s">
        <v>294</v>
      </c>
      <c r="U1328" s="220">
        <v>1.2569999999999999</v>
      </c>
      <c r="V1328" s="220">
        <f>ROUND(E1328*U1328,2)</f>
        <v>5.48</v>
      </c>
      <c r="W1328" s="220"/>
      <c r="X1328" s="220" t="s">
        <v>117</v>
      </c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295</v>
      </c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">
      <c r="A1329" s="218"/>
      <c r="B1329" s="219"/>
      <c r="C1329" s="254" t="s">
        <v>1539</v>
      </c>
      <c r="D1329" s="221"/>
      <c r="E1329" s="222">
        <v>4.3600000000000003</v>
      </c>
      <c r="F1329" s="220"/>
      <c r="G1329" s="220"/>
      <c r="H1329" s="220"/>
      <c r="I1329" s="220"/>
      <c r="J1329" s="220"/>
      <c r="K1329" s="220"/>
      <c r="L1329" s="220"/>
      <c r="M1329" s="220"/>
      <c r="N1329" s="220"/>
      <c r="O1329" s="220"/>
      <c r="P1329" s="220"/>
      <c r="Q1329" s="220"/>
      <c r="R1329" s="220"/>
      <c r="S1329" s="220"/>
      <c r="T1329" s="220"/>
      <c r="U1329" s="220"/>
      <c r="V1329" s="220"/>
      <c r="W1329" s="220"/>
      <c r="X1329" s="22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299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ht="22.5" outlineLevel="1" x14ac:dyDescent="0.2">
      <c r="A1330" s="232">
        <v>176</v>
      </c>
      <c r="B1330" s="233" t="s">
        <v>1540</v>
      </c>
      <c r="C1330" s="252" t="s">
        <v>1541</v>
      </c>
      <c r="D1330" s="234" t="s">
        <v>319</v>
      </c>
      <c r="E1330" s="235">
        <v>40.06</v>
      </c>
      <c r="F1330" s="236"/>
      <c r="G1330" s="237">
        <f>ROUND(E1330*F1330,2)</f>
        <v>0</v>
      </c>
      <c r="H1330" s="236"/>
      <c r="I1330" s="237">
        <f>ROUND(E1330*H1330,2)</f>
        <v>0</v>
      </c>
      <c r="J1330" s="236"/>
      <c r="K1330" s="237">
        <f>ROUND(E1330*J1330,2)</f>
        <v>0</v>
      </c>
      <c r="L1330" s="237">
        <v>15</v>
      </c>
      <c r="M1330" s="237">
        <f>G1330*(1+L1330/100)</f>
        <v>0</v>
      </c>
      <c r="N1330" s="237">
        <v>0</v>
      </c>
      <c r="O1330" s="237">
        <f>ROUND(E1330*N1330,2)</f>
        <v>0</v>
      </c>
      <c r="P1330" s="237">
        <v>1.4</v>
      </c>
      <c r="Q1330" s="237">
        <f>ROUND(E1330*P1330,2)</f>
        <v>56.08</v>
      </c>
      <c r="R1330" s="237" t="s">
        <v>1398</v>
      </c>
      <c r="S1330" s="237" t="s">
        <v>293</v>
      </c>
      <c r="T1330" s="238" t="s">
        <v>294</v>
      </c>
      <c r="U1330" s="220">
        <v>1.0509999999999999</v>
      </c>
      <c r="V1330" s="220">
        <f>ROUND(E1330*U1330,2)</f>
        <v>42.1</v>
      </c>
      <c r="W1330" s="220"/>
      <c r="X1330" s="220" t="s">
        <v>117</v>
      </c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295</v>
      </c>
      <c r="AH1330" s="210"/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">
      <c r="A1331" s="218"/>
      <c r="B1331" s="219"/>
      <c r="C1331" s="254" t="s">
        <v>1542</v>
      </c>
      <c r="D1331" s="221"/>
      <c r="E1331" s="222">
        <v>40.06</v>
      </c>
      <c r="F1331" s="220"/>
      <c r="G1331" s="220"/>
      <c r="H1331" s="220"/>
      <c r="I1331" s="220"/>
      <c r="J1331" s="220"/>
      <c r="K1331" s="220"/>
      <c r="L1331" s="220"/>
      <c r="M1331" s="220"/>
      <c r="N1331" s="220"/>
      <c r="O1331" s="220"/>
      <c r="P1331" s="220"/>
      <c r="Q1331" s="220"/>
      <c r="R1331" s="220"/>
      <c r="S1331" s="220"/>
      <c r="T1331" s="220"/>
      <c r="U1331" s="220"/>
      <c r="V1331" s="220"/>
      <c r="W1331" s="220"/>
      <c r="X1331" s="22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299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">
      <c r="A1332" s="232">
        <v>177</v>
      </c>
      <c r="B1332" s="233" t="s">
        <v>1543</v>
      </c>
      <c r="C1332" s="252" t="s">
        <v>1544</v>
      </c>
      <c r="D1332" s="234" t="s">
        <v>609</v>
      </c>
      <c r="E1332" s="235">
        <v>126</v>
      </c>
      <c r="F1332" s="236"/>
      <c r="G1332" s="237">
        <f>ROUND(E1332*F1332,2)</f>
        <v>0</v>
      </c>
      <c r="H1332" s="236"/>
      <c r="I1332" s="237">
        <f>ROUND(E1332*H1332,2)</f>
        <v>0</v>
      </c>
      <c r="J1332" s="236"/>
      <c r="K1332" s="237">
        <f>ROUND(E1332*J1332,2)</f>
        <v>0</v>
      </c>
      <c r="L1332" s="237">
        <v>15</v>
      </c>
      <c r="M1332" s="237">
        <f>G1332*(1+L1332/100)</f>
        <v>0</v>
      </c>
      <c r="N1332" s="237">
        <v>0</v>
      </c>
      <c r="O1332" s="237">
        <f>ROUND(E1332*N1332,2)</f>
        <v>0</v>
      </c>
      <c r="P1332" s="237">
        <v>0</v>
      </c>
      <c r="Q1332" s="237">
        <f>ROUND(E1332*P1332,2)</f>
        <v>0</v>
      </c>
      <c r="R1332" s="237" t="s">
        <v>1398</v>
      </c>
      <c r="S1332" s="237" t="s">
        <v>293</v>
      </c>
      <c r="T1332" s="238" t="s">
        <v>294</v>
      </c>
      <c r="U1332" s="220">
        <v>0.03</v>
      </c>
      <c r="V1332" s="220">
        <f>ROUND(E1332*U1332,2)</f>
        <v>3.78</v>
      </c>
      <c r="W1332" s="220"/>
      <c r="X1332" s="220" t="s">
        <v>117</v>
      </c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295</v>
      </c>
      <c r="AH1332" s="210"/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">
      <c r="A1333" s="218"/>
      <c r="B1333" s="219"/>
      <c r="C1333" s="253" t="s">
        <v>1545</v>
      </c>
      <c r="D1333" s="239"/>
      <c r="E1333" s="239"/>
      <c r="F1333" s="239"/>
      <c r="G1333" s="239"/>
      <c r="H1333" s="220"/>
      <c r="I1333" s="220"/>
      <c r="J1333" s="220"/>
      <c r="K1333" s="220"/>
      <c r="L1333" s="220"/>
      <c r="M1333" s="220"/>
      <c r="N1333" s="220"/>
      <c r="O1333" s="220"/>
      <c r="P1333" s="220"/>
      <c r="Q1333" s="220"/>
      <c r="R1333" s="220"/>
      <c r="S1333" s="220"/>
      <c r="T1333" s="220"/>
      <c r="U1333" s="220"/>
      <c r="V1333" s="220"/>
      <c r="W1333" s="220"/>
      <c r="X1333" s="22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297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">
      <c r="A1334" s="218"/>
      <c r="B1334" s="219"/>
      <c r="C1334" s="254" t="s">
        <v>1546</v>
      </c>
      <c r="D1334" s="221"/>
      <c r="E1334" s="222">
        <v>4</v>
      </c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0"/>
      <c r="P1334" s="220"/>
      <c r="Q1334" s="220"/>
      <c r="R1334" s="220"/>
      <c r="S1334" s="220"/>
      <c r="T1334" s="220"/>
      <c r="U1334" s="220"/>
      <c r="V1334" s="220"/>
      <c r="W1334" s="220"/>
      <c r="X1334" s="22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299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">
      <c r="A1335" s="218"/>
      <c r="B1335" s="219"/>
      <c r="C1335" s="254" t="s">
        <v>1547</v>
      </c>
      <c r="D1335" s="221"/>
      <c r="E1335" s="222">
        <v>4</v>
      </c>
      <c r="F1335" s="220"/>
      <c r="G1335" s="220"/>
      <c r="H1335" s="220"/>
      <c r="I1335" s="220"/>
      <c r="J1335" s="220"/>
      <c r="K1335" s="220"/>
      <c r="L1335" s="220"/>
      <c r="M1335" s="220"/>
      <c r="N1335" s="220"/>
      <c r="O1335" s="220"/>
      <c r="P1335" s="220"/>
      <c r="Q1335" s="220"/>
      <c r="R1335" s="220"/>
      <c r="S1335" s="220"/>
      <c r="T1335" s="220"/>
      <c r="U1335" s="220"/>
      <c r="V1335" s="220"/>
      <c r="W1335" s="220"/>
      <c r="X1335" s="22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299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">
      <c r="A1336" s="218"/>
      <c r="B1336" s="219"/>
      <c r="C1336" s="254" t="s">
        <v>1548</v>
      </c>
      <c r="D1336" s="221"/>
      <c r="E1336" s="222">
        <v>2</v>
      </c>
      <c r="F1336" s="220"/>
      <c r="G1336" s="220"/>
      <c r="H1336" s="220"/>
      <c r="I1336" s="220"/>
      <c r="J1336" s="220"/>
      <c r="K1336" s="220"/>
      <c r="L1336" s="220"/>
      <c r="M1336" s="220"/>
      <c r="N1336" s="220"/>
      <c r="O1336" s="220"/>
      <c r="P1336" s="220"/>
      <c r="Q1336" s="220"/>
      <c r="R1336" s="220"/>
      <c r="S1336" s="220"/>
      <c r="T1336" s="220"/>
      <c r="U1336" s="220"/>
      <c r="V1336" s="220"/>
      <c r="W1336" s="220"/>
      <c r="X1336" s="22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299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">
      <c r="A1337" s="218"/>
      <c r="B1337" s="219"/>
      <c r="C1337" s="254" t="s">
        <v>1549</v>
      </c>
      <c r="D1337" s="221"/>
      <c r="E1337" s="222">
        <v>2</v>
      </c>
      <c r="F1337" s="220"/>
      <c r="G1337" s="220"/>
      <c r="H1337" s="220"/>
      <c r="I1337" s="220"/>
      <c r="J1337" s="220"/>
      <c r="K1337" s="220"/>
      <c r="L1337" s="220"/>
      <c r="M1337" s="220"/>
      <c r="N1337" s="220"/>
      <c r="O1337" s="220"/>
      <c r="P1337" s="220"/>
      <c r="Q1337" s="220"/>
      <c r="R1337" s="220"/>
      <c r="S1337" s="220"/>
      <c r="T1337" s="220"/>
      <c r="U1337" s="220"/>
      <c r="V1337" s="220"/>
      <c r="W1337" s="220"/>
      <c r="X1337" s="22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299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">
      <c r="A1338" s="218"/>
      <c r="B1338" s="219"/>
      <c r="C1338" s="254" t="s">
        <v>1550</v>
      </c>
      <c r="D1338" s="221"/>
      <c r="E1338" s="222">
        <v>2</v>
      </c>
      <c r="F1338" s="220"/>
      <c r="G1338" s="220"/>
      <c r="H1338" s="220"/>
      <c r="I1338" s="220"/>
      <c r="J1338" s="220"/>
      <c r="K1338" s="220"/>
      <c r="L1338" s="220"/>
      <c r="M1338" s="220"/>
      <c r="N1338" s="220"/>
      <c r="O1338" s="220"/>
      <c r="P1338" s="220"/>
      <c r="Q1338" s="220"/>
      <c r="R1338" s="220"/>
      <c r="S1338" s="220"/>
      <c r="T1338" s="220"/>
      <c r="U1338" s="220"/>
      <c r="V1338" s="220"/>
      <c r="W1338" s="220"/>
      <c r="X1338" s="22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299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">
      <c r="A1339" s="218"/>
      <c r="B1339" s="219"/>
      <c r="C1339" s="254" t="s">
        <v>1551</v>
      </c>
      <c r="D1339" s="221"/>
      <c r="E1339" s="222">
        <v>4</v>
      </c>
      <c r="F1339" s="220"/>
      <c r="G1339" s="220"/>
      <c r="H1339" s="220"/>
      <c r="I1339" s="220"/>
      <c r="J1339" s="220"/>
      <c r="K1339" s="220"/>
      <c r="L1339" s="220"/>
      <c r="M1339" s="220"/>
      <c r="N1339" s="220"/>
      <c r="O1339" s="220"/>
      <c r="P1339" s="220"/>
      <c r="Q1339" s="220"/>
      <c r="R1339" s="220"/>
      <c r="S1339" s="220"/>
      <c r="T1339" s="220"/>
      <c r="U1339" s="220"/>
      <c r="V1339" s="220"/>
      <c r="W1339" s="220"/>
      <c r="X1339" s="22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299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">
      <c r="A1340" s="218"/>
      <c r="B1340" s="219"/>
      <c r="C1340" s="254" t="s">
        <v>1552</v>
      </c>
      <c r="D1340" s="221"/>
      <c r="E1340" s="222">
        <v>2</v>
      </c>
      <c r="F1340" s="220"/>
      <c r="G1340" s="220"/>
      <c r="H1340" s="220"/>
      <c r="I1340" s="220"/>
      <c r="J1340" s="220"/>
      <c r="K1340" s="220"/>
      <c r="L1340" s="220"/>
      <c r="M1340" s="220"/>
      <c r="N1340" s="220"/>
      <c r="O1340" s="220"/>
      <c r="P1340" s="220"/>
      <c r="Q1340" s="220"/>
      <c r="R1340" s="220"/>
      <c r="S1340" s="220"/>
      <c r="T1340" s="220"/>
      <c r="U1340" s="220"/>
      <c r="V1340" s="220"/>
      <c r="W1340" s="220"/>
      <c r="X1340" s="22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299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">
      <c r="A1341" s="218"/>
      <c r="B1341" s="219"/>
      <c r="C1341" s="254" t="s">
        <v>1553</v>
      </c>
      <c r="D1341" s="221"/>
      <c r="E1341" s="222">
        <v>2</v>
      </c>
      <c r="F1341" s="220"/>
      <c r="G1341" s="220"/>
      <c r="H1341" s="220"/>
      <c r="I1341" s="220"/>
      <c r="J1341" s="220"/>
      <c r="K1341" s="220"/>
      <c r="L1341" s="220"/>
      <c r="M1341" s="220"/>
      <c r="N1341" s="220"/>
      <c r="O1341" s="220"/>
      <c r="P1341" s="220"/>
      <c r="Q1341" s="220"/>
      <c r="R1341" s="220"/>
      <c r="S1341" s="220"/>
      <c r="T1341" s="220"/>
      <c r="U1341" s="220"/>
      <c r="V1341" s="220"/>
      <c r="W1341" s="220"/>
      <c r="X1341" s="22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299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">
      <c r="A1342" s="218"/>
      <c r="B1342" s="219"/>
      <c r="C1342" s="254" t="s">
        <v>1554</v>
      </c>
      <c r="D1342" s="221"/>
      <c r="E1342" s="222">
        <v>2</v>
      </c>
      <c r="F1342" s="220"/>
      <c r="G1342" s="220"/>
      <c r="H1342" s="220"/>
      <c r="I1342" s="220"/>
      <c r="J1342" s="220"/>
      <c r="K1342" s="220"/>
      <c r="L1342" s="220"/>
      <c r="M1342" s="220"/>
      <c r="N1342" s="220"/>
      <c r="O1342" s="220"/>
      <c r="P1342" s="220"/>
      <c r="Q1342" s="220"/>
      <c r="R1342" s="220"/>
      <c r="S1342" s="220"/>
      <c r="T1342" s="220"/>
      <c r="U1342" s="220"/>
      <c r="V1342" s="220"/>
      <c r="W1342" s="220"/>
      <c r="X1342" s="22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299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">
      <c r="A1343" s="218"/>
      <c r="B1343" s="219"/>
      <c r="C1343" s="254" t="s">
        <v>1555</v>
      </c>
      <c r="D1343" s="221"/>
      <c r="E1343" s="222">
        <v>2</v>
      </c>
      <c r="F1343" s="220"/>
      <c r="G1343" s="220"/>
      <c r="H1343" s="220"/>
      <c r="I1343" s="220"/>
      <c r="J1343" s="220"/>
      <c r="K1343" s="220"/>
      <c r="L1343" s="220"/>
      <c r="M1343" s="220"/>
      <c r="N1343" s="220"/>
      <c r="O1343" s="220"/>
      <c r="P1343" s="220"/>
      <c r="Q1343" s="220"/>
      <c r="R1343" s="220"/>
      <c r="S1343" s="220"/>
      <c r="T1343" s="220"/>
      <c r="U1343" s="220"/>
      <c r="V1343" s="220"/>
      <c r="W1343" s="220"/>
      <c r="X1343" s="22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299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">
      <c r="A1344" s="218"/>
      <c r="B1344" s="219"/>
      <c r="C1344" s="254" t="s">
        <v>1556</v>
      </c>
      <c r="D1344" s="221"/>
      <c r="E1344" s="222">
        <v>2</v>
      </c>
      <c r="F1344" s="220"/>
      <c r="G1344" s="220"/>
      <c r="H1344" s="220"/>
      <c r="I1344" s="220"/>
      <c r="J1344" s="220"/>
      <c r="K1344" s="220"/>
      <c r="L1344" s="220"/>
      <c r="M1344" s="220"/>
      <c r="N1344" s="220"/>
      <c r="O1344" s="220"/>
      <c r="P1344" s="220"/>
      <c r="Q1344" s="220"/>
      <c r="R1344" s="220"/>
      <c r="S1344" s="220"/>
      <c r="T1344" s="220"/>
      <c r="U1344" s="220"/>
      <c r="V1344" s="220"/>
      <c r="W1344" s="220"/>
      <c r="X1344" s="22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299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">
      <c r="A1345" s="218"/>
      <c r="B1345" s="219"/>
      <c r="C1345" s="254" t="s">
        <v>1557</v>
      </c>
      <c r="D1345" s="221"/>
      <c r="E1345" s="222">
        <v>12</v>
      </c>
      <c r="F1345" s="220"/>
      <c r="G1345" s="220"/>
      <c r="H1345" s="220"/>
      <c r="I1345" s="220"/>
      <c r="J1345" s="220"/>
      <c r="K1345" s="220"/>
      <c r="L1345" s="220"/>
      <c r="M1345" s="220"/>
      <c r="N1345" s="220"/>
      <c r="O1345" s="220"/>
      <c r="P1345" s="220"/>
      <c r="Q1345" s="220"/>
      <c r="R1345" s="220"/>
      <c r="S1345" s="220"/>
      <c r="T1345" s="220"/>
      <c r="U1345" s="220"/>
      <c r="V1345" s="220"/>
      <c r="W1345" s="220"/>
      <c r="X1345" s="220"/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299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">
      <c r="A1346" s="218"/>
      <c r="B1346" s="219"/>
      <c r="C1346" s="254" t="s">
        <v>1558</v>
      </c>
      <c r="D1346" s="221"/>
      <c r="E1346" s="222">
        <v>2</v>
      </c>
      <c r="F1346" s="220"/>
      <c r="G1346" s="220"/>
      <c r="H1346" s="220"/>
      <c r="I1346" s="220"/>
      <c r="J1346" s="220"/>
      <c r="K1346" s="220"/>
      <c r="L1346" s="220"/>
      <c r="M1346" s="220"/>
      <c r="N1346" s="220"/>
      <c r="O1346" s="220"/>
      <c r="P1346" s="220"/>
      <c r="Q1346" s="220"/>
      <c r="R1346" s="220"/>
      <c r="S1346" s="220"/>
      <c r="T1346" s="220"/>
      <c r="U1346" s="220"/>
      <c r="V1346" s="220"/>
      <c r="W1346" s="220"/>
      <c r="X1346" s="22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299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">
      <c r="A1347" s="218"/>
      <c r="B1347" s="219"/>
      <c r="C1347" s="254" t="s">
        <v>1559</v>
      </c>
      <c r="D1347" s="221"/>
      <c r="E1347" s="222">
        <v>6</v>
      </c>
      <c r="F1347" s="220"/>
      <c r="G1347" s="220"/>
      <c r="H1347" s="220"/>
      <c r="I1347" s="220"/>
      <c r="J1347" s="220"/>
      <c r="K1347" s="220"/>
      <c r="L1347" s="220"/>
      <c r="M1347" s="220"/>
      <c r="N1347" s="220"/>
      <c r="O1347" s="220"/>
      <c r="P1347" s="220"/>
      <c r="Q1347" s="220"/>
      <c r="R1347" s="220"/>
      <c r="S1347" s="220"/>
      <c r="T1347" s="220"/>
      <c r="U1347" s="220"/>
      <c r="V1347" s="220"/>
      <c r="W1347" s="220"/>
      <c r="X1347" s="22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299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">
      <c r="A1348" s="218"/>
      <c r="B1348" s="219"/>
      <c r="C1348" s="254" t="s">
        <v>1560</v>
      </c>
      <c r="D1348" s="221"/>
      <c r="E1348" s="222">
        <v>78</v>
      </c>
      <c r="F1348" s="220"/>
      <c r="G1348" s="220"/>
      <c r="H1348" s="220"/>
      <c r="I1348" s="220"/>
      <c r="J1348" s="220"/>
      <c r="K1348" s="220"/>
      <c r="L1348" s="220"/>
      <c r="M1348" s="220"/>
      <c r="N1348" s="220"/>
      <c r="O1348" s="220"/>
      <c r="P1348" s="220"/>
      <c r="Q1348" s="220"/>
      <c r="R1348" s="220"/>
      <c r="S1348" s="220"/>
      <c r="T1348" s="220"/>
      <c r="U1348" s="220"/>
      <c r="V1348" s="220"/>
      <c r="W1348" s="220"/>
      <c r="X1348" s="22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299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">
      <c r="A1349" s="232">
        <v>178</v>
      </c>
      <c r="B1349" s="233" t="s">
        <v>1561</v>
      </c>
      <c r="C1349" s="252" t="s">
        <v>1562</v>
      </c>
      <c r="D1349" s="234" t="s">
        <v>609</v>
      </c>
      <c r="E1349" s="235">
        <v>29</v>
      </c>
      <c r="F1349" s="236"/>
      <c r="G1349" s="237">
        <f>ROUND(E1349*F1349,2)</f>
        <v>0</v>
      </c>
      <c r="H1349" s="236"/>
      <c r="I1349" s="237">
        <f>ROUND(E1349*H1349,2)</f>
        <v>0</v>
      </c>
      <c r="J1349" s="236"/>
      <c r="K1349" s="237">
        <f>ROUND(E1349*J1349,2)</f>
        <v>0</v>
      </c>
      <c r="L1349" s="237">
        <v>15</v>
      </c>
      <c r="M1349" s="237">
        <f>G1349*(1+L1349/100)</f>
        <v>0</v>
      </c>
      <c r="N1349" s="237">
        <v>0</v>
      </c>
      <c r="O1349" s="237">
        <f>ROUND(E1349*N1349,2)</f>
        <v>0</v>
      </c>
      <c r="P1349" s="237">
        <v>0</v>
      </c>
      <c r="Q1349" s="237">
        <f>ROUND(E1349*P1349,2)</f>
        <v>0</v>
      </c>
      <c r="R1349" s="237" t="s">
        <v>1398</v>
      </c>
      <c r="S1349" s="237" t="s">
        <v>293</v>
      </c>
      <c r="T1349" s="238" t="s">
        <v>294</v>
      </c>
      <c r="U1349" s="220">
        <v>0.05</v>
      </c>
      <c r="V1349" s="220">
        <f>ROUND(E1349*U1349,2)</f>
        <v>1.45</v>
      </c>
      <c r="W1349" s="220"/>
      <c r="X1349" s="220" t="s">
        <v>117</v>
      </c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295</v>
      </c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">
      <c r="A1350" s="218"/>
      <c r="B1350" s="219"/>
      <c r="C1350" s="253" t="s">
        <v>1545</v>
      </c>
      <c r="D1350" s="239"/>
      <c r="E1350" s="239"/>
      <c r="F1350" s="239"/>
      <c r="G1350" s="239"/>
      <c r="H1350" s="220"/>
      <c r="I1350" s="220"/>
      <c r="J1350" s="220"/>
      <c r="K1350" s="220"/>
      <c r="L1350" s="220"/>
      <c r="M1350" s="220"/>
      <c r="N1350" s="220"/>
      <c r="O1350" s="220"/>
      <c r="P1350" s="220"/>
      <c r="Q1350" s="220"/>
      <c r="R1350" s="220"/>
      <c r="S1350" s="220"/>
      <c r="T1350" s="220"/>
      <c r="U1350" s="220"/>
      <c r="V1350" s="220"/>
      <c r="W1350" s="220"/>
      <c r="X1350" s="22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297</v>
      </c>
      <c r="AH1350" s="210"/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">
      <c r="A1351" s="218"/>
      <c r="B1351" s="219"/>
      <c r="C1351" s="254" t="s">
        <v>1563</v>
      </c>
      <c r="D1351" s="221"/>
      <c r="E1351" s="222">
        <v>13</v>
      </c>
      <c r="F1351" s="220"/>
      <c r="G1351" s="220"/>
      <c r="H1351" s="220"/>
      <c r="I1351" s="220"/>
      <c r="J1351" s="220"/>
      <c r="K1351" s="220"/>
      <c r="L1351" s="220"/>
      <c r="M1351" s="220"/>
      <c r="N1351" s="220"/>
      <c r="O1351" s="220"/>
      <c r="P1351" s="220"/>
      <c r="Q1351" s="220"/>
      <c r="R1351" s="220"/>
      <c r="S1351" s="220"/>
      <c r="T1351" s="220"/>
      <c r="U1351" s="220"/>
      <c r="V1351" s="220"/>
      <c r="W1351" s="220"/>
      <c r="X1351" s="22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299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">
      <c r="A1352" s="218"/>
      <c r="B1352" s="219"/>
      <c r="C1352" s="254" t="s">
        <v>1394</v>
      </c>
      <c r="D1352" s="221"/>
      <c r="E1352" s="222">
        <v>16</v>
      </c>
      <c r="F1352" s="220"/>
      <c r="G1352" s="220"/>
      <c r="H1352" s="220"/>
      <c r="I1352" s="220"/>
      <c r="J1352" s="220"/>
      <c r="K1352" s="220"/>
      <c r="L1352" s="220"/>
      <c r="M1352" s="220"/>
      <c r="N1352" s="220"/>
      <c r="O1352" s="220"/>
      <c r="P1352" s="220"/>
      <c r="Q1352" s="220"/>
      <c r="R1352" s="220"/>
      <c r="S1352" s="220"/>
      <c r="T1352" s="220"/>
      <c r="U1352" s="220"/>
      <c r="V1352" s="220"/>
      <c r="W1352" s="220"/>
      <c r="X1352" s="22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299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">
      <c r="A1353" s="232">
        <v>179</v>
      </c>
      <c r="B1353" s="233" t="s">
        <v>1564</v>
      </c>
      <c r="C1353" s="252" t="s">
        <v>1565</v>
      </c>
      <c r="D1353" s="234" t="s">
        <v>609</v>
      </c>
      <c r="E1353" s="235">
        <v>1</v>
      </c>
      <c r="F1353" s="236"/>
      <c r="G1353" s="237">
        <f>ROUND(E1353*F1353,2)</f>
        <v>0</v>
      </c>
      <c r="H1353" s="236"/>
      <c r="I1353" s="237">
        <f>ROUND(E1353*H1353,2)</f>
        <v>0</v>
      </c>
      <c r="J1353" s="236"/>
      <c r="K1353" s="237">
        <f>ROUND(E1353*J1353,2)</f>
        <v>0</v>
      </c>
      <c r="L1353" s="237">
        <v>15</v>
      </c>
      <c r="M1353" s="237">
        <f>G1353*(1+L1353/100)</f>
        <v>0</v>
      </c>
      <c r="N1353" s="237">
        <v>0</v>
      </c>
      <c r="O1353" s="237">
        <f>ROUND(E1353*N1353,2)</f>
        <v>0</v>
      </c>
      <c r="P1353" s="237">
        <v>0</v>
      </c>
      <c r="Q1353" s="237">
        <f>ROUND(E1353*P1353,2)</f>
        <v>0</v>
      </c>
      <c r="R1353" s="237" t="s">
        <v>1398</v>
      </c>
      <c r="S1353" s="237" t="s">
        <v>293</v>
      </c>
      <c r="T1353" s="238" t="s">
        <v>294</v>
      </c>
      <c r="U1353" s="220">
        <v>0.09</v>
      </c>
      <c r="V1353" s="220">
        <f>ROUND(E1353*U1353,2)</f>
        <v>0.09</v>
      </c>
      <c r="W1353" s="220"/>
      <c r="X1353" s="220" t="s">
        <v>117</v>
      </c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295</v>
      </c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">
      <c r="A1354" s="218"/>
      <c r="B1354" s="219"/>
      <c r="C1354" s="253" t="s">
        <v>1545</v>
      </c>
      <c r="D1354" s="239"/>
      <c r="E1354" s="239"/>
      <c r="F1354" s="239"/>
      <c r="G1354" s="239"/>
      <c r="H1354" s="220"/>
      <c r="I1354" s="220"/>
      <c r="J1354" s="220"/>
      <c r="K1354" s="220"/>
      <c r="L1354" s="220"/>
      <c r="M1354" s="220"/>
      <c r="N1354" s="220"/>
      <c r="O1354" s="220"/>
      <c r="P1354" s="220"/>
      <c r="Q1354" s="220"/>
      <c r="R1354" s="220"/>
      <c r="S1354" s="220"/>
      <c r="T1354" s="220"/>
      <c r="U1354" s="220"/>
      <c r="V1354" s="220"/>
      <c r="W1354" s="220"/>
      <c r="X1354" s="22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297</v>
      </c>
      <c r="AH1354" s="210"/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">
      <c r="A1355" s="218"/>
      <c r="B1355" s="219"/>
      <c r="C1355" s="254" t="s">
        <v>1566</v>
      </c>
      <c r="D1355" s="221"/>
      <c r="E1355" s="222">
        <v>1</v>
      </c>
      <c r="F1355" s="220"/>
      <c r="G1355" s="220"/>
      <c r="H1355" s="220"/>
      <c r="I1355" s="220"/>
      <c r="J1355" s="220"/>
      <c r="K1355" s="220"/>
      <c r="L1355" s="220"/>
      <c r="M1355" s="220"/>
      <c r="N1355" s="220"/>
      <c r="O1355" s="220"/>
      <c r="P1355" s="220"/>
      <c r="Q1355" s="220"/>
      <c r="R1355" s="220"/>
      <c r="S1355" s="220"/>
      <c r="T1355" s="220"/>
      <c r="U1355" s="220"/>
      <c r="V1355" s="220"/>
      <c r="W1355" s="220"/>
      <c r="X1355" s="22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299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">
      <c r="A1356" s="232">
        <v>180</v>
      </c>
      <c r="B1356" s="233" t="s">
        <v>1567</v>
      </c>
      <c r="C1356" s="252" t="s">
        <v>1568</v>
      </c>
      <c r="D1356" s="234" t="s">
        <v>291</v>
      </c>
      <c r="E1356" s="235">
        <v>7.9127999999999998</v>
      </c>
      <c r="F1356" s="236"/>
      <c r="G1356" s="237">
        <f>ROUND(E1356*F1356,2)</f>
        <v>0</v>
      </c>
      <c r="H1356" s="236"/>
      <c r="I1356" s="237">
        <f>ROUND(E1356*H1356,2)</f>
        <v>0</v>
      </c>
      <c r="J1356" s="236"/>
      <c r="K1356" s="237">
        <f>ROUND(E1356*J1356,2)</f>
        <v>0</v>
      </c>
      <c r="L1356" s="237">
        <v>15</v>
      </c>
      <c r="M1356" s="237">
        <f>G1356*(1+L1356/100)</f>
        <v>0</v>
      </c>
      <c r="N1356" s="237">
        <v>2.1900000000000001E-3</v>
      </c>
      <c r="O1356" s="237">
        <f>ROUND(E1356*N1356,2)</f>
        <v>0.02</v>
      </c>
      <c r="P1356" s="237">
        <v>4.1000000000000002E-2</v>
      </c>
      <c r="Q1356" s="237">
        <f>ROUND(E1356*P1356,2)</f>
        <v>0.32</v>
      </c>
      <c r="R1356" s="237" t="s">
        <v>1398</v>
      </c>
      <c r="S1356" s="237" t="s">
        <v>293</v>
      </c>
      <c r="T1356" s="238" t="s">
        <v>294</v>
      </c>
      <c r="U1356" s="220">
        <v>0.52</v>
      </c>
      <c r="V1356" s="220">
        <f>ROUND(E1356*U1356,2)</f>
        <v>4.1100000000000003</v>
      </c>
      <c r="W1356" s="220"/>
      <c r="X1356" s="220" t="s">
        <v>117</v>
      </c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295</v>
      </c>
      <c r="AH1356" s="210"/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">
      <c r="A1357" s="218"/>
      <c r="B1357" s="219"/>
      <c r="C1357" s="253" t="s">
        <v>1500</v>
      </c>
      <c r="D1357" s="239"/>
      <c r="E1357" s="239"/>
      <c r="F1357" s="239"/>
      <c r="G1357" s="239"/>
      <c r="H1357" s="220"/>
      <c r="I1357" s="220"/>
      <c r="J1357" s="220"/>
      <c r="K1357" s="220"/>
      <c r="L1357" s="220"/>
      <c r="M1357" s="220"/>
      <c r="N1357" s="220"/>
      <c r="O1357" s="220"/>
      <c r="P1357" s="220"/>
      <c r="Q1357" s="220"/>
      <c r="R1357" s="220"/>
      <c r="S1357" s="220"/>
      <c r="T1357" s="220"/>
      <c r="U1357" s="220"/>
      <c r="V1357" s="220"/>
      <c r="W1357" s="220"/>
      <c r="X1357" s="22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297</v>
      </c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1" x14ac:dyDescent="0.2">
      <c r="A1358" s="218"/>
      <c r="B1358" s="219"/>
      <c r="C1358" s="254" t="s">
        <v>1569</v>
      </c>
      <c r="D1358" s="221"/>
      <c r="E1358" s="222">
        <v>0.30149999999999999</v>
      </c>
      <c r="F1358" s="220"/>
      <c r="G1358" s="220"/>
      <c r="H1358" s="220"/>
      <c r="I1358" s="220"/>
      <c r="J1358" s="220"/>
      <c r="K1358" s="220"/>
      <c r="L1358" s="220"/>
      <c r="M1358" s="220"/>
      <c r="N1358" s="220"/>
      <c r="O1358" s="220"/>
      <c r="P1358" s="220"/>
      <c r="Q1358" s="220"/>
      <c r="R1358" s="220"/>
      <c r="S1358" s="220"/>
      <c r="T1358" s="220"/>
      <c r="U1358" s="220"/>
      <c r="V1358" s="220"/>
      <c r="W1358" s="220"/>
      <c r="X1358" s="220"/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299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">
      <c r="A1359" s="218"/>
      <c r="B1359" s="219"/>
      <c r="C1359" s="254" t="s">
        <v>1570</v>
      </c>
      <c r="D1359" s="221"/>
      <c r="E1359" s="222">
        <v>0.35249999999999998</v>
      </c>
      <c r="F1359" s="220"/>
      <c r="G1359" s="220"/>
      <c r="H1359" s="220"/>
      <c r="I1359" s="220"/>
      <c r="J1359" s="220"/>
      <c r="K1359" s="220"/>
      <c r="L1359" s="220"/>
      <c r="M1359" s="220"/>
      <c r="N1359" s="220"/>
      <c r="O1359" s="220"/>
      <c r="P1359" s="220"/>
      <c r="Q1359" s="220"/>
      <c r="R1359" s="220"/>
      <c r="S1359" s="220"/>
      <c r="T1359" s="220"/>
      <c r="U1359" s="220"/>
      <c r="V1359" s="220"/>
      <c r="W1359" s="220"/>
      <c r="X1359" s="22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299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">
      <c r="A1360" s="218"/>
      <c r="B1360" s="219"/>
      <c r="C1360" s="254" t="s">
        <v>1571</v>
      </c>
      <c r="D1360" s="221"/>
      <c r="E1360" s="222">
        <v>0.82499999999999996</v>
      </c>
      <c r="F1360" s="220"/>
      <c r="G1360" s="220"/>
      <c r="H1360" s="220"/>
      <c r="I1360" s="220"/>
      <c r="J1360" s="220"/>
      <c r="K1360" s="220"/>
      <c r="L1360" s="220"/>
      <c r="M1360" s="220"/>
      <c r="N1360" s="220"/>
      <c r="O1360" s="220"/>
      <c r="P1360" s="220"/>
      <c r="Q1360" s="220"/>
      <c r="R1360" s="220"/>
      <c r="S1360" s="220"/>
      <c r="T1360" s="220"/>
      <c r="U1360" s="220"/>
      <c r="V1360" s="220"/>
      <c r="W1360" s="220"/>
      <c r="X1360" s="22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299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">
      <c r="A1361" s="218"/>
      <c r="B1361" s="219"/>
      <c r="C1361" s="254" t="s">
        <v>1572</v>
      </c>
      <c r="D1361" s="221"/>
      <c r="E1361" s="222">
        <v>1.615</v>
      </c>
      <c r="F1361" s="220"/>
      <c r="G1361" s="220"/>
      <c r="H1361" s="220"/>
      <c r="I1361" s="220"/>
      <c r="J1361" s="220"/>
      <c r="K1361" s="220"/>
      <c r="L1361" s="220"/>
      <c r="M1361" s="220"/>
      <c r="N1361" s="220"/>
      <c r="O1361" s="220"/>
      <c r="P1361" s="220"/>
      <c r="Q1361" s="220"/>
      <c r="R1361" s="220"/>
      <c r="S1361" s="220"/>
      <c r="T1361" s="220"/>
      <c r="U1361" s="220"/>
      <c r="V1361" s="220"/>
      <c r="W1361" s="220"/>
      <c r="X1361" s="22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299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">
      <c r="A1362" s="218"/>
      <c r="B1362" s="219"/>
      <c r="C1362" s="254" t="s">
        <v>1573</v>
      </c>
      <c r="D1362" s="221"/>
      <c r="E1362" s="222">
        <v>0.88739999999999997</v>
      </c>
      <c r="F1362" s="220"/>
      <c r="G1362" s="220"/>
      <c r="H1362" s="220"/>
      <c r="I1362" s="220"/>
      <c r="J1362" s="220"/>
      <c r="K1362" s="220"/>
      <c r="L1362" s="220"/>
      <c r="M1362" s="220"/>
      <c r="N1362" s="220"/>
      <c r="O1362" s="220"/>
      <c r="P1362" s="220"/>
      <c r="Q1362" s="220"/>
      <c r="R1362" s="220"/>
      <c r="S1362" s="220"/>
      <c r="T1362" s="220"/>
      <c r="U1362" s="220"/>
      <c r="V1362" s="220"/>
      <c r="W1362" s="220"/>
      <c r="X1362" s="22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299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">
      <c r="A1363" s="218"/>
      <c r="B1363" s="219"/>
      <c r="C1363" s="254" t="s">
        <v>1574</v>
      </c>
      <c r="D1363" s="221"/>
      <c r="E1363" s="222">
        <v>0.88739999999999997</v>
      </c>
      <c r="F1363" s="220"/>
      <c r="G1363" s="220"/>
      <c r="H1363" s="220"/>
      <c r="I1363" s="220"/>
      <c r="J1363" s="220"/>
      <c r="K1363" s="220"/>
      <c r="L1363" s="220"/>
      <c r="M1363" s="220"/>
      <c r="N1363" s="220"/>
      <c r="O1363" s="220"/>
      <c r="P1363" s="220"/>
      <c r="Q1363" s="220"/>
      <c r="R1363" s="220"/>
      <c r="S1363" s="220"/>
      <c r="T1363" s="220"/>
      <c r="U1363" s="220"/>
      <c r="V1363" s="220"/>
      <c r="W1363" s="220"/>
      <c r="X1363" s="22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299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">
      <c r="A1364" s="218"/>
      <c r="B1364" s="219"/>
      <c r="C1364" s="254" t="s">
        <v>1575</v>
      </c>
      <c r="D1364" s="221"/>
      <c r="E1364" s="222">
        <v>1.044</v>
      </c>
      <c r="F1364" s="220"/>
      <c r="G1364" s="220"/>
      <c r="H1364" s="220"/>
      <c r="I1364" s="220"/>
      <c r="J1364" s="220"/>
      <c r="K1364" s="220"/>
      <c r="L1364" s="220"/>
      <c r="M1364" s="220"/>
      <c r="N1364" s="220"/>
      <c r="O1364" s="220"/>
      <c r="P1364" s="220"/>
      <c r="Q1364" s="220"/>
      <c r="R1364" s="220"/>
      <c r="S1364" s="220"/>
      <c r="T1364" s="220"/>
      <c r="U1364" s="220"/>
      <c r="V1364" s="220"/>
      <c r="W1364" s="220"/>
      <c r="X1364" s="22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299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">
      <c r="A1365" s="218"/>
      <c r="B1365" s="219"/>
      <c r="C1365" s="254" t="s">
        <v>1576</v>
      </c>
      <c r="D1365" s="221"/>
      <c r="E1365" s="222">
        <v>2</v>
      </c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20"/>
      <c r="P1365" s="220"/>
      <c r="Q1365" s="220"/>
      <c r="R1365" s="220"/>
      <c r="S1365" s="220"/>
      <c r="T1365" s="220"/>
      <c r="U1365" s="220"/>
      <c r="V1365" s="220"/>
      <c r="W1365" s="220"/>
      <c r="X1365" s="22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299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1" x14ac:dyDescent="0.2">
      <c r="A1366" s="232">
        <v>181</v>
      </c>
      <c r="B1366" s="233" t="s">
        <v>1577</v>
      </c>
      <c r="C1366" s="252" t="s">
        <v>1578</v>
      </c>
      <c r="D1366" s="234" t="s">
        <v>291</v>
      </c>
      <c r="E1366" s="235">
        <v>24.227</v>
      </c>
      <c r="F1366" s="236"/>
      <c r="G1366" s="237">
        <f>ROUND(E1366*F1366,2)</f>
        <v>0</v>
      </c>
      <c r="H1366" s="236"/>
      <c r="I1366" s="237">
        <f>ROUND(E1366*H1366,2)</f>
        <v>0</v>
      </c>
      <c r="J1366" s="236"/>
      <c r="K1366" s="237">
        <f>ROUND(E1366*J1366,2)</f>
        <v>0</v>
      </c>
      <c r="L1366" s="237">
        <v>15</v>
      </c>
      <c r="M1366" s="237">
        <f>G1366*(1+L1366/100)</f>
        <v>0</v>
      </c>
      <c r="N1366" s="237">
        <v>1E-3</v>
      </c>
      <c r="O1366" s="237">
        <f>ROUND(E1366*N1366,2)</f>
        <v>0.02</v>
      </c>
      <c r="P1366" s="237">
        <v>3.1E-2</v>
      </c>
      <c r="Q1366" s="237">
        <f>ROUND(E1366*P1366,2)</f>
        <v>0.75</v>
      </c>
      <c r="R1366" s="237" t="s">
        <v>1398</v>
      </c>
      <c r="S1366" s="237" t="s">
        <v>293</v>
      </c>
      <c r="T1366" s="238" t="s">
        <v>294</v>
      </c>
      <c r="U1366" s="220">
        <v>0.33100000000000002</v>
      </c>
      <c r="V1366" s="220">
        <f>ROUND(E1366*U1366,2)</f>
        <v>8.02</v>
      </c>
      <c r="W1366" s="220"/>
      <c r="X1366" s="220" t="s">
        <v>117</v>
      </c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295</v>
      </c>
      <c r="AH1366" s="210"/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">
      <c r="A1367" s="218"/>
      <c r="B1367" s="219"/>
      <c r="C1367" s="253" t="s">
        <v>1500</v>
      </c>
      <c r="D1367" s="239"/>
      <c r="E1367" s="239"/>
      <c r="F1367" s="239"/>
      <c r="G1367" s="239"/>
      <c r="H1367" s="220"/>
      <c r="I1367" s="220"/>
      <c r="J1367" s="220"/>
      <c r="K1367" s="220"/>
      <c r="L1367" s="220"/>
      <c r="M1367" s="220"/>
      <c r="N1367" s="220"/>
      <c r="O1367" s="220"/>
      <c r="P1367" s="220"/>
      <c r="Q1367" s="220"/>
      <c r="R1367" s="220"/>
      <c r="S1367" s="220"/>
      <c r="T1367" s="220"/>
      <c r="U1367" s="220"/>
      <c r="V1367" s="220"/>
      <c r="W1367" s="220"/>
      <c r="X1367" s="22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297</v>
      </c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">
      <c r="A1368" s="218"/>
      <c r="B1368" s="219"/>
      <c r="C1368" s="254" t="s">
        <v>1579</v>
      </c>
      <c r="D1368" s="221"/>
      <c r="E1368" s="222">
        <v>2.56</v>
      </c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20"/>
      <c r="P1368" s="220"/>
      <c r="Q1368" s="220"/>
      <c r="R1368" s="220"/>
      <c r="S1368" s="220"/>
      <c r="T1368" s="220"/>
      <c r="U1368" s="220"/>
      <c r="V1368" s="220"/>
      <c r="W1368" s="220"/>
      <c r="X1368" s="22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299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">
      <c r="A1369" s="218"/>
      <c r="B1369" s="219"/>
      <c r="C1369" s="254" t="s">
        <v>1580</v>
      </c>
      <c r="D1369" s="221"/>
      <c r="E1369" s="222">
        <v>4.7519999999999998</v>
      </c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20"/>
      <c r="P1369" s="220"/>
      <c r="Q1369" s="220"/>
      <c r="R1369" s="220"/>
      <c r="S1369" s="220"/>
      <c r="T1369" s="220"/>
      <c r="U1369" s="220"/>
      <c r="V1369" s="220"/>
      <c r="W1369" s="220"/>
      <c r="X1369" s="22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299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">
      <c r="A1370" s="218"/>
      <c r="B1370" s="219"/>
      <c r="C1370" s="254" t="s">
        <v>1581</v>
      </c>
      <c r="D1370" s="221"/>
      <c r="E1370" s="222">
        <v>1.9950000000000001</v>
      </c>
      <c r="F1370" s="220"/>
      <c r="G1370" s="220"/>
      <c r="H1370" s="220"/>
      <c r="I1370" s="220"/>
      <c r="J1370" s="220"/>
      <c r="K1370" s="220"/>
      <c r="L1370" s="220"/>
      <c r="M1370" s="220"/>
      <c r="N1370" s="220"/>
      <c r="O1370" s="220"/>
      <c r="P1370" s="220"/>
      <c r="Q1370" s="220"/>
      <c r="R1370" s="220"/>
      <c r="S1370" s="220"/>
      <c r="T1370" s="220"/>
      <c r="U1370" s="220"/>
      <c r="V1370" s="220"/>
      <c r="W1370" s="220"/>
      <c r="X1370" s="22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299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">
      <c r="A1371" s="218"/>
      <c r="B1371" s="219"/>
      <c r="C1371" s="254" t="s">
        <v>1582</v>
      </c>
      <c r="D1371" s="221"/>
      <c r="E1371" s="222">
        <v>12</v>
      </c>
      <c r="F1371" s="220"/>
      <c r="G1371" s="220"/>
      <c r="H1371" s="220"/>
      <c r="I1371" s="220"/>
      <c r="J1371" s="220"/>
      <c r="K1371" s="220"/>
      <c r="L1371" s="220"/>
      <c r="M1371" s="220"/>
      <c r="N1371" s="220"/>
      <c r="O1371" s="220"/>
      <c r="P1371" s="220"/>
      <c r="Q1371" s="220"/>
      <c r="R1371" s="220"/>
      <c r="S1371" s="220"/>
      <c r="T1371" s="220"/>
      <c r="U1371" s="220"/>
      <c r="V1371" s="220"/>
      <c r="W1371" s="220"/>
      <c r="X1371" s="22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299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">
      <c r="A1372" s="218"/>
      <c r="B1372" s="219"/>
      <c r="C1372" s="254" t="s">
        <v>1583</v>
      </c>
      <c r="D1372" s="221"/>
      <c r="E1372" s="222">
        <v>1.6</v>
      </c>
      <c r="F1372" s="220"/>
      <c r="G1372" s="220"/>
      <c r="H1372" s="220"/>
      <c r="I1372" s="220"/>
      <c r="J1372" s="220"/>
      <c r="K1372" s="220"/>
      <c r="L1372" s="220"/>
      <c r="M1372" s="220"/>
      <c r="N1372" s="220"/>
      <c r="O1372" s="220"/>
      <c r="P1372" s="220"/>
      <c r="Q1372" s="220"/>
      <c r="R1372" s="220"/>
      <c r="S1372" s="220"/>
      <c r="T1372" s="220"/>
      <c r="U1372" s="220"/>
      <c r="V1372" s="220"/>
      <c r="W1372" s="220"/>
      <c r="X1372" s="22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299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">
      <c r="A1373" s="218"/>
      <c r="B1373" s="219"/>
      <c r="C1373" s="254" t="s">
        <v>1584</v>
      </c>
      <c r="D1373" s="221"/>
      <c r="E1373" s="222">
        <v>1.32</v>
      </c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20"/>
      <c r="P1373" s="220"/>
      <c r="Q1373" s="220"/>
      <c r="R1373" s="220"/>
      <c r="S1373" s="220"/>
      <c r="T1373" s="220"/>
      <c r="U1373" s="220"/>
      <c r="V1373" s="220"/>
      <c r="W1373" s="220"/>
      <c r="X1373" s="22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299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">
      <c r="A1374" s="232">
        <v>182</v>
      </c>
      <c r="B1374" s="233" t="s">
        <v>1585</v>
      </c>
      <c r="C1374" s="252" t="s">
        <v>1586</v>
      </c>
      <c r="D1374" s="234" t="s">
        <v>291</v>
      </c>
      <c r="E1374" s="235">
        <v>99.774699999999996</v>
      </c>
      <c r="F1374" s="236"/>
      <c r="G1374" s="237">
        <f>ROUND(E1374*F1374,2)</f>
        <v>0</v>
      </c>
      <c r="H1374" s="236"/>
      <c r="I1374" s="237">
        <f>ROUND(E1374*H1374,2)</f>
        <v>0</v>
      </c>
      <c r="J1374" s="236"/>
      <c r="K1374" s="237">
        <f>ROUND(E1374*J1374,2)</f>
        <v>0</v>
      </c>
      <c r="L1374" s="237">
        <v>15</v>
      </c>
      <c r="M1374" s="237">
        <f>G1374*(1+L1374/100)</f>
        <v>0</v>
      </c>
      <c r="N1374" s="237">
        <v>9.2000000000000003E-4</v>
      </c>
      <c r="O1374" s="237">
        <f>ROUND(E1374*N1374,2)</f>
        <v>0.09</v>
      </c>
      <c r="P1374" s="237">
        <v>2.7E-2</v>
      </c>
      <c r="Q1374" s="237">
        <f>ROUND(E1374*P1374,2)</f>
        <v>2.69</v>
      </c>
      <c r="R1374" s="237" t="s">
        <v>1398</v>
      </c>
      <c r="S1374" s="237" t="s">
        <v>293</v>
      </c>
      <c r="T1374" s="238" t="s">
        <v>294</v>
      </c>
      <c r="U1374" s="220">
        <v>0.26300000000000001</v>
      </c>
      <c r="V1374" s="220">
        <f>ROUND(E1374*U1374,2)</f>
        <v>26.24</v>
      </c>
      <c r="W1374" s="220"/>
      <c r="X1374" s="220" t="s">
        <v>117</v>
      </c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295</v>
      </c>
      <c r="AH1374" s="210"/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">
      <c r="A1375" s="218"/>
      <c r="B1375" s="219"/>
      <c r="C1375" s="253" t="s">
        <v>1500</v>
      </c>
      <c r="D1375" s="239"/>
      <c r="E1375" s="239"/>
      <c r="F1375" s="239"/>
      <c r="G1375" s="239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297</v>
      </c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">
      <c r="A1376" s="218"/>
      <c r="B1376" s="219"/>
      <c r="C1376" s="254" t="s">
        <v>1587</v>
      </c>
      <c r="D1376" s="221"/>
      <c r="E1376" s="222">
        <v>2.3984999999999999</v>
      </c>
      <c r="F1376" s="220"/>
      <c r="G1376" s="220"/>
      <c r="H1376" s="220"/>
      <c r="I1376" s="220"/>
      <c r="J1376" s="220"/>
      <c r="K1376" s="220"/>
      <c r="L1376" s="220"/>
      <c r="M1376" s="220"/>
      <c r="N1376" s="220"/>
      <c r="O1376" s="220"/>
      <c r="P1376" s="220"/>
      <c r="Q1376" s="220"/>
      <c r="R1376" s="220"/>
      <c r="S1376" s="220"/>
      <c r="T1376" s="220"/>
      <c r="U1376" s="220"/>
      <c r="V1376" s="220"/>
      <c r="W1376" s="220"/>
      <c r="X1376" s="22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299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">
      <c r="A1377" s="218"/>
      <c r="B1377" s="219"/>
      <c r="C1377" s="254" t="s">
        <v>1588</v>
      </c>
      <c r="D1377" s="221"/>
      <c r="E1377" s="222">
        <v>2.3896000000000002</v>
      </c>
      <c r="F1377" s="220"/>
      <c r="G1377" s="220"/>
      <c r="H1377" s="220"/>
      <c r="I1377" s="220"/>
      <c r="J1377" s="220"/>
      <c r="K1377" s="220"/>
      <c r="L1377" s="220"/>
      <c r="M1377" s="220"/>
      <c r="N1377" s="220"/>
      <c r="O1377" s="220"/>
      <c r="P1377" s="220"/>
      <c r="Q1377" s="220"/>
      <c r="R1377" s="220"/>
      <c r="S1377" s="220"/>
      <c r="T1377" s="220"/>
      <c r="U1377" s="220"/>
      <c r="V1377" s="220"/>
      <c r="W1377" s="220"/>
      <c r="X1377" s="22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299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">
      <c r="A1378" s="218"/>
      <c r="B1378" s="219"/>
      <c r="C1378" s="254" t="s">
        <v>1589</v>
      </c>
      <c r="D1378" s="221"/>
      <c r="E1378" s="222">
        <v>15.45</v>
      </c>
      <c r="F1378" s="220"/>
      <c r="G1378" s="220"/>
      <c r="H1378" s="220"/>
      <c r="I1378" s="220"/>
      <c r="J1378" s="220"/>
      <c r="K1378" s="220"/>
      <c r="L1378" s="220"/>
      <c r="M1378" s="220"/>
      <c r="N1378" s="220"/>
      <c r="O1378" s="220"/>
      <c r="P1378" s="220"/>
      <c r="Q1378" s="220"/>
      <c r="R1378" s="220"/>
      <c r="S1378" s="220"/>
      <c r="T1378" s="220"/>
      <c r="U1378" s="220"/>
      <c r="V1378" s="220"/>
      <c r="W1378" s="220"/>
      <c r="X1378" s="22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299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">
      <c r="A1379" s="218"/>
      <c r="B1379" s="219"/>
      <c r="C1379" s="254" t="s">
        <v>1590</v>
      </c>
      <c r="D1379" s="221"/>
      <c r="E1379" s="222">
        <v>2.4102000000000001</v>
      </c>
      <c r="F1379" s="220"/>
      <c r="G1379" s="220"/>
      <c r="H1379" s="220"/>
      <c r="I1379" s="220"/>
      <c r="J1379" s="220"/>
      <c r="K1379" s="220"/>
      <c r="L1379" s="220"/>
      <c r="M1379" s="220"/>
      <c r="N1379" s="220"/>
      <c r="O1379" s="220"/>
      <c r="P1379" s="220"/>
      <c r="Q1379" s="220"/>
      <c r="R1379" s="220"/>
      <c r="S1379" s="220"/>
      <c r="T1379" s="220"/>
      <c r="U1379" s="220"/>
      <c r="V1379" s="220"/>
      <c r="W1379" s="220"/>
      <c r="X1379" s="22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299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">
      <c r="A1380" s="218"/>
      <c r="B1380" s="219"/>
      <c r="C1380" s="254" t="s">
        <v>1591</v>
      </c>
      <c r="D1380" s="221"/>
      <c r="E1380" s="222">
        <v>7.2305999999999999</v>
      </c>
      <c r="F1380" s="220"/>
      <c r="G1380" s="220"/>
      <c r="H1380" s="220"/>
      <c r="I1380" s="220"/>
      <c r="J1380" s="220"/>
      <c r="K1380" s="220"/>
      <c r="L1380" s="220"/>
      <c r="M1380" s="220"/>
      <c r="N1380" s="220"/>
      <c r="O1380" s="220"/>
      <c r="P1380" s="220"/>
      <c r="Q1380" s="220"/>
      <c r="R1380" s="220"/>
      <c r="S1380" s="220"/>
      <c r="T1380" s="220"/>
      <c r="U1380" s="220"/>
      <c r="V1380" s="220"/>
      <c r="W1380" s="220"/>
      <c r="X1380" s="22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299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">
      <c r="A1381" s="218"/>
      <c r="B1381" s="219"/>
      <c r="C1381" s="254" t="s">
        <v>1592</v>
      </c>
      <c r="D1381" s="221"/>
      <c r="E1381" s="222">
        <v>69.895799999999994</v>
      </c>
      <c r="F1381" s="220"/>
      <c r="G1381" s="220"/>
      <c r="H1381" s="220"/>
      <c r="I1381" s="220"/>
      <c r="J1381" s="220"/>
      <c r="K1381" s="220"/>
      <c r="L1381" s="220"/>
      <c r="M1381" s="220"/>
      <c r="N1381" s="220"/>
      <c r="O1381" s="220"/>
      <c r="P1381" s="220"/>
      <c r="Q1381" s="220"/>
      <c r="R1381" s="220"/>
      <c r="S1381" s="220"/>
      <c r="T1381" s="220"/>
      <c r="U1381" s="220"/>
      <c r="V1381" s="220"/>
      <c r="W1381" s="220"/>
      <c r="X1381" s="22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299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">
      <c r="A1382" s="232">
        <v>183</v>
      </c>
      <c r="B1382" s="233" t="s">
        <v>1593</v>
      </c>
      <c r="C1382" s="252" t="s">
        <v>1594</v>
      </c>
      <c r="D1382" s="234" t="s">
        <v>291</v>
      </c>
      <c r="E1382" s="235">
        <v>4.125</v>
      </c>
      <c r="F1382" s="236"/>
      <c r="G1382" s="237">
        <f>ROUND(E1382*F1382,2)</f>
        <v>0</v>
      </c>
      <c r="H1382" s="236"/>
      <c r="I1382" s="237">
        <f>ROUND(E1382*H1382,2)</f>
        <v>0</v>
      </c>
      <c r="J1382" s="236"/>
      <c r="K1382" s="237">
        <f>ROUND(E1382*J1382,2)</f>
        <v>0</v>
      </c>
      <c r="L1382" s="237">
        <v>15</v>
      </c>
      <c r="M1382" s="237">
        <f>G1382*(1+L1382/100)</f>
        <v>0</v>
      </c>
      <c r="N1382" s="237">
        <v>8.1999999999999998E-4</v>
      </c>
      <c r="O1382" s="237">
        <f>ROUND(E1382*N1382,2)</f>
        <v>0</v>
      </c>
      <c r="P1382" s="237">
        <v>4.7E-2</v>
      </c>
      <c r="Q1382" s="237">
        <f>ROUND(E1382*P1382,2)</f>
        <v>0.19</v>
      </c>
      <c r="R1382" s="237" t="s">
        <v>1398</v>
      </c>
      <c r="S1382" s="237" t="s">
        <v>293</v>
      </c>
      <c r="T1382" s="238" t="s">
        <v>294</v>
      </c>
      <c r="U1382" s="220">
        <v>0.39600000000000002</v>
      </c>
      <c r="V1382" s="220">
        <f>ROUND(E1382*U1382,2)</f>
        <v>1.63</v>
      </c>
      <c r="W1382" s="220"/>
      <c r="X1382" s="220" t="s">
        <v>117</v>
      </c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295</v>
      </c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">
      <c r="A1383" s="218"/>
      <c r="B1383" s="219"/>
      <c r="C1383" s="253" t="s">
        <v>1500</v>
      </c>
      <c r="D1383" s="239"/>
      <c r="E1383" s="239"/>
      <c r="F1383" s="239"/>
      <c r="G1383" s="239"/>
      <c r="H1383" s="220"/>
      <c r="I1383" s="220"/>
      <c r="J1383" s="220"/>
      <c r="K1383" s="220"/>
      <c r="L1383" s="220"/>
      <c r="M1383" s="220"/>
      <c r="N1383" s="220"/>
      <c r="O1383" s="220"/>
      <c r="P1383" s="220"/>
      <c r="Q1383" s="220"/>
      <c r="R1383" s="220"/>
      <c r="S1383" s="220"/>
      <c r="T1383" s="220"/>
      <c r="U1383" s="220"/>
      <c r="V1383" s="220"/>
      <c r="W1383" s="220"/>
      <c r="X1383" s="22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297</v>
      </c>
      <c r="AH1383" s="210"/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">
      <c r="A1384" s="218"/>
      <c r="B1384" s="219"/>
      <c r="C1384" s="254" t="s">
        <v>1595</v>
      </c>
      <c r="D1384" s="221"/>
      <c r="E1384" s="222">
        <v>4.125</v>
      </c>
      <c r="F1384" s="220"/>
      <c r="G1384" s="220"/>
      <c r="H1384" s="220"/>
      <c r="I1384" s="220"/>
      <c r="J1384" s="220"/>
      <c r="K1384" s="220"/>
      <c r="L1384" s="220"/>
      <c r="M1384" s="220"/>
      <c r="N1384" s="220"/>
      <c r="O1384" s="220"/>
      <c r="P1384" s="220"/>
      <c r="Q1384" s="220"/>
      <c r="R1384" s="220"/>
      <c r="S1384" s="220"/>
      <c r="T1384" s="220"/>
      <c r="U1384" s="220"/>
      <c r="V1384" s="220"/>
      <c r="W1384" s="220"/>
      <c r="X1384" s="22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299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ht="33.75" outlineLevel="1" x14ac:dyDescent="0.2">
      <c r="A1385" s="232">
        <v>184</v>
      </c>
      <c r="B1385" s="233" t="s">
        <v>1596</v>
      </c>
      <c r="C1385" s="252" t="s">
        <v>1597</v>
      </c>
      <c r="D1385" s="234" t="s">
        <v>291</v>
      </c>
      <c r="E1385" s="235">
        <v>50.543999999999997</v>
      </c>
      <c r="F1385" s="236"/>
      <c r="G1385" s="237">
        <f>ROUND(E1385*F1385,2)</f>
        <v>0</v>
      </c>
      <c r="H1385" s="236"/>
      <c r="I1385" s="237">
        <f>ROUND(E1385*H1385,2)</f>
        <v>0</v>
      </c>
      <c r="J1385" s="236"/>
      <c r="K1385" s="237">
        <f>ROUND(E1385*J1385,2)</f>
        <v>0</v>
      </c>
      <c r="L1385" s="237">
        <v>15</v>
      </c>
      <c r="M1385" s="237">
        <f>G1385*(1+L1385/100)</f>
        <v>0</v>
      </c>
      <c r="N1385" s="237">
        <v>1.17E-3</v>
      </c>
      <c r="O1385" s="237">
        <f>ROUND(E1385*N1385,2)</f>
        <v>0.06</v>
      </c>
      <c r="P1385" s="237">
        <v>7.5999999999999998E-2</v>
      </c>
      <c r="Q1385" s="237">
        <f>ROUND(E1385*P1385,2)</f>
        <v>3.84</v>
      </c>
      <c r="R1385" s="237" t="s">
        <v>1398</v>
      </c>
      <c r="S1385" s="237" t="s">
        <v>293</v>
      </c>
      <c r="T1385" s="238" t="s">
        <v>294</v>
      </c>
      <c r="U1385" s="220">
        <v>0.93899999999999995</v>
      </c>
      <c r="V1385" s="220">
        <f>ROUND(E1385*U1385,2)</f>
        <v>47.46</v>
      </c>
      <c r="W1385" s="220"/>
      <c r="X1385" s="220" t="s">
        <v>117</v>
      </c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295</v>
      </c>
      <c r="AH1385" s="210"/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">
      <c r="A1386" s="218"/>
      <c r="B1386" s="219"/>
      <c r="C1386" s="254" t="s">
        <v>1598</v>
      </c>
      <c r="D1386" s="221"/>
      <c r="E1386" s="222">
        <v>2.4</v>
      </c>
      <c r="F1386" s="220"/>
      <c r="G1386" s="220"/>
      <c r="H1386" s="220"/>
      <c r="I1386" s="220"/>
      <c r="J1386" s="220"/>
      <c r="K1386" s="220"/>
      <c r="L1386" s="220"/>
      <c r="M1386" s="220"/>
      <c r="N1386" s="220"/>
      <c r="O1386" s="220"/>
      <c r="P1386" s="220"/>
      <c r="Q1386" s="220"/>
      <c r="R1386" s="220"/>
      <c r="S1386" s="220"/>
      <c r="T1386" s="220"/>
      <c r="U1386" s="220"/>
      <c r="V1386" s="220"/>
      <c r="W1386" s="220"/>
      <c r="X1386" s="22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299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">
      <c r="A1387" s="218"/>
      <c r="B1387" s="219"/>
      <c r="C1387" s="254" t="s">
        <v>1599</v>
      </c>
      <c r="D1387" s="221"/>
      <c r="E1387" s="222">
        <v>1.4</v>
      </c>
      <c r="F1387" s="220"/>
      <c r="G1387" s="220"/>
      <c r="H1387" s="220"/>
      <c r="I1387" s="220"/>
      <c r="J1387" s="220"/>
      <c r="K1387" s="220"/>
      <c r="L1387" s="220"/>
      <c r="M1387" s="220"/>
      <c r="N1387" s="220"/>
      <c r="O1387" s="220"/>
      <c r="P1387" s="220"/>
      <c r="Q1387" s="220"/>
      <c r="R1387" s="220"/>
      <c r="S1387" s="220"/>
      <c r="T1387" s="220"/>
      <c r="U1387" s="220"/>
      <c r="V1387" s="220"/>
      <c r="W1387" s="220"/>
      <c r="X1387" s="22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299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">
      <c r="A1388" s="218"/>
      <c r="B1388" s="219"/>
      <c r="C1388" s="254" t="s">
        <v>1600</v>
      </c>
      <c r="D1388" s="221"/>
      <c r="E1388" s="222">
        <v>3.2</v>
      </c>
      <c r="F1388" s="220"/>
      <c r="G1388" s="220"/>
      <c r="H1388" s="220"/>
      <c r="I1388" s="220"/>
      <c r="J1388" s="220"/>
      <c r="K1388" s="220"/>
      <c r="L1388" s="220"/>
      <c r="M1388" s="220"/>
      <c r="N1388" s="220"/>
      <c r="O1388" s="220"/>
      <c r="P1388" s="220"/>
      <c r="Q1388" s="220"/>
      <c r="R1388" s="220"/>
      <c r="S1388" s="220"/>
      <c r="T1388" s="220"/>
      <c r="U1388" s="220"/>
      <c r="V1388" s="220"/>
      <c r="W1388" s="220"/>
      <c r="X1388" s="22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299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">
      <c r="A1389" s="218"/>
      <c r="B1389" s="219"/>
      <c r="C1389" s="254" t="s">
        <v>1601</v>
      </c>
      <c r="D1389" s="221"/>
      <c r="E1389" s="222">
        <v>14.4</v>
      </c>
      <c r="F1389" s="220"/>
      <c r="G1389" s="220"/>
      <c r="H1389" s="220"/>
      <c r="I1389" s="220"/>
      <c r="J1389" s="220"/>
      <c r="K1389" s="220"/>
      <c r="L1389" s="220"/>
      <c r="M1389" s="220"/>
      <c r="N1389" s="220"/>
      <c r="O1389" s="220"/>
      <c r="P1389" s="220"/>
      <c r="Q1389" s="220"/>
      <c r="R1389" s="220"/>
      <c r="S1389" s="220"/>
      <c r="T1389" s="220"/>
      <c r="U1389" s="220"/>
      <c r="V1389" s="220"/>
      <c r="W1389" s="220"/>
      <c r="X1389" s="22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299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">
      <c r="A1390" s="218"/>
      <c r="B1390" s="219"/>
      <c r="C1390" s="254" t="s">
        <v>1602</v>
      </c>
      <c r="D1390" s="221"/>
      <c r="E1390" s="222">
        <v>3.6</v>
      </c>
      <c r="F1390" s="220"/>
      <c r="G1390" s="220"/>
      <c r="H1390" s="220"/>
      <c r="I1390" s="220"/>
      <c r="J1390" s="220"/>
      <c r="K1390" s="220"/>
      <c r="L1390" s="220"/>
      <c r="M1390" s="220"/>
      <c r="N1390" s="220"/>
      <c r="O1390" s="220"/>
      <c r="P1390" s="220"/>
      <c r="Q1390" s="220"/>
      <c r="R1390" s="220"/>
      <c r="S1390" s="220"/>
      <c r="T1390" s="220"/>
      <c r="U1390" s="220"/>
      <c r="V1390" s="220"/>
      <c r="W1390" s="220"/>
      <c r="X1390" s="22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299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">
      <c r="A1391" s="218"/>
      <c r="B1391" s="219"/>
      <c r="C1391" s="254" t="s">
        <v>1600</v>
      </c>
      <c r="D1391" s="221"/>
      <c r="E1391" s="222">
        <v>3.2</v>
      </c>
      <c r="F1391" s="220"/>
      <c r="G1391" s="220"/>
      <c r="H1391" s="220"/>
      <c r="I1391" s="220"/>
      <c r="J1391" s="220"/>
      <c r="K1391" s="220"/>
      <c r="L1391" s="220"/>
      <c r="M1391" s="220"/>
      <c r="N1391" s="220"/>
      <c r="O1391" s="220"/>
      <c r="P1391" s="220"/>
      <c r="Q1391" s="220"/>
      <c r="R1391" s="220"/>
      <c r="S1391" s="220"/>
      <c r="T1391" s="220"/>
      <c r="U1391" s="220"/>
      <c r="V1391" s="220"/>
      <c r="W1391" s="220"/>
      <c r="X1391" s="22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299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">
      <c r="A1392" s="218"/>
      <c r="B1392" s="219"/>
      <c r="C1392" s="254" t="s">
        <v>1603</v>
      </c>
      <c r="D1392" s="221"/>
      <c r="E1392" s="222">
        <v>19.8</v>
      </c>
      <c r="F1392" s="220"/>
      <c r="G1392" s="220"/>
      <c r="H1392" s="220"/>
      <c r="I1392" s="220"/>
      <c r="J1392" s="220"/>
      <c r="K1392" s="220"/>
      <c r="L1392" s="220"/>
      <c r="M1392" s="220"/>
      <c r="N1392" s="220"/>
      <c r="O1392" s="220"/>
      <c r="P1392" s="220"/>
      <c r="Q1392" s="220"/>
      <c r="R1392" s="220"/>
      <c r="S1392" s="220"/>
      <c r="T1392" s="220"/>
      <c r="U1392" s="220"/>
      <c r="V1392" s="220"/>
      <c r="W1392" s="220"/>
      <c r="X1392" s="22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299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">
      <c r="A1393" s="218"/>
      <c r="B1393" s="219"/>
      <c r="C1393" s="254" t="s">
        <v>1604</v>
      </c>
      <c r="D1393" s="221"/>
      <c r="E1393" s="222">
        <v>2.544</v>
      </c>
      <c r="F1393" s="220"/>
      <c r="G1393" s="220"/>
      <c r="H1393" s="220"/>
      <c r="I1393" s="220"/>
      <c r="J1393" s="220"/>
      <c r="K1393" s="220"/>
      <c r="L1393" s="220"/>
      <c r="M1393" s="220"/>
      <c r="N1393" s="220"/>
      <c r="O1393" s="220"/>
      <c r="P1393" s="220"/>
      <c r="Q1393" s="220"/>
      <c r="R1393" s="220"/>
      <c r="S1393" s="220"/>
      <c r="T1393" s="220"/>
      <c r="U1393" s="220"/>
      <c r="V1393" s="220"/>
      <c r="W1393" s="220"/>
      <c r="X1393" s="22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299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">
      <c r="A1394" s="232">
        <v>185</v>
      </c>
      <c r="B1394" s="233" t="s">
        <v>1605</v>
      </c>
      <c r="C1394" s="252" t="s">
        <v>1606</v>
      </c>
      <c r="D1394" s="234" t="s">
        <v>477</v>
      </c>
      <c r="E1394" s="235">
        <v>29.11</v>
      </c>
      <c r="F1394" s="236"/>
      <c r="G1394" s="237">
        <f>ROUND(E1394*F1394,2)</f>
        <v>0</v>
      </c>
      <c r="H1394" s="236"/>
      <c r="I1394" s="237">
        <f>ROUND(E1394*H1394,2)</f>
        <v>0</v>
      </c>
      <c r="J1394" s="236"/>
      <c r="K1394" s="237">
        <f>ROUND(E1394*J1394,2)</f>
        <v>0</v>
      </c>
      <c r="L1394" s="237">
        <v>15</v>
      </c>
      <c r="M1394" s="237">
        <f>G1394*(1+L1394/100)</f>
        <v>0</v>
      </c>
      <c r="N1394" s="237">
        <v>0</v>
      </c>
      <c r="O1394" s="237">
        <f>ROUND(E1394*N1394,2)</f>
        <v>0</v>
      </c>
      <c r="P1394" s="237">
        <v>1.507E-2</v>
      </c>
      <c r="Q1394" s="237">
        <f>ROUND(E1394*P1394,2)</f>
        <v>0.44</v>
      </c>
      <c r="R1394" s="237" t="s">
        <v>1398</v>
      </c>
      <c r="S1394" s="237" t="s">
        <v>293</v>
      </c>
      <c r="T1394" s="238" t="s">
        <v>294</v>
      </c>
      <c r="U1394" s="220">
        <v>0.11</v>
      </c>
      <c r="V1394" s="220">
        <f>ROUND(E1394*U1394,2)</f>
        <v>3.2</v>
      </c>
      <c r="W1394" s="220"/>
      <c r="X1394" s="220" t="s">
        <v>117</v>
      </c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295</v>
      </c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">
      <c r="A1395" s="218"/>
      <c r="B1395" s="219"/>
      <c r="C1395" s="254" t="s">
        <v>1607</v>
      </c>
      <c r="D1395" s="221"/>
      <c r="E1395" s="222">
        <v>9.5399999999999991</v>
      </c>
      <c r="F1395" s="220"/>
      <c r="G1395" s="220"/>
      <c r="H1395" s="220"/>
      <c r="I1395" s="220"/>
      <c r="J1395" s="220"/>
      <c r="K1395" s="220"/>
      <c r="L1395" s="220"/>
      <c r="M1395" s="220"/>
      <c r="N1395" s="220"/>
      <c r="O1395" s="220"/>
      <c r="P1395" s="220"/>
      <c r="Q1395" s="220"/>
      <c r="R1395" s="220"/>
      <c r="S1395" s="220"/>
      <c r="T1395" s="220"/>
      <c r="U1395" s="220"/>
      <c r="V1395" s="220"/>
      <c r="W1395" s="220"/>
      <c r="X1395" s="22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299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ht="33.75" outlineLevel="1" x14ac:dyDescent="0.2">
      <c r="A1396" s="218"/>
      <c r="B1396" s="219"/>
      <c r="C1396" s="254" t="s">
        <v>1608</v>
      </c>
      <c r="D1396" s="221"/>
      <c r="E1396" s="222">
        <v>19.57</v>
      </c>
      <c r="F1396" s="220"/>
      <c r="G1396" s="220"/>
      <c r="H1396" s="220"/>
      <c r="I1396" s="220"/>
      <c r="J1396" s="220"/>
      <c r="K1396" s="220"/>
      <c r="L1396" s="220"/>
      <c r="M1396" s="220"/>
      <c r="N1396" s="220"/>
      <c r="O1396" s="220"/>
      <c r="P1396" s="220"/>
      <c r="Q1396" s="220"/>
      <c r="R1396" s="220"/>
      <c r="S1396" s="220"/>
      <c r="T1396" s="220"/>
      <c r="U1396" s="220"/>
      <c r="V1396" s="220"/>
      <c r="W1396" s="220"/>
      <c r="X1396" s="22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299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">
      <c r="A1397" s="243">
        <v>186</v>
      </c>
      <c r="B1397" s="244" t="s">
        <v>1609</v>
      </c>
      <c r="C1397" s="258" t="s">
        <v>1610</v>
      </c>
      <c r="D1397" s="245" t="s">
        <v>1611</v>
      </c>
      <c r="E1397" s="246">
        <v>20</v>
      </c>
      <c r="F1397" s="247"/>
      <c r="G1397" s="248">
        <f>ROUND(E1397*F1397,2)</f>
        <v>0</v>
      </c>
      <c r="H1397" s="247"/>
      <c r="I1397" s="248">
        <f>ROUND(E1397*H1397,2)</f>
        <v>0</v>
      </c>
      <c r="J1397" s="247"/>
      <c r="K1397" s="248">
        <f>ROUND(E1397*J1397,2)</f>
        <v>0</v>
      </c>
      <c r="L1397" s="248">
        <v>15</v>
      </c>
      <c r="M1397" s="248">
        <f>G1397*(1+L1397/100)</f>
        <v>0</v>
      </c>
      <c r="N1397" s="248">
        <v>0</v>
      </c>
      <c r="O1397" s="248">
        <f>ROUND(E1397*N1397,2)</f>
        <v>0</v>
      </c>
      <c r="P1397" s="248">
        <v>0</v>
      </c>
      <c r="Q1397" s="248">
        <f>ROUND(E1397*P1397,2)</f>
        <v>0</v>
      </c>
      <c r="R1397" s="248"/>
      <c r="S1397" s="248" t="s">
        <v>293</v>
      </c>
      <c r="T1397" s="249" t="s">
        <v>294</v>
      </c>
      <c r="U1397" s="220">
        <v>1</v>
      </c>
      <c r="V1397" s="220">
        <f>ROUND(E1397*U1397,2)</f>
        <v>20</v>
      </c>
      <c r="W1397" s="220"/>
      <c r="X1397" s="220" t="s">
        <v>117</v>
      </c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295</v>
      </c>
      <c r="AH1397" s="210"/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x14ac:dyDescent="0.2">
      <c r="A1398" s="226" t="s">
        <v>287</v>
      </c>
      <c r="B1398" s="227" t="s">
        <v>186</v>
      </c>
      <c r="C1398" s="251" t="s">
        <v>187</v>
      </c>
      <c r="D1398" s="228"/>
      <c r="E1398" s="229"/>
      <c r="F1398" s="230"/>
      <c r="G1398" s="230">
        <f>SUMIF(AG1399:AG1494,"&lt;&gt;NOR",G1399:G1494)</f>
        <v>0</v>
      </c>
      <c r="H1398" s="230"/>
      <c r="I1398" s="230">
        <f>SUM(I1399:I1494)</f>
        <v>0</v>
      </c>
      <c r="J1398" s="230"/>
      <c r="K1398" s="230">
        <f>SUM(K1399:K1494)</f>
        <v>0</v>
      </c>
      <c r="L1398" s="230"/>
      <c r="M1398" s="230">
        <f>SUM(M1399:M1494)</f>
        <v>0</v>
      </c>
      <c r="N1398" s="230"/>
      <c r="O1398" s="230">
        <f>SUM(O1399:O1494)</f>
        <v>0.05</v>
      </c>
      <c r="P1398" s="230"/>
      <c r="Q1398" s="230">
        <f>SUM(Q1399:Q1494)</f>
        <v>82.06</v>
      </c>
      <c r="R1398" s="230"/>
      <c r="S1398" s="230"/>
      <c r="T1398" s="231"/>
      <c r="U1398" s="225"/>
      <c r="V1398" s="225">
        <f>SUM(V1399:V1494)</f>
        <v>383.6</v>
      </c>
      <c r="W1398" s="225"/>
      <c r="X1398" s="225"/>
      <c r="AG1398" t="s">
        <v>288</v>
      </c>
    </row>
    <row r="1399" spans="1:60" ht="33.75" outlineLevel="1" x14ac:dyDescent="0.2">
      <c r="A1399" s="232">
        <v>187</v>
      </c>
      <c r="B1399" s="233" t="s">
        <v>1612</v>
      </c>
      <c r="C1399" s="252" t="s">
        <v>1613</v>
      </c>
      <c r="D1399" s="234" t="s">
        <v>319</v>
      </c>
      <c r="E1399" s="235">
        <v>6.4591000000000003</v>
      </c>
      <c r="F1399" s="236"/>
      <c r="G1399" s="237">
        <f>ROUND(E1399*F1399,2)</f>
        <v>0</v>
      </c>
      <c r="H1399" s="236"/>
      <c r="I1399" s="237">
        <f>ROUND(E1399*H1399,2)</f>
        <v>0</v>
      </c>
      <c r="J1399" s="236"/>
      <c r="K1399" s="237">
        <f>ROUND(E1399*J1399,2)</f>
        <v>0</v>
      </c>
      <c r="L1399" s="237">
        <v>15</v>
      </c>
      <c r="M1399" s="237">
        <f>G1399*(1+L1399/100)</f>
        <v>0</v>
      </c>
      <c r="N1399" s="237">
        <v>1.82E-3</v>
      </c>
      <c r="O1399" s="237">
        <f>ROUND(E1399*N1399,2)</f>
        <v>0.01</v>
      </c>
      <c r="P1399" s="237">
        <v>1.8</v>
      </c>
      <c r="Q1399" s="237">
        <f>ROUND(E1399*P1399,2)</f>
        <v>11.63</v>
      </c>
      <c r="R1399" s="237" t="s">
        <v>1398</v>
      </c>
      <c r="S1399" s="237" t="s">
        <v>293</v>
      </c>
      <c r="T1399" s="238" t="s">
        <v>294</v>
      </c>
      <c r="U1399" s="220">
        <v>3.6080000000000001</v>
      </c>
      <c r="V1399" s="220">
        <f>ROUND(E1399*U1399,2)</f>
        <v>23.3</v>
      </c>
      <c r="W1399" s="220"/>
      <c r="X1399" s="220" t="s">
        <v>117</v>
      </c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295</v>
      </c>
      <c r="AH1399" s="210"/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">
      <c r="A1400" s="218"/>
      <c r="B1400" s="219"/>
      <c r="C1400" s="253" t="s">
        <v>1614</v>
      </c>
      <c r="D1400" s="239"/>
      <c r="E1400" s="239"/>
      <c r="F1400" s="239"/>
      <c r="G1400" s="239"/>
      <c r="H1400" s="220"/>
      <c r="I1400" s="220"/>
      <c r="J1400" s="220"/>
      <c r="K1400" s="220"/>
      <c r="L1400" s="220"/>
      <c r="M1400" s="220"/>
      <c r="N1400" s="220"/>
      <c r="O1400" s="220"/>
      <c r="P1400" s="220"/>
      <c r="Q1400" s="220"/>
      <c r="R1400" s="220"/>
      <c r="S1400" s="220"/>
      <c r="T1400" s="220"/>
      <c r="U1400" s="220"/>
      <c r="V1400" s="220"/>
      <c r="W1400" s="220"/>
      <c r="X1400" s="22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297</v>
      </c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">
      <c r="A1401" s="218"/>
      <c r="B1401" s="219"/>
      <c r="C1401" s="256" t="s">
        <v>1510</v>
      </c>
      <c r="D1401" s="241"/>
      <c r="E1401" s="241"/>
      <c r="F1401" s="241"/>
      <c r="G1401" s="241"/>
      <c r="H1401" s="220"/>
      <c r="I1401" s="220"/>
      <c r="J1401" s="220"/>
      <c r="K1401" s="220"/>
      <c r="L1401" s="220"/>
      <c r="M1401" s="220"/>
      <c r="N1401" s="220"/>
      <c r="O1401" s="220"/>
      <c r="P1401" s="220"/>
      <c r="Q1401" s="220"/>
      <c r="R1401" s="220"/>
      <c r="S1401" s="220"/>
      <c r="T1401" s="220"/>
      <c r="U1401" s="220"/>
      <c r="V1401" s="220"/>
      <c r="W1401" s="220"/>
      <c r="X1401" s="22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421</v>
      </c>
      <c r="AH1401" s="210"/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1" x14ac:dyDescent="0.2">
      <c r="A1402" s="218"/>
      <c r="B1402" s="219"/>
      <c r="C1402" s="254" t="s">
        <v>1615</v>
      </c>
      <c r="D1402" s="221"/>
      <c r="E1402" s="222">
        <v>0.94850000000000001</v>
      </c>
      <c r="F1402" s="220"/>
      <c r="G1402" s="220"/>
      <c r="H1402" s="220"/>
      <c r="I1402" s="220"/>
      <c r="J1402" s="220"/>
      <c r="K1402" s="220"/>
      <c r="L1402" s="220"/>
      <c r="M1402" s="220"/>
      <c r="N1402" s="220"/>
      <c r="O1402" s="220"/>
      <c r="P1402" s="220"/>
      <c r="Q1402" s="220"/>
      <c r="R1402" s="220"/>
      <c r="S1402" s="220"/>
      <c r="T1402" s="220"/>
      <c r="U1402" s="220"/>
      <c r="V1402" s="220"/>
      <c r="W1402" s="220"/>
      <c r="X1402" s="220"/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299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">
      <c r="A1403" s="218"/>
      <c r="B1403" s="219"/>
      <c r="C1403" s="254" t="s">
        <v>1616</v>
      </c>
      <c r="D1403" s="221"/>
      <c r="E1403" s="222">
        <v>2.0867</v>
      </c>
      <c r="F1403" s="220"/>
      <c r="G1403" s="220"/>
      <c r="H1403" s="220"/>
      <c r="I1403" s="220"/>
      <c r="J1403" s="220"/>
      <c r="K1403" s="220"/>
      <c r="L1403" s="220"/>
      <c r="M1403" s="220"/>
      <c r="N1403" s="220"/>
      <c r="O1403" s="220"/>
      <c r="P1403" s="220"/>
      <c r="Q1403" s="220"/>
      <c r="R1403" s="220"/>
      <c r="S1403" s="220"/>
      <c r="T1403" s="220"/>
      <c r="U1403" s="220"/>
      <c r="V1403" s="220"/>
      <c r="W1403" s="220"/>
      <c r="X1403" s="22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299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">
      <c r="A1404" s="218"/>
      <c r="B1404" s="219"/>
      <c r="C1404" s="254" t="s">
        <v>1617</v>
      </c>
      <c r="D1404" s="221"/>
      <c r="E1404" s="222">
        <v>0.37783</v>
      </c>
      <c r="F1404" s="220"/>
      <c r="G1404" s="220"/>
      <c r="H1404" s="220"/>
      <c r="I1404" s="220"/>
      <c r="J1404" s="220"/>
      <c r="K1404" s="220"/>
      <c r="L1404" s="220"/>
      <c r="M1404" s="220"/>
      <c r="N1404" s="220"/>
      <c r="O1404" s="220"/>
      <c r="P1404" s="220"/>
      <c r="Q1404" s="220"/>
      <c r="R1404" s="220"/>
      <c r="S1404" s="220"/>
      <c r="T1404" s="220"/>
      <c r="U1404" s="220"/>
      <c r="V1404" s="220"/>
      <c r="W1404" s="220"/>
      <c r="X1404" s="22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299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">
      <c r="A1405" s="218"/>
      <c r="B1405" s="219"/>
      <c r="C1405" s="254" t="s">
        <v>1618</v>
      </c>
      <c r="D1405" s="221"/>
      <c r="E1405" s="222">
        <v>0.37783</v>
      </c>
      <c r="F1405" s="220"/>
      <c r="G1405" s="220"/>
      <c r="H1405" s="220"/>
      <c r="I1405" s="220"/>
      <c r="J1405" s="220"/>
      <c r="K1405" s="220"/>
      <c r="L1405" s="220"/>
      <c r="M1405" s="220"/>
      <c r="N1405" s="220"/>
      <c r="O1405" s="220"/>
      <c r="P1405" s="220"/>
      <c r="Q1405" s="220"/>
      <c r="R1405" s="220"/>
      <c r="S1405" s="220"/>
      <c r="T1405" s="220"/>
      <c r="U1405" s="220"/>
      <c r="V1405" s="220"/>
      <c r="W1405" s="220"/>
      <c r="X1405" s="22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299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">
      <c r="A1406" s="218"/>
      <c r="B1406" s="219"/>
      <c r="C1406" s="254" t="s">
        <v>1619</v>
      </c>
      <c r="D1406" s="221"/>
      <c r="E1406" s="222">
        <v>0.18</v>
      </c>
      <c r="F1406" s="220"/>
      <c r="G1406" s="220"/>
      <c r="H1406" s="220"/>
      <c r="I1406" s="220"/>
      <c r="J1406" s="220"/>
      <c r="K1406" s="220"/>
      <c r="L1406" s="220"/>
      <c r="M1406" s="220"/>
      <c r="N1406" s="220"/>
      <c r="O1406" s="220"/>
      <c r="P1406" s="220"/>
      <c r="Q1406" s="220"/>
      <c r="R1406" s="220"/>
      <c r="S1406" s="220"/>
      <c r="T1406" s="220"/>
      <c r="U1406" s="220"/>
      <c r="V1406" s="220"/>
      <c r="W1406" s="220"/>
      <c r="X1406" s="22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299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18"/>
      <c r="B1407" s="219"/>
      <c r="C1407" s="254" t="s">
        <v>1620</v>
      </c>
      <c r="D1407" s="221"/>
      <c r="E1407" s="222">
        <v>0.16200000000000001</v>
      </c>
      <c r="F1407" s="220"/>
      <c r="G1407" s="220"/>
      <c r="H1407" s="220"/>
      <c r="I1407" s="220"/>
      <c r="J1407" s="220"/>
      <c r="K1407" s="220"/>
      <c r="L1407" s="220"/>
      <c r="M1407" s="220"/>
      <c r="N1407" s="220"/>
      <c r="O1407" s="220"/>
      <c r="P1407" s="220"/>
      <c r="Q1407" s="220"/>
      <c r="R1407" s="220"/>
      <c r="S1407" s="220"/>
      <c r="T1407" s="220"/>
      <c r="U1407" s="220"/>
      <c r="V1407" s="220"/>
      <c r="W1407" s="220"/>
      <c r="X1407" s="220"/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299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">
      <c r="A1408" s="218"/>
      <c r="B1408" s="219"/>
      <c r="C1408" s="254" t="s">
        <v>1621</v>
      </c>
      <c r="D1408" s="221"/>
      <c r="E1408" s="222">
        <v>1.92</v>
      </c>
      <c r="F1408" s="220"/>
      <c r="G1408" s="220"/>
      <c r="H1408" s="220"/>
      <c r="I1408" s="220"/>
      <c r="J1408" s="220"/>
      <c r="K1408" s="220"/>
      <c r="L1408" s="220"/>
      <c r="M1408" s="220"/>
      <c r="N1408" s="220"/>
      <c r="O1408" s="220"/>
      <c r="P1408" s="220"/>
      <c r="Q1408" s="220"/>
      <c r="R1408" s="220"/>
      <c r="S1408" s="220"/>
      <c r="T1408" s="220"/>
      <c r="U1408" s="220"/>
      <c r="V1408" s="220"/>
      <c r="W1408" s="220"/>
      <c r="X1408" s="22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299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">
      <c r="A1409" s="218"/>
      <c r="B1409" s="219"/>
      <c r="C1409" s="254" t="s">
        <v>1622</v>
      </c>
      <c r="D1409" s="221"/>
      <c r="E1409" s="222">
        <v>0.40625</v>
      </c>
      <c r="F1409" s="220"/>
      <c r="G1409" s="220"/>
      <c r="H1409" s="220"/>
      <c r="I1409" s="220"/>
      <c r="J1409" s="220"/>
      <c r="K1409" s="220"/>
      <c r="L1409" s="220"/>
      <c r="M1409" s="220"/>
      <c r="N1409" s="220"/>
      <c r="O1409" s="220"/>
      <c r="P1409" s="220"/>
      <c r="Q1409" s="220"/>
      <c r="R1409" s="220"/>
      <c r="S1409" s="220"/>
      <c r="T1409" s="220"/>
      <c r="U1409" s="220"/>
      <c r="V1409" s="220"/>
      <c r="W1409" s="220"/>
      <c r="X1409" s="22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299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ht="22.5" outlineLevel="1" x14ac:dyDescent="0.2">
      <c r="A1410" s="232">
        <v>188</v>
      </c>
      <c r="B1410" s="233" t="s">
        <v>1623</v>
      </c>
      <c r="C1410" s="252" t="s">
        <v>1624</v>
      </c>
      <c r="D1410" s="234" t="s">
        <v>609</v>
      </c>
      <c r="E1410" s="235">
        <v>28</v>
      </c>
      <c r="F1410" s="236"/>
      <c r="G1410" s="237">
        <f>ROUND(E1410*F1410,2)</f>
        <v>0</v>
      </c>
      <c r="H1410" s="236"/>
      <c r="I1410" s="237">
        <f>ROUND(E1410*H1410,2)</f>
        <v>0</v>
      </c>
      <c r="J1410" s="236"/>
      <c r="K1410" s="237">
        <f>ROUND(E1410*J1410,2)</f>
        <v>0</v>
      </c>
      <c r="L1410" s="237">
        <v>15</v>
      </c>
      <c r="M1410" s="237">
        <f>G1410*(1+L1410/100)</f>
        <v>0</v>
      </c>
      <c r="N1410" s="237">
        <v>4.8999999999999998E-4</v>
      </c>
      <c r="O1410" s="237">
        <f>ROUND(E1410*N1410,2)</f>
        <v>0.01</v>
      </c>
      <c r="P1410" s="237">
        <v>3.1E-2</v>
      </c>
      <c r="Q1410" s="237">
        <f>ROUND(E1410*P1410,2)</f>
        <v>0.87</v>
      </c>
      <c r="R1410" s="237" t="s">
        <v>1398</v>
      </c>
      <c r="S1410" s="237" t="s">
        <v>293</v>
      </c>
      <c r="T1410" s="238" t="s">
        <v>294</v>
      </c>
      <c r="U1410" s="220">
        <v>0.77200000000000002</v>
      </c>
      <c r="V1410" s="220">
        <f>ROUND(E1410*U1410,2)</f>
        <v>21.62</v>
      </c>
      <c r="W1410" s="220"/>
      <c r="X1410" s="220" t="s">
        <v>117</v>
      </c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295</v>
      </c>
      <c r="AH1410" s="210"/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">
      <c r="A1411" s="218"/>
      <c r="B1411" s="219"/>
      <c r="C1411" s="257" t="s">
        <v>1510</v>
      </c>
      <c r="D1411" s="242"/>
      <c r="E1411" s="242"/>
      <c r="F1411" s="242"/>
      <c r="G1411" s="242"/>
      <c r="H1411" s="220"/>
      <c r="I1411" s="220"/>
      <c r="J1411" s="220"/>
      <c r="K1411" s="220"/>
      <c r="L1411" s="220"/>
      <c r="M1411" s="220"/>
      <c r="N1411" s="220"/>
      <c r="O1411" s="220"/>
      <c r="P1411" s="220"/>
      <c r="Q1411" s="220"/>
      <c r="R1411" s="220"/>
      <c r="S1411" s="220"/>
      <c r="T1411" s="220"/>
      <c r="U1411" s="220"/>
      <c r="V1411" s="220"/>
      <c r="W1411" s="220"/>
      <c r="X1411" s="22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421</v>
      </c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">
      <c r="A1412" s="218"/>
      <c r="B1412" s="219"/>
      <c r="C1412" s="254" t="s">
        <v>1625</v>
      </c>
      <c r="D1412" s="221"/>
      <c r="E1412" s="222">
        <v>6</v>
      </c>
      <c r="F1412" s="220"/>
      <c r="G1412" s="220"/>
      <c r="H1412" s="220"/>
      <c r="I1412" s="220"/>
      <c r="J1412" s="220"/>
      <c r="K1412" s="220"/>
      <c r="L1412" s="220"/>
      <c r="M1412" s="220"/>
      <c r="N1412" s="220"/>
      <c r="O1412" s="220"/>
      <c r="P1412" s="220"/>
      <c r="Q1412" s="220"/>
      <c r="R1412" s="220"/>
      <c r="S1412" s="220"/>
      <c r="T1412" s="220"/>
      <c r="U1412" s="220"/>
      <c r="V1412" s="220"/>
      <c r="W1412" s="220"/>
      <c r="X1412" s="22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299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">
      <c r="A1413" s="218"/>
      <c r="B1413" s="219"/>
      <c r="C1413" s="254" t="s">
        <v>1626</v>
      </c>
      <c r="D1413" s="221"/>
      <c r="E1413" s="222">
        <v>6</v>
      </c>
      <c r="F1413" s="220"/>
      <c r="G1413" s="220"/>
      <c r="H1413" s="220"/>
      <c r="I1413" s="220"/>
      <c r="J1413" s="220"/>
      <c r="K1413" s="220"/>
      <c r="L1413" s="220"/>
      <c r="M1413" s="220"/>
      <c r="N1413" s="220"/>
      <c r="O1413" s="220"/>
      <c r="P1413" s="220"/>
      <c r="Q1413" s="220"/>
      <c r="R1413" s="220"/>
      <c r="S1413" s="220"/>
      <c r="T1413" s="220"/>
      <c r="U1413" s="220"/>
      <c r="V1413" s="220"/>
      <c r="W1413" s="220"/>
      <c r="X1413" s="22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299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">
      <c r="A1414" s="218"/>
      <c r="B1414" s="219"/>
      <c r="C1414" s="254" t="s">
        <v>1627</v>
      </c>
      <c r="D1414" s="221"/>
      <c r="E1414" s="222">
        <v>10</v>
      </c>
      <c r="F1414" s="220"/>
      <c r="G1414" s="220"/>
      <c r="H1414" s="220"/>
      <c r="I1414" s="220"/>
      <c r="J1414" s="220"/>
      <c r="K1414" s="220"/>
      <c r="L1414" s="220"/>
      <c r="M1414" s="220"/>
      <c r="N1414" s="220"/>
      <c r="O1414" s="220"/>
      <c r="P1414" s="220"/>
      <c r="Q1414" s="220"/>
      <c r="R1414" s="220"/>
      <c r="S1414" s="220"/>
      <c r="T1414" s="220"/>
      <c r="U1414" s="220"/>
      <c r="V1414" s="220"/>
      <c r="W1414" s="220"/>
      <c r="X1414" s="22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299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">
      <c r="A1415" s="218"/>
      <c r="B1415" s="219"/>
      <c r="C1415" s="254" t="s">
        <v>1628</v>
      </c>
      <c r="D1415" s="221"/>
      <c r="E1415" s="222">
        <v>6</v>
      </c>
      <c r="F1415" s="220"/>
      <c r="G1415" s="220"/>
      <c r="H1415" s="220"/>
      <c r="I1415" s="220"/>
      <c r="J1415" s="220"/>
      <c r="K1415" s="220"/>
      <c r="L1415" s="220"/>
      <c r="M1415" s="220"/>
      <c r="N1415" s="220"/>
      <c r="O1415" s="220"/>
      <c r="P1415" s="220"/>
      <c r="Q1415" s="220"/>
      <c r="R1415" s="220"/>
      <c r="S1415" s="220"/>
      <c r="T1415" s="220"/>
      <c r="U1415" s="220"/>
      <c r="V1415" s="220"/>
      <c r="W1415" s="220"/>
      <c r="X1415" s="22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299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2.5" outlineLevel="1" x14ac:dyDescent="0.2">
      <c r="A1416" s="232">
        <v>189</v>
      </c>
      <c r="B1416" s="233" t="s">
        <v>1629</v>
      </c>
      <c r="C1416" s="252" t="s">
        <v>1630</v>
      </c>
      <c r="D1416" s="234" t="s">
        <v>609</v>
      </c>
      <c r="E1416" s="235">
        <v>40</v>
      </c>
      <c r="F1416" s="236"/>
      <c r="G1416" s="237">
        <f>ROUND(E1416*F1416,2)</f>
        <v>0</v>
      </c>
      <c r="H1416" s="236"/>
      <c r="I1416" s="237">
        <f>ROUND(E1416*H1416,2)</f>
        <v>0</v>
      </c>
      <c r="J1416" s="236"/>
      <c r="K1416" s="237">
        <f>ROUND(E1416*J1416,2)</f>
        <v>0</v>
      </c>
      <c r="L1416" s="237">
        <v>15</v>
      </c>
      <c r="M1416" s="237">
        <f>G1416*(1+L1416/100)</f>
        <v>0</v>
      </c>
      <c r="N1416" s="237">
        <v>4.8999999999999998E-4</v>
      </c>
      <c r="O1416" s="237">
        <f>ROUND(E1416*N1416,2)</f>
        <v>0.02</v>
      </c>
      <c r="P1416" s="237">
        <v>6.2E-2</v>
      </c>
      <c r="Q1416" s="237">
        <f>ROUND(E1416*P1416,2)</f>
        <v>2.48</v>
      </c>
      <c r="R1416" s="237" t="s">
        <v>1398</v>
      </c>
      <c r="S1416" s="237" t="s">
        <v>293</v>
      </c>
      <c r="T1416" s="238" t="s">
        <v>294</v>
      </c>
      <c r="U1416" s="220">
        <v>0.99299999999999999</v>
      </c>
      <c r="V1416" s="220">
        <f>ROUND(E1416*U1416,2)</f>
        <v>39.72</v>
      </c>
      <c r="W1416" s="220"/>
      <c r="X1416" s="220" t="s">
        <v>117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295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">
      <c r="A1417" s="218"/>
      <c r="B1417" s="219"/>
      <c r="C1417" s="257" t="s">
        <v>1510</v>
      </c>
      <c r="D1417" s="242"/>
      <c r="E1417" s="242"/>
      <c r="F1417" s="242"/>
      <c r="G1417" s="242"/>
      <c r="H1417" s="220"/>
      <c r="I1417" s="220"/>
      <c r="J1417" s="220"/>
      <c r="K1417" s="220"/>
      <c r="L1417" s="220"/>
      <c r="M1417" s="220"/>
      <c r="N1417" s="220"/>
      <c r="O1417" s="220"/>
      <c r="P1417" s="220"/>
      <c r="Q1417" s="220"/>
      <c r="R1417" s="220"/>
      <c r="S1417" s="220"/>
      <c r="T1417" s="220"/>
      <c r="U1417" s="220"/>
      <c r="V1417" s="220"/>
      <c r="W1417" s="220"/>
      <c r="X1417" s="22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421</v>
      </c>
      <c r="AH1417" s="210"/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">
      <c r="A1418" s="218"/>
      <c r="B1418" s="219"/>
      <c r="C1418" s="254" t="s">
        <v>1631</v>
      </c>
      <c r="D1418" s="221"/>
      <c r="E1418" s="222">
        <v>40</v>
      </c>
      <c r="F1418" s="220"/>
      <c r="G1418" s="220"/>
      <c r="H1418" s="220"/>
      <c r="I1418" s="220"/>
      <c r="J1418" s="220"/>
      <c r="K1418" s="220"/>
      <c r="L1418" s="220"/>
      <c r="M1418" s="220"/>
      <c r="N1418" s="220"/>
      <c r="O1418" s="220"/>
      <c r="P1418" s="220"/>
      <c r="Q1418" s="220"/>
      <c r="R1418" s="220"/>
      <c r="S1418" s="220"/>
      <c r="T1418" s="220"/>
      <c r="U1418" s="220"/>
      <c r="V1418" s="220"/>
      <c r="W1418" s="220"/>
      <c r="X1418" s="22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299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ht="22.5" outlineLevel="1" x14ac:dyDescent="0.2">
      <c r="A1419" s="232">
        <v>190</v>
      </c>
      <c r="B1419" s="233" t="s">
        <v>1632</v>
      </c>
      <c r="C1419" s="252" t="s">
        <v>1633</v>
      </c>
      <c r="D1419" s="234" t="s">
        <v>477</v>
      </c>
      <c r="E1419" s="235">
        <v>16.399999999999999</v>
      </c>
      <c r="F1419" s="236"/>
      <c r="G1419" s="237">
        <f>ROUND(E1419*F1419,2)</f>
        <v>0</v>
      </c>
      <c r="H1419" s="236"/>
      <c r="I1419" s="237">
        <f>ROUND(E1419*H1419,2)</f>
        <v>0</v>
      </c>
      <c r="J1419" s="236"/>
      <c r="K1419" s="237">
        <f>ROUND(E1419*J1419,2)</f>
        <v>0</v>
      </c>
      <c r="L1419" s="237">
        <v>15</v>
      </c>
      <c r="M1419" s="237">
        <f>G1419*(1+L1419/100)</f>
        <v>0</v>
      </c>
      <c r="N1419" s="237">
        <v>4.8999999999999998E-4</v>
      </c>
      <c r="O1419" s="237">
        <f>ROUND(E1419*N1419,2)</f>
        <v>0.01</v>
      </c>
      <c r="P1419" s="237">
        <v>8.1000000000000003E-2</v>
      </c>
      <c r="Q1419" s="237">
        <f>ROUND(E1419*P1419,2)</f>
        <v>1.33</v>
      </c>
      <c r="R1419" s="237" t="s">
        <v>1398</v>
      </c>
      <c r="S1419" s="237" t="s">
        <v>293</v>
      </c>
      <c r="T1419" s="238" t="s">
        <v>294</v>
      </c>
      <c r="U1419" s="220">
        <v>0.81200000000000006</v>
      </c>
      <c r="V1419" s="220">
        <f>ROUND(E1419*U1419,2)</f>
        <v>13.32</v>
      </c>
      <c r="W1419" s="220"/>
      <c r="X1419" s="220" t="s">
        <v>117</v>
      </c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295</v>
      </c>
      <c r="AH1419" s="210"/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">
      <c r="A1420" s="218"/>
      <c r="B1420" s="219"/>
      <c r="C1420" s="257" t="s">
        <v>1510</v>
      </c>
      <c r="D1420" s="242"/>
      <c r="E1420" s="242"/>
      <c r="F1420" s="242"/>
      <c r="G1420" s="242"/>
      <c r="H1420" s="220"/>
      <c r="I1420" s="220"/>
      <c r="J1420" s="220"/>
      <c r="K1420" s="220"/>
      <c r="L1420" s="220"/>
      <c r="M1420" s="220"/>
      <c r="N1420" s="220"/>
      <c r="O1420" s="220"/>
      <c r="P1420" s="220"/>
      <c r="Q1420" s="220"/>
      <c r="R1420" s="220"/>
      <c r="S1420" s="220"/>
      <c r="T1420" s="220"/>
      <c r="U1420" s="220"/>
      <c r="V1420" s="220"/>
      <c r="W1420" s="220"/>
      <c r="X1420" s="22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421</v>
      </c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">
      <c r="A1421" s="218"/>
      <c r="B1421" s="219"/>
      <c r="C1421" s="254" t="s">
        <v>1634</v>
      </c>
      <c r="D1421" s="221"/>
      <c r="E1421" s="222">
        <v>2.6</v>
      </c>
      <c r="F1421" s="220"/>
      <c r="G1421" s="220"/>
      <c r="H1421" s="220"/>
      <c r="I1421" s="220"/>
      <c r="J1421" s="220"/>
      <c r="K1421" s="220"/>
      <c r="L1421" s="220"/>
      <c r="M1421" s="220"/>
      <c r="N1421" s="220"/>
      <c r="O1421" s="220"/>
      <c r="P1421" s="220"/>
      <c r="Q1421" s="220"/>
      <c r="R1421" s="220"/>
      <c r="S1421" s="220"/>
      <c r="T1421" s="220"/>
      <c r="U1421" s="220"/>
      <c r="V1421" s="220"/>
      <c r="W1421" s="220"/>
      <c r="X1421" s="22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299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">
      <c r="A1422" s="218"/>
      <c r="B1422" s="219"/>
      <c r="C1422" s="254" t="s">
        <v>1635</v>
      </c>
      <c r="D1422" s="221"/>
      <c r="E1422" s="222">
        <v>3.6</v>
      </c>
      <c r="F1422" s="220"/>
      <c r="G1422" s="220"/>
      <c r="H1422" s="220"/>
      <c r="I1422" s="220"/>
      <c r="J1422" s="220"/>
      <c r="K1422" s="220"/>
      <c r="L1422" s="220"/>
      <c r="M1422" s="220"/>
      <c r="N1422" s="220"/>
      <c r="O1422" s="220"/>
      <c r="P1422" s="220"/>
      <c r="Q1422" s="220"/>
      <c r="R1422" s="220"/>
      <c r="S1422" s="220"/>
      <c r="T1422" s="220"/>
      <c r="U1422" s="220"/>
      <c r="V1422" s="220"/>
      <c r="W1422" s="220"/>
      <c r="X1422" s="22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299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">
      <c r="A1423" s="218"/>
      <c r="B1423" s="219"/>
      <c r="C1423" s="254" t="s">
        <v>1636</v>
      </c>
      <c r="D1423" s="221"/>
      <c r="E1423" s="222">
        <v>2.8</v>
      </c>
      <c r="F1423" s="220"/>
      <c r="G1423" s="220"/>
      <c r="H1423" s="220"/>
      <c r="I1423" s="220"/>
      <c r="J1423" s="220"/>
      <c r="K1423" s="220"/>
      <c r="L1423" s="220"/>
      <c r="M1423" s="220"/>
      <c r="N1423" s="220"/>
      <c r="O1423" s="220"/>
      <c r="P1423" s="220"/>
      <c r="Q1423" s="220"/>
      <c r="R1423" s="220"/>
      <c r="S1423" s="220"/>
      <c r="T1423" s="220"/>
      <c r="U1423" s="220"/>
      <c r="V1423" s="220"/>
      <c r="W1423" s="220"/>
      <c r="X1423" s="22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299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">
      <c r="A1424" s="218"/>
      <c r="B1424" s="219"/>
      <c r="C1424" s="254" t="s">
        <v>1636</v>
      </c>
      <c r="D1424" s="221"/>
      <c r="E1424" s="222">
        <v>2.8</v>
      </c>
      <c r="F1424" s="220"/>
      <c r="G1424" s="220"/>
      <c r="H1424" s="220"/>
      <c r="I1424" s="220"/>
      <c r="J1424" s="220"/>
      <c r="K1424" s="220"/>
      <c r="L1424" s="220"/>
      <c r="M1424" s="220"/>
      <c r="N1424" s="220"/>
      <c r="O1424" s="220"/>
      <c r="P1424" s="220"/>
      <c r="Q1424" s="220"/>
      <c r="R1424" s="220"/>
      <c r="S1424" s="220"/>
      <c r="T1424" s="220"/>
      <c r="U1424" s="220"/>
      <c r="V1424" s="220"/>
      <c r="W1424" s="220"/>
      <c r="X1424" s="22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299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">
      <c r="A1425" s="218"/>
      <c r="B1425" s="219"/>
      <c r="C1425" s="254" t="s">
        <v>1637</v>
      </c>
      <c r="D1425" s="221"/>
      <c r="E1425" s="222">
        <v>3</v>
      </c>
      <c r="F1425" s="220"/>
      <c r="G1425" s="220"/>
      <c r="H1425" s="220"/>
      <c r="I1425" s="220"/>
      <c r="J1425" s="220"/>
      <c r="K1425" s="220"/>
      <c r="L1425" s="220"/>
      <c r="M1425" s="220"/>
      <c r="N1425" s="220"/>
      <c r="O1425" s="220"/>
      <c r="P1425" s="220"/>
      <c r="Q1425" s="220"/>
      <c r="R1425" s="220"/>
      <c r="S1425" s="220"/>
      <c r="T1425" s="220"/>
      <c r="U1425" s="220"/>
      <c r="V1425" s="220"/>
      <c r="W1425" s="220"/>
      <c r="X1425" s="22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299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">
      <c r="A1426" s="218"/>
      <c r="B1426" s="219"/>
      <c r="C1426" s="254" t="s">
        <v>1638</v>
      </c>
      <c r="D1426" s="221"/>
      <c r="E1426" s="222">
        <v>1.6</v>
      </c>
      <c r="F1426" s="220"/>
      <c r="G1426" s="220"/>
      <c r="H1426" s="220"/>
      <c r="I1426" s="220"/>
      <c r="J1426" s="220"/>
      <c r="K1426" s="220"/>
      <c r="L1426" s="220"/>
      <c r="M1426" s="220"/>
      <c r="N1426" s="220"/>
      <c r="O1426" s="220"/>
      <c r="P1426" s="220"/>
      <c r="Q1426" s="220"/>
      <c r="R1426" s="220"/>
      <c r="S1426" s="220"/>
      <c r="T1426" s="220"/>
      <c r="U1426" s="220"/>
      <c r="V1426" s="220"/>
      <c r="W1426" s="220"/>
      <c r="X1426" s="22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299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ht="22.5" outlineLevel="1" x14ac:dyDescent="0.2">
      <c r="A1427" s="232">
        <v>191</v>
      </c>
      <c r="B1427" s="233" t="s">
        <v>1639</v>
      </c>
      <c r="C1427" s="252" t="s">
        <v>1640</v>
      </c>
      <c r="D1427" s="234" t="s">
        <v>291</v>
      </c>
      <c r="E1427" s="235">
        <v>602.89859999999999</v>
      </c>
      <c r="F1427" s="236"/>
      <c r="G1427" s="237">
        <f>ROUND(E1427*F1427,2)</f>
        <v>0</v>
      </c>
      <c r="H1427" s="236"/>
      <c r="I1427" s="237">
        <f>ROUND(E1427*H1427,2)</f>
        <v>0</v>
      </c>
      <c r="J1427" s="236"/>
      <c r="K1427" s="237">
        <f>ROUND(E1427*J1427,2)</f>
        <v>0</v>
      </c>
      <c r="L1427" s="237">
        <v>15</v>
      </c>
      <c r="M1427" s="237">
        <f>G1427*(1+L1427/100)</f>
        <v>0</v>
      </c>
      <c r="N1427" s="237">
        <v>0</v>
      </c>
      <c r="O1427" s="237">
        <f>ROUND(E1427*N1427,2)</f>
        <v>0</v>
      </c>
      <c r="P1427" s="237">
        <v>4.5999999999999999E-2</v>
      </c>
      <c r="Q1427" s="237">
        <f>ROUND(E1427*P1427,2)</f>
        <v>27.73</v>
      </c>
      <c r="R1427" s="237" t="s">
        <v>1398</v>
      </c>
      <c r="S1427" s="237" t="s">
        <v>293</v>
      </c>
      <c r="T1427" s="238" t="s">
        <v>294</v>
      </c>
      <c r="U1427" s="220">
        <v>0.26</v>
      </c>
      <c r="V1427" s="220">
        <f>ROUND(E1427*U1427,2)</f>
        <v>156.75</v>
      </c>
      <c r="W1427" s="220"/>
      <c r="X1427" s="220" t="s">
        <v>117</v>
      </c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295</v>
      </c>
      <c r="AH1427" s="210"/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">
      <c r="A1428" s="218"/>
      <c r="B1428" s="219"/>
      <c r="C1428" s="254" t="s">
        <v>1641</v>
      </c>
      <c r="D1428" s="221"/>
      <c r="E1428" s="222">
        <v>57.6</v>
      </c>
      <c r="F1428" s="220"/>
      <c r="G1428" s="220"/>
      <c r="H1428" s="220"/>
      <c r="I1428" s="220"/>
      <c r="J1428" s="220"/>
      <c r="K1428" s="220"/>
      <c r="L1428" s="220"/>
      <c r="M1428" s="220"/>
      <c r="N1428" s="220"/>
      <c r="O1428" s="220"/>
      <c r="P1428" s="220"/>
      <c r="Q1428" s="220"/>
      <c r="R1428" s="220"/>
      <c r="S1428" s="220"/>
      <c r="T1428" s="220"/>
      <c r="U1428" s="220"/>
      <c r="V1428" s="220"/>
      <c r="W1428" s="220"/>
      <c r="X1428" s="22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299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">
      <c r="A1429" s="218"/>
      <c r="B1429" s="219"/>
      <c r="C1429" s="254" t="s">
        <v>984</v>
      </c>
      <c r="D1429" s="221"/>
      <c r="E1429" s="222">
        <v>2.56</v>
      </c>
      <c r="F1429" s="220"/>
      <c r="G1429" s="220"/>
      <c r="H1429" s="220"/>
      <c r="I1429" s="220"/>
      <c r="J1429" s="220"/>
      <c r="K1429" s="220"/>
      <c r="L1429" s="220"/>
      <c r="M1429" s="220"/>
      <c r="N1429" s="220"/>
      <c r="O1429" s="220"/>
      <c r="P1429" s="220"/>
      <c r="Q1429" s="220"/>
      <c r="R1429" s="220"/>
      <c r="S1429" s="220"/>
      <c r="T1429" s="220"/>
      <c r="U1429" s="220"/>
      <c r="V1429" s="220"/>
      <c r="W1429" s="220"/>
      <c r="X1429" s="22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299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ht="22.5" outlineLevel="1" x14ac:dyDescent="0.2">
      <c r="A1430" s="218"/>
      <c r="B1430" s="219"/>
      <c r="C1430" s="254" t="s">
        <v>985</v>
      </c>
      <c r="D1430" s="221"/>
      <c r="E1430" s="222">
        <v>423.392</v>
      </c>
      <c r="F1430" s="220"/>
      <c r="G1430" s="220"/>
      <c r="H1430" s="220"/>
      <c r="I1430" s="220"/>
      <c r="J1430" s="220"/>
      <c r="K1430" s="220"/>
      <c r="L1430" s="220"/>
      <c r="M1430" s="220"/>
      <c r="N1430" s="220"/>
      <c r="O1430" s="220"/>
      <c r="P1430" s="220"/>
      <c r="Q1430" s="220"/>
      <c r="R1430" s="220"/>
      <c r="S1430" s="220"/>
      <c r="T1430" s="220"/>
      <c r="U1430" s="220"/>
      <c r="V1430" s="220"/>
      <c r="W1430" s="220"/>
      <c r="X1430" s="22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299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">
      <c r="A1431" s="218"/>
      <c r="B1431" s="219"/>
      <c r="C1431" s="254" t="s">
        <v>986</v>
      </c>
      <c r="D1431" s="221"/>
      <c r="E1431" s="222">
        <v>-1.365</v>
      </c>
      <c r="F1431" s="220"/>
      <c r="G1431" s="220"/>
      <c r="H1431" s="220"/>
      <c r="I1431" s="220"/>
      <c r="J1431" s="220"/>
      <c r="K1431" s="220"/>
      <c r="L1431" s="220"/>
      <c r="M1431" s="220"/>
      <c r="N1431" s="220"/>
      <c r="O1431" s="220"/>
      <c r="P1431" s="220"/>
      <c r="Q1431" s="220"/>
      <c r="R1431" s="220"/>
      <c r="S1431" s="220"/>
      <c r="T1431" s="220"/>
      <c r="U1431" s="220"/>
      <c r="V1431" s="220"/>
      <c r="W1431" s="220"/>
      <c r="X1431" s="22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299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">
      <c r="A1432" s="218"/>
      <c r="B1432" s="219"/>
      <c r="C1432" s="254" t="s">
        <v>987</v>
      </c>
      <c r="D1432" s="221"/>
      <c r="E1432" s="222">
        <v>-1.7747999999999999</v>
      </c>
      <c r="F1432" s="220"/>
      <c r="G1432" s="220"/>
      <c r="H1432" s="220"/>
      <c r="I1432" s="220"/>
      <c r="J1432" s="220"/>
      <c r="K1432" s="220"/>
      <c r="L1432" s="220"/>
      <c r="M1432" s="220"/>
      <c r="N1432" s="220"/>
      <c r="O1432" s="220"/>
      <c r="P1432" s="220"/>
      <c r="Q1432" s="220"/>
      <c r="R1432" s="220"/>
      <c r="S1432" s="220"/>
      <c r="T1432" s="220"/>
      <c r="U1432" s="220"/>
      <c r="V1432" s="220"/>
      <c r="W1432" s="220"/>
      <c r="X1432" s="22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299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">
      <c r="A1433" s="218"/>
      <c r="B1433" s="219"/>
      <c r="C1433" s="254" t="s">
        <v>988</v>
      </c>
      <c r="D1433" s="221"/>
      <c r="E1433" s="222">
        <v>-4.7969999999999997</v>
      </c>
      <c r="F1433" s="220"/>
      <c r="G1433" s="220"/>
      <c r="H1433" s="220"/>
      <c r="I1433" s="220"/>
      <c r="J1433" s="220"/>
      <c r="K1433" s="220"/>
      <c r="L1433" s="220"/>
      <c r="M1433" s="220"/>
      <c r="N1433" s="220"/>
      <c r="O1433" s="220"/>
      <c r="P1433" s="220"/>
      <c r="Q1433" s="220"/>
      <c r="R1433" s="220"/>
      <c r="S1433" s="220"/>
      <c r="T1433" s="220"/>
      <c r="U1433" s="220"/>
      <c r="V1433" s="220"/>
      <c r="W1433" s="220"/>
      <c r="X1433" s="22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299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">
      <c r="A1434" s="218"/>
      <c r="B1434" s="219"/>
      <c r="C1434" s="254" t="s">
        <v>989</v>
      </c>
      <c r="D1434" s="221"/>
      <c r="E1434" s="222">
        <v>-1.044</v>
      </c>
      <c r="F1434" s="220"/>
      <c r="G1434" s="220"/>
      <c r="H1434" s="220"/>
      <c r="I1434" s="220"/>
      <c r="J1434" s="220"/>
      <c r="K1434" s="220"/>
      <c r="L1434" s="220"/>
      <c r="M1434" s="220"/>
      <c r="N1434" s="220"/>
      <c r="O1434" s="220"/>
      <c r="P1434" s="220"/>
      <c r="Q1434" s="220"/>
      <c r="R1434" s="220"/>
      <c r="S1434" s="220"/>
      <c r="T1434" s="220"/>
      <c r="U1434" s="220"/>
      <c r="V1434" s="220"/>
      <c r="W1434" s="220"/>
      <c r="X1434" s="22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299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">
      <c r="A1435" s="218"/>
      <c r="B1435" s="219"/>
      <c r="C1435" s="254" t="s">
        <v>990</v>
      </c>
      <c r="D1435" s="221"/>
      <c r="E1435" s="222">
        <v>-14.3376</v>
      </c>
      <c r="F1435" s="220"/>
      <c r="G1435" s="220"/>
      <c r="H1435" s="220"/>
      <c r="I1435" s="220"/>
      <c r="J1435" s="220"/>
      <c r="K1435" s="220"/>
      <c r="L1435" s="220"/>
      <c r="M1435" s="220"/>
      <c r="N1435" s="220"/>
      <c r="O1435" s="220"/>
      <c r="P1435" s="220"/>
      <c r="Q1435" s="220"/>
      <c r="R1435" s="220"/>
      <c r="S1435" s="220"/>
      <c r="T1435" s="220"/>
      <c r="U1435" s="220"/>
      <c r="V1435" s="220"/>
      <c r="W1435" s="220"/>
      <c r="X1435" s="22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299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">
      <c r="A1436" s="218"/>
      <c r="B1436" s="219"/>
      <c r="C1436" s="254" t="s">
        <v>991</v>
      </c>
      <c r="D1436" s="221"/>
      <c r="E1436" s="222">
        <v>-9.6408000000000005</v>
      </c>
      <c r="F1436" s="220"/>
      <c r="G1436" s="220"/>
      <c r="H1436" s="220"/>
      <c r="I1436" s="220"/>
      <c r="J1436" s="220"/>
      <c r="K1436" s="220"/>
      <c r="L1436" s="220"/>
      <c r="M1436" s="220"/>
      <c r="N1436" s="220"/>
      <c r="O1436" s="220"/>
      <c r="P1436" s="220"/>
      <c r="Q1436" s="220"/>
      <c r="R1436" s="220"/>
      <c r="S1436" s="220"/>
      <c r="T1436" s="220"/>
      <c r="U1436" s="220"/>
      <c r="V1436" s="220"/>
      <c r="W1436" s="220"/>
      <c r="X1436" s="22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299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">
      <c r="A1437" s="218"/>
      <c r="B1437" s="219"/>
      <c r="C1437" s="254" t="s">
        <v>992</v>
      </c>
      <c r="D1437" s="221"/>
      <c r="E1437" s="222">
        <v>-0.58499999999999996</v>
      </c>
      <c r="F1437" s="220"/>
      <c r="G1437" s="220"/>
      <c r="H1437" s="220"/>
      <c r="I1437" s="220"/>
      <c r="J1437" s="220"/>
      <c r="K1437" s="220"/>
      <c r="L1437" s="220"/>
      <c r="M1437" s="220"/>
      <c r="N1437" s="220"/>
      <c r="O1437" s="220"/>
      <c r="P1437" s="220"/>
      <c r="Q1437" s="220"/>
      <c r="R1437" s="220"/>
      <c r="S1437" s="220"/>
      <c r="T1437" s="220"/>
      <c r="U1437" s="220"/>
      <c r="V1437" s="220"/>
      <c r="W1437" s="220"/>
      <c r="X1437" s="22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299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">
      <c r="A1438" s="218"/>
      <c r="B1438" s="219"/>
      <c r="C1438" s="254" t="s">
        <v>993</v>
      </c>
      <c r="D1438" s="221"/>
      <c r="E1438" s="222">
        <v>-6.3</v>
      </c>
      <c r="F1438" s="220"/>
      <c r="G1438" s="220"/>
      <c r="H1438" s="220"/>
      <c r="I1438" s="220"/>
      <c r="J1438" s="220"/>
      <c r="K1438" s="220"/>
      <c r="L1438" s="220"/>
      <c r="M1438" s="220"/>
      <c r="N1438" s="220"/>
      <c r="O1438" s="220"/>
      <c r="P1438" s="220"/>
      <c r="Q1438" s="220"/>
      <c r="R1438" s="220"/>
      <c r="S1438" s="220"/>
      <c r="T1438" s="220"/>
      <c r="U1438" s="220"/>
      <c r="V1438" s="220"/>
      <c r="W1438" s="220"/>
      <c r="X1438" s="22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299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">
      <c r="A1439" s="218"/>
      <c r="B1439" s="219"/>
      <c r="C1439" s="254" t="s">
        <v>994</v>
      </c>
      <c r="D1439" s="221"/>
      <c r="E1439" s="222">
        <v>-7.0902000000000003</v>
      </c>
      <c r="F1439" s="220"/>
      <c r="G1439" s="220"/>
      <c r="H1439" s="220"/>
      <c r="I1439" s="220"/>
      <c r="J1439" s="220"/>
      <c r="K1439" s="220"/>
      <c r="L1439" s="220"/>
      <c r="M1439" s="220"/>
      <c r="N1439" s="220"/>
      <c r="O1439" s="220"/>
      <c r="P1439" s="220"/>
      <c r="Q1439" s="220"/>
      <c r="R1439" s="220"/>
      <c r="S1439" s="220"/>
      <c r="T1439" s="220"/>
      <c r="U1439" s="220"/>
      <c r="V1439" s="220"/>
      <c r="W1439" s="220"/>
      <c r="X1439" s="22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299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">
      <c r="A1440" s="218"/>
      <c r="B1440" s="219"/>
      <c r="C1440" s="254" t="s">
        <v>995</v>
      </c>
      <c r="D1440" s="221"/>
      <c r="E1440" s="222">
        <v>-2.544</v>
      </c>
      <c r="F1440" s="220"/>
      <c r="G1440" s="220"/>
      <c r="H1440" s="220"/>
      <c r="I1440" s="220"/>
      <c r="J1440" s="220"/>
      <c r="K1440" s="220"/>
      <c r="L1440" s="220"/>
      <c r="M1440" s="220"/>
      <c r="N1440" s="220"/>
      <c r="O1440" s="220"/>
      <c r="P1440" s="220"/>
      <c r="Q1440" s="220"/>
      <c r="R1440" s="220"/>
      <c r="S1440" s="220"/>
      <c r="T1440" s="220"/>
      <c r="U1440" s="220"/>
      <c r="V1440" s="220"/>
      <c r="W1440" s="220"/>
      <c r="X1440" s="22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299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">
      <c r="A1441" s="218"/>
      <c r="B1441" s="219"/>
      <c r="C1441" s="254" t="s">
        <v>996</v>
      </c>
      <c r="D1441" s="221"/>
      <c r="E1441" s="222">
        <v>-4</v>
      </c>
      <c r="F1441" s="220"/>
      <c r="G1441" s="220"/>
      <c r="H1441" s="220"/>
      <c r="I1441" s="220"/>
      <c r="J1441" s="220"/>
      <c r="K1441" s="220"/>
      <c r="L1441" s="220"/>
      <c r="M1441" s="220"/>
      <c r="N1441" s="220"/>
      <c r="O1441" s="220"/>
      <c r="P1441" s="220"/>
      <c r="Q1441" s="220"/>
      <c r="R1441" s="220"/>
      <c r="S1441" s="220"/>
      <c r="T1441" s="220"/>
      <c r="U1441" s="220"/>
      <c r="V1441" s="220"/>
      <c r="W1441" s="220"/>
      <c r="X1441" s="22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299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">
      <c r="A1442" s="218"/>
      <c r="B1442" s="219"/>
      <c r="C1442" s="254" t="s">
        <v>997</v>
      </c>
      <c r="D1442" s="221"/>
      <c r="E1442" s="222">
        <v>-2.52</v>
      </c>
      <c r="F1442" s="220"/>
      <c r="G1442" s="220"/>
      <c r="H1442" s="220"/>
      <c r="I1442" s="220"/>
      <c r="J1442" s="220"/>
      <c r="K1442" s="220"/>
      <c r="L1442" s="220"/>
      <c r="M1442" s="220"/>
      <c r="N1442" s="220"/>
      <c r="O1442" s="220"/>
      <c r="P1442" s="220"/>
      <c r="Q1442" s="220"/>
      <c r="R1442" s="220"/>
      <c r="S1442" s="220"/>
      <c r="T1442" s="220"/>
      <c r="U1442" s="220"/>
      <c r="V1442" s="220"/>
      <c r="W1442" s="220"/>
      <c r="X1442" s="22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299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">
      <c r="A1443" s="218"/>
      <c r="B1443" s="219"/>
      <c r="C1443" s="254" t="s">
        <v>998</v>
      </c>
      <c r="D1443" s="221"/>
      <c r="E1443" s="222">
        <v>1.825</v>
      </c>
      <c r="F1443" s="220"/>
      <c r="G1443" s="220"/>
      <c r="H1443" s="220"/>
      <c r="I1443" s="220"/>
      <c r="J1443" s="220"/>
      <c r="K1443" s="220"/>
      <c r="L1443" s="220"/>
      <c r="M1443" s="220"/>
      <c r="N1443" s="220"/>
      <c r="O1443" s="220"/>
      <c r="P1443" s="220"/>
      <c r="Q1443" s="220"/>
      <c r="R1443" s="220"/>
      <c r="S1443" s="220"/>
      <c r="T1443" s="220"/>
      <c r="U1443" s="220"/>
      <c r="V1443" s="220"/>
      <c r="W1443" s="220"/>
      <c r="X1443" s="22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299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">
      <c r="A1444" s="218"/>
      <c r="B1444" s="219"/>
      <c r="C1444" s="254" t="s">
        <v>999</v>
      </c>
      <c r="D1444" s="221"/>
      <c r="E1444" s="222">
        <v>2.76</v>
      </c>
      <c r="F1444" s="220"/>
      <c r="G1444" s="220"/>
      <c r="H1444" s="220"/>
      <c r="I1444" s="220"/>
      <c r="J1444" s="220"/>
      <c r="K1444" s="220"/>
      <c r="L1444" s="220"/>
      <c r="M1444" s="220"/>
      <c r="N1444" s="220"/>
      <c r="O1444" s="220"/>
      <c r="P1444" s="220"/>
      <c r="Q1444" s="220"/>
      <c r="R1444" s="220"/>
      <c r="S1444" s="220"/>
      <c r="T1444" s="220"/>
      <c r="U1444" s="220"/>
      <c r="V1444" s="220"/>
      <c r="W1444" s="220"/>
      <c r="X1444" s="22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299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">
      <c r="A1445" s="218"/>
      <c r="B1445" s="219"/>
      <c r="C1445" s="254" t="s">
        <v>1000</v>
      </c>
      <c r="D1445" s="221"/>
      <c r="E1445" s="222">
        <v>5.27</v>
      </c>
      <c r="F1445" s="220"/>
      <c r="G1445" s="220"/>
      <c r="H1445" s="220"/>
      <c r="I1445" s="220"/>
      <c r="J1445" s="220"/>
      <c r="K1445" s="220"/>
      <c r="L1445" s="220"/>
      <c r="M1445" s="220"/>
      <c r="N1445" s="220"/>
      <c r="O1445" s="220"/>
      <c r="P1445" s="220"/>
      <c r="Q1445" s="220"/>
      <c r="R1445" s="220"/>
      <c r="S1445" s="220"/>
      <c r="T1445" s="220"/>
      <c r="U1445" s="220"/>
      <c r="V1445" s="220"/>
      <c r="W1445" s="220"/>
      <c r="X1445" s="22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299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">
      <c r="A1446" s="218"/>
      <c r="B1446" s="219"/>
      <c r="C1446" s="254" t="s">
        <v>1001</v>
      </c>
      <c r="D1446" s="221"/>
      <c r="E1446" s="222">
        <v>2.06</v>
      </c>
      <c r="F1446" s="220"/>
      <c r="G1446" s="220"/>
      <c r="H1446" s="220"/>
      <c r="I1446" s="220"/>
      <c r="J1446" s="220"/>
      <c r="K1446" s="220"/>
      <c r="L1446" s="220"/>
      <c r="M1446" s="220"/>
      <c r="N1446" s="220"/>
      <c r="O1446" s="220"/>
      <c r="P1446" s="220"/>
      <c r="Q1446" s="220"/>
      <c r="R1446" s="220"/>
      <c r="S1446" s="220"/>
      <c r="T1446" s="220"/>
      <c r="U1446" s="220"/>
      <c r="V1446" s="220"/>
      <c r="W1446" s="220"/>
      <c r="X1446" s="22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299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">
      <c r="A1447" s="218"/>
      <c r="B1447" s="219"/>
      <c r="C1447" s="254" t="s">
        <v>1002</v>
      </c>
      <c r="D1447" s="221"/>
      <c r="E1447" s="222">
        <v>15.84</v>
      </c>
      <c r="F1447" s="220"/>
      <c r="G1447" s="220"/>
      <c r="H1447" s="220"/>
      <c r="I1447" s="220"/>
      <c r="J1447" s="220"/>
      <c r="K1447" s="220"/>
      <c r="L1447" s="220"/>
      <c r="M1447" s="220"/>
      <c r="N1447" s="220"/>
      <c r="O1447" s="220"/>
      <c r="P1447" s="220"/>
      <c r="Q1447" s="220"/>
      <c r="R1447" s="220"/>
      <c r="S1447" s="220"/>
      <c r="T1447" s="220"/>
      <c r="U1447" s="220"/>
      <c r="V1447" s="220"/>
      <c r="W1447" s="220"/>
      <c r="X1447" s="22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299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">
      <c r="A1448" s="218"/>
      <c r="B1448" s="219"/>
      <c r="C1448" s="254" t="s">
        <v>1642</v>
      </c>
      <c r="D1448" s="221"/>
      <c r="E1448" s="222">
        <v>10.58</v>
      </c>
      <c r="F1448" s="220"/>
      <c r="G1448" s="220"/>
      <c r="H1448" s="220"/>
      <c r="I1448" s="220"/>
      <c r="J1448" s="220"/>
      <c r="K1448" s="220"/>
      <c r="L1448" s="220"/>
      <c r="M1448" s="220"/>
      <c r="N1448" s="220"/>
      <c r="O1448" s="220"/>
      <c r="P1448" s="220"/>
      <c r="Q1448" s="220"/>
      <c r="R1448" s="220"/>
      <c r="S1448" s="220"/>
      <c r="T1448" s="220"/>
      <c r="U1448" s="220"/>
      <c r="V1448" s="220"/>
      <c r="W1448" s="220"/>
      <c r="X1448" s="22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299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">
      <c r="A1449" s="218"/>
      <c r="B1449" s="219"/>
      <c r="C1449" s="254" t="s">
        <v>1643</v>
      </c>
      <c r="D1449" s="221"/>
      <c r="E1449" s="222">
        <v>1.155</v>
      </c>
      <c r="F1449" s="220"/>
      <c r="G1449" s="220"/>
      <c r="H1449" s="220"/>
      <c r="I1449" s="220"/>
      <c r="J1449" s="220"/>
      <c r="K1449" s="220"/>
      <c r="L1449" s="220"/>
      <c r="M1449" s="220"/>
      <c r="N1449" s="220"/>
      <c r="O1449" s="220"/>
      <c r="P1449" s="220"/>
      <c r="Q1449" s="220"/>
      <c r="R1449" s="220"/>
      <c r="S1449" s="220"/>
      <c r="T1449" s="220"/>
      <c r="U1449" s="220"/>
      <c r="V1449" s="220"/>
      <c r="W1449" s="220"/>
      <c r="X1449" s="22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299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">
      <c r="A1450" s="218"/>
      <c r="B1450" s="219"/>
      <c r="C1450" s="254" t="s">
        <v>1644</v>
      </c>
      <c r="D1450" s="221"/>
      <c r="E1450" s="222">
        <v>4.05</v>
      </c>
      <c r="F1450" s="220"/>
      <c r="G1450" s="220"/>
      <c r="H1450" s="220"/>
      <c r="I1450" s="220"/>
      <c r="J1450" s="220"/>
      <c r="K1450" s="220"/>
      <c r="L1450" s="220"/>
      <c r="M1450" s="220"/>
      <c r="N1450" s="220"/>
      <c r="O1450" s="220"/>
      <c r="P1450" s="220"/>
      <c r="Q1450" s="220"/>
      <c r="R1450" s="220"/>
      <c r="S1450" s="220"/>
      <c r="T1450" s="220"/>
      <c r="U1450" s="220"/>
      <c r="V1450" s="220"/>
      <c r="W1450" s="220"/>
      <c r="X1450" s="22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299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">
      <c r="A1451" s="218"/>
      <c r="B1451" s="219"/>
      <c r="C1451" s="254" t="s">
        <v>1645</v>
      </c>
      <c r="D1451" s="221"/>
      <c r="E1451" s="222">
        <v>7.8150000000000004</v>
      </c>
      <c r="F1451" s="220"/>
      <c r="G1451" s="220"/>
      <c r="H1451" s="220"/>
      <c r="I1451" s="220"/>
      <c r="J1451" s="220"/>
      <c r="K1451" s="220"/>
      <c r="L1451" s="220"/>
      <c r="M1451" s="220"/>
      <c r="N1451" s="220"/>
      <c r="O1451" s="220"/>
      <c r="P1451" s="220"/>
      <c r="Q1451" s="220"/>
      <c r="R1451" s="220"/>
      <c r="S1451" s="220"/>
      <c r="T1451" s="220"/>
      <c r="U1451" s="220"/>
      <c r="V1451" s="220"/>
      <c r="W1451" s="220"/>
      <c r="X1451" s="22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299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">
      <c r="A1452" s="218"/>
      <c r="B1452" s="219"/>
      <c r="C1452" s="254" t="s">
        <v>1646</v>
      </c>
      <c r="D1452" s="221"/>
      <c r="E1452" s="222">
        <v>2.72</v>
      </c>
      <c r="F1452" s="220"/>
      <c r="G1452" s="220"/>
      <c r="H1452" s="220"/>
      <c r="I1452" s="220"/>
      <c r="J1452" s="220"/>
      <c r="K1452" s="220"/>
      <c r="L1452" s="220"/>
      <c r="M1452" s="220"/>
      <c r="N1452" s="220"/>
      <c r="O1452" s="220"/>
      <c r="P1452" s="220"/>
      <c r="Q1452" s="220"/>
      <c r="R1452" s="220"/>
      <c r="S1452" s="220"/>
      <c r="T1452" s="220"/>
      <c r="U1452" s="220"/>
      <c r="V1452" s="220"/>
      <c r="W1452" s="220"/>
      <c r="X1452" s="22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299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">
      <c r="A1453" s="218"/>
      <c r="B1453" s="219"/>
      <c r="C1453" s="254" t="s">
        <v>1647</v>
      </c>
      <c r="D1453" s="221"/>
      <c r="E1453" s="222">
        <v>5</v>
      </c>
      <c r="F1453" s="220"/>
      <c r="G1453" s="220"/>
      <c r="H1453" s="220"/>
      <c r="I1453" s="220"/>
      <c r="J1453" s="220"/>
      <c r="K1453" s="220"/>
      <c r="L1453" s="220"/>
      <c r="M1453" s="220"/>
      <c r="N1453" s="220"/>
      <c r="O1453" s="220"/>
      <c r="P1453" s="220"/>
      <c r="Q1453" s="220"/>
      <c r="R1453" s="220"/>
      <c r="S1453" s="220"/>
      <c r="T1453" s="220"/>
      <c r="U1453" s="220"/>
      <c r="V1453" s="220"/>
      <c r="W1453" s="220"/>
      <c r="X1453" s="22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299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">
      <c r="A1454" s="218"/>
      <c r="B1454" s="219"/>
      <c r="C1454" s="254" t="s">
        <v>1049</v>
      </c>
      <c r="D1454" s="221"/>
      <c r="E1454" s="222">
        <v>28.8</v>
      </c>
      <c r="F1454" s="220"/>
      <c r="G1454" s="220"/>
      <c r="H1454" s="220"/>
      <c r="I1454" s="220"/>
      <c r="J1454" s="220"/>
      <c r="K1454" s="220"/>
      <c r="L1454" s="220"/>
      <c r="M1454" s="220"/>
      <c r="N1454" s="220"/>
      <c r="O1454" s="220"/>
      <c r="P1454" s="220"/>
      <c r="Q1454" s="220"/>
      <c r="R1454" s="220"/>
      <c r="S1454" s="220"/>
      <c r="T1454" s="220"/>
      <c r="U1454" s="220"/>
      <c r="V1454" s="220"/>
      <c r="W1454" s="220"/>
      <c r="X1454" s="22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299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">
      <c r="A1455" s="218"/>
      <c r="B1455" s="219"/>
      <c r="C1455" s="254" t="s">
        <v>1050</v>
      </c>
      <c r="D1455" s="221"/>
      <c r="E1455" s="222">
        <v>-2.0699999999999998</v>
      </c>
      <c r="F1455" s="220"/>
      <c r="G1455" s="220"/>
      <c r="H1455" s="220"/>
      <c r="I1455" s="220"/>
      <c r="J1455" s="220"/>
      <c r="K1455" s="220"/>
      <c r="L1455" s="220"/>
      <c r="M1455" s="220"/>
      <c r="N1455" s="220"/>
      <c r="O1455" s="220"/>
      <c r="P1455" s="220"/>
      <c r="Q1455" s="220"/>
      <c r="R1455" s="220"/>
      <c r="S1455" s="220"/>
      <c r="T1455" s="220"/>
      <c r="U1455" s="220"/>
      <c r="V1455" s="220"/>
      <c r="W1455" s="220"/>
      <c r="X1455" s="22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299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">
      <c r="A1456" s="218"/>
      <c r="B1456" s="219"/>
      <c r="C1456" s="254" t="s">
        <v>1051</v>
      </c>
      <c r="D1456" s="221"/>
      <c r="E1456" s="222">
        <v>2.2999999999999998</v>
      </c>
      <c r="F1456" s="220"/>
      <c r="G1456" s="220"/>
      <c r="H1456" s="220"/>
      <c r="I1456" s="220"/>
      <c r="J1456" s="220"/>
      <c r="K1456" s="220"/>
      <c r="L1456" s="220"/>
      <c r="M1456" s="220"/>
      <c r="N1456" s="220"/>
      <c r="O1456" s="220"/>
      <c r="P1456" s="220"/>
      <c r="Q1456" s="220"/>
      <c r="R1456" s="220"/>
      <c r="S1456" s="220"/>
      <c r="T1456" s="220"/>
      <c r="U1456" s="220"/>
      <c r="V1456" s="220"/>
      <c r="W1456" s="220"/>
      <c r="X1456" s="22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299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">
      <c r="A1457" s="218"/>
      <c r="B1457" s="219"/>
      <c r="C1457" s="254" t="s">
        <v>1052</v>
      </c>
      <c r="D1457" s="221"/>
      <c r="E1457" s="222">
        <v>4.1399999999999997</v>
      </c>
      <c r="F1457" s="220"/>
      <c r="G1457" s="220"/>
      <c r="H1457" s="220"/>
      <c r="I1457" s="220"/>
      <c r="J1457" s="220"/>
      <c r="K1457" s="220"/>
      <c r="L1457" s="220"/>
      <c r="M1457" s="220"/>
      <c r="N1457" s="220"/>
      <c r="O1457" s="220"/>
      <c r="P1457" s="220"/>
      <c r="Q1457" s="220"/>
      <c r="R1457" s="220"/>
      <c r="S1457" s="220"/>
      <c r="T1457" s="220"/>
      <c r="U1457" s="220"/>
      <c r="V1457" s="220"/>
      <c r="W1457" s="220"/>
      <c r="X1457" s="22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299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1" x14ac:dyDescent="0.2">
      <c r="A1458" s="218"/>
      <c r="B1458" s="219"/>
      <c r="C1458" s="254" t="s">
        <v>1053</v>
      </c>
      <c r="D1458" s="221"/>
      <c r="E1458" s="222">
        <v>21.6</v>
      </c>
      <c r="F1458" s="220"/>
      <c r="G1458" s="220"/>
      <c r="H1458" s="220"/>
      <c r="I1458" s="220"/>
      <c r="J1458" s="220"/>
      <c r="K1458" s="220"/>
      <c r="L1458" s="220"/>
      <c r="M1458" s="220"/>
      <c r="N1458" s="220"/>
      <c r="O1458" s="220"/>
      <c r="P1458" s="220"/>
      <c r="Q1458" s="220"/>
      <c r="R1458" s="220"/>
      <c r="S1458" s="220"/>
      <c r="T1458" s="220"/>
      <c r="U1458" s="220"/>
      <c r="V1458" s="220"/>
      <c r="W1458" s="220"/>
      <c r="X1458" s="220"/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299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">
      <c r="A1459" s="218"/>
      <c r="B1459" s="219"/>
      <c r="C1459" s="254" t="s">
        <v>1054</v>
      </c>
      <c r="D1459" s="221"/>
      <c r="E1459" s="222">
        <v>-2.4</v>
      </c>
      <c r="F1459" s="220"/>
      <c r="G1459" s="220"/>
      <c r="H1459" s="220"/>
      <c r="I1459" s="220"/>
      <c r="J1459" s="220"/>
      <c r="K1459" s="220"/>
      <c r="L1459" s="220"/>
      <c r="M1459" s="220"/>
      <c r="N1459" s="220"/>
      <c r="O1459" s="220"/>
      <c r="P1459" s="220"/>
      <c r="Q1459" s="220"/>
      <c r="R1459" s="220"/>
      <c r="S1459" s="220"/>
      <c r="T1459" s="220"/>
      <c r="U1459" s="220"/>
      <c r="V1459" s="220"/>
      <c r="W1459" s="220"/>
      <c r="X1459" s="22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299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">
      <c r="A1460" s="218"/>
      <c r="B1460" s="219"/>
      <c r="C1460" s="254" t="s">
        <v>1055</v>
      </c>
      <c r="D1460" s="221"/>
      <c r="E1460" s="222">
        <v>9</v>
      </c>
      <c r="F1460" s="220"/>
      <c r="G1460" s="220"/>
      <c r="H1460" s="220"/>
      <c r="I1460" s="220"/>
      <c r="J1460" s="220"/>
      <c r="K1460" s="220"/>
      <c r="L1460" s="220"/>
      <c r="M1460" s="220"/>
      <c r="N1460" s="220"/>
      <c r="O1460" s="220"/>
      <c r="P1460" s="220"/>
      <c r="Q1460" s="220"/>
      <c r="R1460" s="220"/>
      <c r="S1460" s="220"/>
      <c r="T1460" s="220"/>
      <c r="U1460" s="220"/>
      <c r="V1460" s="220"/>
      <c r="W1460" s="220"/>
      <c r="X1460" s="22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299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">
      <c r="A1461" s="218"/>
      <c r="B1461" s="219"/>
      <c r="C1461" s="254" t="s">
        <v>1056</v>
      </c>
      <c r="D1461" s="221"/>
      <c r="E1461" s="222">
        <v>9.3000000000000007</v>
      </c>
      <c r="F1461" s="220"/>
      <c r="G1461" s="220"/>
      <c r="H1461" s="220"/>
      <c r="I1461" s="220"/>
      <c r="J1461" s="220"/>
      <c r="K1461" s="220"/>
      <c r="L1461" s="220"/>
      <c r="M1461" s="220"/>
      <c r="N1461" s="220"/>
      <c r="O1461" s="220"/>
      <c r="P1461" s="220"/>
      <c r="Q1461" s="220"/>
      <c r="R1461" s="220"/>
      <c r="S1461" s="220"/>
      <c r="T1461" s="220"/>
      <c r="U1461" s="220"/>
      <c r="V1461" s="220"/>
      <c r="W1461" s="220"/>
      <c r="X1461" s="22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299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">
      <c r="A1462" s="218"/>
      <c r="B1462" s="219"/>
      <c r="C1462" s="254" t="s">
        <v>1057</v>
      </c>
      <c r="D1462" s="221"/>
      <c r="E1462" s="222">
        <v>6.6</v>
      </c>
      <c r="F1462" s="220"/>
      <c r="G1462" s="220"/>
      <c r="H1462" s="220"/>
      <c r="I1462" s="220"/>
      <c r="J1462" s="220"/>
      <c r="K1462" s="220"/>
      <c r="L1462" s="220"/>
      <c r="M1462" s="220"/>
      <c r="N1462" s="220"/>
      <c r="O1462" s="220"/>
      <c r="P1462" s="220"/>
      <c r="Q1462" s="220"/>
      <c r="R1462" s="220"/>
      <c r="S1462" s="220"/>
      <c r="T1462" s="220"/>
      <c r="U1462" s="220"/>
      <c r="V1462" s="220"/>
      <c r="W1462" s="220"/>
      <c r="X1462" s="22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299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">
      <c r="A1463" s="218"/>
      <c r="B1463" s="219"/>
      <c r="C1463" s="254" t="s">
        <v>1058</v>
      </c>
      <c r="D1463" s="221"/>
      <c r="E1463" s="222">
        <v>39</v>
      </c>
      <c r="F1463" s="220"/>
      <c r="G1463" s="220"/>
      <c r="H1463" s="220"/>
      <c r="I1463" s="220"/>
      <c r="J1463" s="220"/>
      <c r="K1463" s="220"/>
      <c r="L1463" s="220"/>
      <c r="M1463" s="220"/>
      <c r="N1463" s="220"/>
      <c r="O1463" s="220"/>
      <c r="P1463" s="220"/>
      <c r="Q1463" s="220"/>
      <c r="R1463" s="220"/>
      <c r="S1463" s="220"/>
      <c r="T1463" s="220"/>
      <c r="U1463" s="220"/>
      <c r="V1463" s="220"/>
      <c r="W1463" s="220"/>
      <c r="X1463" s="22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299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ht="33.75" outlineLevel="1" x14ac:dyDescent="0.2">
      <c r="A1464" s="232">
        <v>192</v>
      </c>
      <c r="B1464" s="233" t="s">
        <v>1648</v>
      </c>
      <c r="C1464" s="252" t="s">
        <v>1649</v>
      </c>
      <c r="D1464" s="234" t="s">
        <v>291</v>
      </c>
      <c r="E1464" s="235">
        <v>644.46370000000002</v>
      </c>
      <c r="F1464" s="236"/>
      <c r="G1464" s="237">
        <f>ROUND(E1464*F1464,2)</f>
        <v>0</v>
      </c>
      <c r="H1464" s="236"/>
      <c r="I1464" s="237">
        <f>ROUND(E1464*H1464,2)</f>
        <v>0</v>
      </c>
      <c r="J1464" s="236"/>
      <c r="K1464" s="237">
        <f>ROUND(E1464*J1464,2)</f>
        <v>0</v>
      </c>
      <c r="L1464" s="237">
        <v>15</v>
      </c>
      <c r="M1464" s="237">
        <f>G1464*(1+L1464/100)</f>
        <v>0</v>
      </c>
      <c r="N1464" s="237">
        <v>0</v>
      </c>
      <c r="O1464" s="237">
        <f>ROUND(E1464*N1464,2)</f>
        <v>0</v>
      </c>
      <c r="P1464" s="237">
        <v>5.8999999999999997E-2</v>
      </c>
      <c r="Q1464" s="237">
        <f>ROUND(E1464*P1464,2)</f>
        <v>38.020000000000003</v>
      </c>
      <c r="R1464" s="237" t="s">
        <v>1398</v>
      </c>
      <c r="S1464" s="237" t="s">
        <v>293</v>
      </c>
      <c r="T1464" s="238" t="s">
        <v>294</v>
      </c>
      <c r="U1464" s="220">
        <v>0.2</v>
      </c>
      <c r="V1464" s="220">
        <f>ROUND(E1464*U1464,2)</f>
        <v>128.88999999999999</v>
      </c>
      <c r="W1464" s="220"/>
      <c r="X1464" s="220" t="s">
        <v>117</v>
      </c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295</v>
      </c>
      <c r="AH1464" s="210"/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">
      <c r="A1465" s="218"/>
      <c r="B1465" s="219"/>
      <c r="C1465" s="254" t="s">
        <v>1130</v>
      </c>
      <c r="D1465" s="221"/>
      <c r="E1465" s="222">
        <v>13.3</v>
      </c>
      <c r="F1465" s="220"/>
      <c r="G1465" s="220"/>
      <c r="H1465" s="220"/>
      <c r="I1465" s="220"/>
      <c r="J1465" s="220"/>
      <c r="K1465" s="220"/>
      <c r="L1465" s="220"/>
      <c r="M1465" s="220"/>
      <c r="N1465" s="220"/>
      <c r="O1465" s="220"/>
      <c r="P1465" s="220"/>
      <c r="Q1465" s="220"/>
      <c r="R1465" s="220"/>
      <c r="S1465" s="220"/>
      <c r="T1465" s="220"/>
      <c r="U1465" s="220"/>
      <c r="V1465" s="220"/>
      <c r="W1465" s="220"/>
      <c r="X1465" s="22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299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">
      <c r="A1466" s="218"/>
      <c r="B1466" s="219"/>
      <c r="C1466" s="254" t="s">
        <v>1131</v>
      </c>
      <c r="D1466" s="221"/>
      <c r="E1466" s="222">
        <v>10.58</v>
      </c>
      <c r="F1466" s="220"/>
      <c r="G1466" s="220"/>
      <c r="H1466" s="220"/>
      <c r="I1466" s="220"/>
      <c r="J1466" s="220"/>
      <c r="K1466" s="220"/>
      <c r="L1466" s="220"/>
      <c r="M1466" s="220"/>
      <c r="N1466" s="220"/>
      <c r="O1466" s="220"/>
      <c r="P1466" s="220"/>
      <c r="Q1466" s="220"/>
      <c r="R1466" s="220"/>
      <c r="S1466" s="220"/>
      <c r="T1466" s="220"/>
      <c r="U1466" s="220"/>
      <c r="V1466" s="220"/>
      <c r="W1466" s="220"/>
      <c r="X1466" s="22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299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">
      <c r="A1467" s="218"/>
      <c r="B1467" s="219"/>
      <c r="C1467" s="254" t="s">
        <v>1132</v>
      </c>
      <c r="D1467" s="221"/>
      <c r="E1467" s="222">
        <v>8.84</v>
      </c>
      <c r="F1467" s="220"/>
      <c r="G1467" s="220"/>
      <c r="H1467" s="220"/>
      <c r="I1467" s="220"/>
      <c r="J1467" s="220"/>
      <c r="K1467" s="220"/>
      <c r="L1467" s="220"/>
      <c r="M1467" s="220"/>
      <c r="N1467" s="220"/>
      <c r="O1467" s="220"/>
      <c r="P1467" s="220"/>
      <c r="Q1467" s="220"/>
      <c r="R1467" s="220"/>
      <c r="S1467" s="220"/>
      <c r="T1467" s="220"/>
      <c r="U1467" s="220"/>
      <c r="V1467" s="220"/>
      <c r="W1467" s="220"/>
      <c r="X1467" s="22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299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">
      <c r="A1468" s="218"/>
      <c r="B1468" s="219"/>
      <c r="C1468" s="254" t="s">
        <v>1133</v>
      </c>
      <c r="D1468" s="221"/>
      <c r="E1468" s="222">
        <v>6.6</v>
      </c>
      <c r="F1468" s="220"/>
      <c r="G1468" s="220"/>
      <c r="H1468" s="220"/>
      <c r="I1468" s="220"/>
      <c r="J1468" s="220"/>
      <c r="K1468" s="220"/>
      <c r="L1468" s="220"/>
      <c r="M1468" s="220"/>
      <c r="N1468" s="220"/>
      <c r="O1468" s="220"/>
      <c r="P1468" s="220"/>
      <c r="Q1468" s="220"/>
      <c r="R1468" s="220"/>
      <c r="S1468" s="220"/>
      <c r="T1468" s="220"/>
      <c r="U1468" s="220"/>
      <c r="V1468" s="220"/>
      <c r="W1468" s="220"/>
      <c r="X1468" s="22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299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">
      <c r="A1469" s="218"/>
      <c r="B1469" s="219"/>
      <c r="C1469" s="254" t="s">
        <v>1134</v>
      </c>
      <c r="D1469" s="221"/>
      <c r="E1469" s="222">
        <v>6.4</v>
      </c>
      <c r="F1469" s="220"/>
      <c r="G1469" s="220"/>
      <c r="H1469" s="220"/>
      <c r="I1469" s="220"/>
      <c r="J1469" s="220"/>
      <c r="K1469" s="220"/>
      <c r="L1469" s="220"/>
      <c r="M1469" s="220"/>
      <c r="N1469" s="220"/>
      <c r="O1469" s="220"/>
      <c r="P1469" s="220"/>
      <c r="Q1469" s="220"/>
      <c r="R1469" s="220"/>
      <c r="S1469" s="220"/>
      <c r="T1469" s="220"/>
      <c r="U1469" s="220"/>
      <c r="V1469" s="220"/>
      <c r="W1469" s="220"/>
      <c r="X1469" s="22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299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">
      <c r="A1470" s="218"/>
      <c r="B1470" s="219"/>
      <c r="C1470" s="254" t="s">
        <v>1135</v>
      </c>
      <c r="D1470" s="221"/>
      <c r="E1470" s="222">
        <v>14.7</v>
      </c>
      <c r="F1470" s="220"/>
      <c r="G1470" s="220"/>
      <c r="H1470" s="220"/>
      <c r="I1470" s="220"/>
      <c r="J1470" s="220"/>
      <c r="K1470" s="220"/>
      <c r="L1470" s="220"/>
      <c r="M1470" s="220"/>
      <c r="N1470" s="220"/>
      <c r="O1470" s="220"/>
      <c r="P1470" s="220"/>
      <c r="Q1470" s="220"/>
      <c r="R1470" s="220"/>
      <c r="S1470" s="220"/>
      <c r="T1470" s="220"/>
      <c r="U1470" s="220"/>
      <c r="V1470" s="220"/>
      <c r="W1470" s="220"/>
      <c r="X1470" s="22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299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">
      <c r="A1471" s="218"/>
      <c r="B1471" s="219"/>
      <c r="C1471" s="254" t="s">
        <v>1136</v>
      </c>
      <c r="D1471" s="221"/>
      <c r="E1471" s="222">
        <v>199.5</v>
      </c>
      <c r="F1471" s="220"/>
      <c r="G1471" s="220"/>
      <c r="H1471" s="220"/>
      <c r="I1471" s="220"/>
      <c r="J1471" s="220"/>
      <c r="K1471" s="220"/>
      <c r="L1471" s="220"/>
      <c r="M1471" s="220"/>
      <c r="N1471" s="220"/>
      <c r="O1471" s="220"/>
      <c r="P1471" s="220"/>
      <c r="Q1471" s="220"/>
      <c r="R1471" s="220"/>
      <c r="S1471" s="220"/>
      <c r="T1471" s="220"/>
      <c r="U1471" s="220"/>
      <c r="V1471" s="220"/>
      <c r="W1471" s="220"/>
      <c r="X1471" s="22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299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">
      <c r="A1472" s="218"/>
      <c r="B1472" s="219"/>
      <c r="C1472" s="254" t="s">
        <v>1137</v>
      </c>
      <c r="D1472" s="221"/>
      <c r="E1472" s="222">
        <v>188.1</v>
      </c>
      <c r="F1472" s="220"/>
      <c r="G1472" s="220"/>
      <c r="H1472" s="220"/>
      <c r="I1472" s="220"/>
      <c r="J1472" s="220"/>
      <c r="K1472" s="220"/>
      <c r="L1472" s="220"/>
      <c r="M1472" s="220"/>
      <c r="N1472" s="220"/>
      <c r="O1472" s="220"/>
      <c r="P1472" s="220"/>
      <c r="Q1472" s="220"/>
      <c r="R1472" s="220"/>
      <c r="S1472" s="220"/>
      <c r="T1472" s="220"/>
      <c r="U1472" s="220"/>
      <c r="V1472" s="220"/>
      <c r="W1472" s="220"/>
      <c r="X1472" s="22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299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">
      <c r="A1473" s="218"/>
      <c r="B1473" s="219"/>
      <c r="C1473" s="254" t="s">
        <v>1138</v>
      </c>
      <c r="D1473" s="221"/>
      <c r="E1473" s="222">
        <v>200.64</v>
      </c>
      <c r="F1473" s="220"/>
      <c r="G1473" s="220"/>
      <c r="H1473" s="220"/>
      <c r="I1473" s="220"/>
      <c r="J1473" s="220"/>
      <c r="K1473" s="220"/>
      <c r="L1473" s="220"/>
      <c r="M1473" s="220"/>
      <c r="N1473" s="220"/>
      <c r="O1473" s="220"/>
      <c r="P1473" s="220"/>
      <c r="Q1473" s="220"/>
      <c r="R1473" s="220"/>
      <c r="S1473" s="220"/>
      <c r="T1473" s="220"/>
      <c r="U1473" s="220"/>
      <c r="V1473" s="220"/>
      <c r="W1473" s="220"/>
      <c r="X1473" s="22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299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">
      <c r="A1474" s="218"/>
      <c r="B1474" s="219"/>
      <c r="C1474" s="254" t="s">
        <v>1139</v>
      </c>
      <c r="D1474" s="221"/>
      <c r="E1474" s="222">
        <v>40.799999999999997</v>
      </c>
      <c r="F1474" s="220"/>
      <c r="G1474" s="220"/>
      <c r="H1474" s="220"/>
      <c r="I1474" s="220"/>
      <c r="J1474" s="220"/>
      <c r="K1474" s="220"/>
      <c r="L1474" s="220"/>
      <c r="M1474" s="220"/>
      <c r="N1474" s="220"/>
      <c r="O1474" s="220"/>
      <c r="P1474" s="220"/>
      <c r="Q1474" s="220"/>
      <c r="R1474" s="220"/>
      <c r="S1474" s="220"/>
      <c r="T1474" s="220"/>
      <c r="U1474" s="220"/>
      <c r="V1474" s="220"/>
      <c r="W1474" s="220"/>
      <c r="X1474" s="22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299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">
      <c r="A1475" s="218"/>
      <c r="B1475" s="219"/>
      <c r="C1475" s="254" t="s">
        <v>1140</v>
      </c>
      <c r="D1475" s="221"/>
      <c r="E1475" s="222">
        <v>7.98</v>
      </c>
      <c r="F1475" s="220"/>
      <c r="G1475" s="220"/>
      <c r="H1475" s="220"/>
      <c r="I1475" s="220"/>
      <c r="J1475" s="220"/>
      <c r="K1475" s="220"/>
      <c r="L1475" s="220"/>
      <c r="M1475" s="220"/>
      <c r="N1475" s="220"/>
      <c r="O1475" s="220"/>
      <c r="P1475" s="220"/>
      <c r="Q1475" s="220"/>
      <c r="R1475" s="220"/>
      <c r="S1475" s="220"/>
      <c r="T1475" s="220"/>
      <c r="U1475" s="220"/>
      <c r="V1475" s="220"/>
      <c r="W1475" s="220"/>
      <c r="X1475" s="22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299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">
      <c r="A1476" s="218"/>
      <c r="B1476" s="219"/>
      <c r="C1476" s="254" t="s">
        <v>1141</v>
      </c>
      <c r="D1476" s="221"/>
      <c r="E1476" s="222">
        <v>19.04</v>
      </c>
      <c r="F1476" s="220"/>
      <c r="G1476" s="220"/>
      <c r="H1476" s="220"/>
      <c r="I1476" s="220"/>
      <c r="J1476" s="220"/>
      <c r="K1476" s="220"/>
      <c r="L1476" s="220"/>
      <c r="M1476" s="220"/>
      <c r="N1476" s="220"/>
      <c r="O1476" s="220"/>
      <c r="P1476" s="220"/>
      <c r="Q1476" s="220"/>
      <c r="R1476" s="220"/>
      <c r="S1476" s="220"/>
      <c r="T1476" s="220"/>
      <c r="U1476" s="220"/>
      <c r="V1476" s="220"/>
      <c r="W1476" s="220"/>
      <c r="X1476" s="22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299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">
      <c r="A1477" s="218"/>
      <c r="B1477" s="219"/>
      <c r="C1477" s="254" t="s">
        <v>1142</v>
      </c>
      <c r="D1477" s="221"/>
      <c r="E1477" s="222">
        <v>-1.46</v>
      </c>
      <c r="F1477" s="220"/>
      <c r="G1477" s="220"/>
      <c r="H1477" s="220"/>
      <c r="I1477" s="220"/>
      <c r="J1477" s="220"/>
      <c r="K1477" s="220"/>
      <c r="L1477" s="220"/>
      <c r="M1477" s="220"/>
      <c r="N1477" s="220"/>
      <c r="O1477" s="220"/>
      <c r="P1477" s="220"/>
      <c r="Q1477" s="220"/>
      <c r="R1477" s="220"/>
      <c r="S1477" s="220"/>
      <c r="T1477" s="220"/>
      <c r="U1477" s="220"/>
      <c r="V1477" s="220"/>
      <c r="W1477" s="220"/>
      <c r="X1477" s="22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299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18"/>
      <c r="B1478" s="219"/>
      <c r="C1478" s="254" t="s">
        <v>1143</v>
      </c>
      <c r="D1478" s="221"/>
      <c r="E1478" s="222">
        <v>-40.774500000000003</v>
      </c>
      <c r="F1478" s="220"/>
      <c r="G1478" s="220"/>
      <c r="H1478" s="220"/>
      <c r="I1478" s="220"/>
      <c r="J1478" s="220"/>
      <c r="K1478" s="220"/>
      <c r="L1478" s="220"/>
      <c r="M1478" s="220"/>
      <c r="N1478" s="220"/>
      <c r="O1478" s="220"/>
      <c r="P1478" s="220"/>
      <c r="Q1478" s="220"/>
      <c r="R1478" s="220"/>
      <c r="S1478" s="220"/>
      <c r="T1478" s="220"/>
      <c r="U1478" s="220"/>
      <c r="V1478" s="220"/>
      <c r="W1478" s="220"/>
      <c r="X1478" s="22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299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">
      <c r="A1479" s="218"/>
      <c r="B1479" s="219"/>
      <c r="C1479" s="254" t="s">
        <v>1144</v>
      </c>
      <c r="D1479" s="221"/>
      <c r="E1479" s="222">
        <v>-1.3225</v>
      </c>
      <c r="F1479" s="220"/>
      <c r="G1479" s="220"/>
      <c r="H1479" s="220"/>
      <c r="I1479" s="220"/>
      <c r="J1479" s="220"/>
      <c r="K1479" s="220"/>
      <c r="L1479" s="220"/>
      <c r="M1479" s="220"/>
      <c r="N1479" s="220"/>
      <c r="O1479" s="220"/>
      <c r="P1479" s="220"/>
      <c r="Q1479" s="220"/>
      <c r="R1479" s="220"/>
      <c r="S1479" s="220"/>
      <c r="T1479" s="220"/>
      <c r="U1479" s="220"/>
      <c r="V1479" s="220"/>
      <c r="W1479" s="220"/>
      <c r="X1479" s="22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299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">
      <c r="A1480" s="218"/>
      <c r="B1480" s="219"/>
      <c r="C1480" s="254" t="s">
        <v>1145</v>
      </c>
      <c r="D1480" s="221"/>
      <c r="E1480" s="222">
        <v>-16.7895</v>
      </c>
      <c r="F1480" s="220"/>
      <c r="G1480" s="220"/>
      <c r="H1480" s="220"/>
      <c r="I1480" s="220"/>
      <c r="J1480" s="220"/>
      <c r="K1480" s="220"/>
      <c r="L1480" s="220"/>
      <c r="M1480" s="220"/>
      <c r="N1480" s="220"/>
      <c r="O1480" s="220"/>
      <c r="P1480" s="220"/>
      <c r="Q1480" s="220"/>
      <c r="R1480" s="220"/>
      <c r="S1480" s="220"/>
      <c r="T1480" s="220"/>
      <c r="U1480" s="220"/>
      <c r="V1480" s="220"/>
      <c r="W1480" s="220"/>
      <c r="X1480" s="22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299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">
      <c r="A1481" s="218"/>
      <c r="B1481" s="219"/>
      <c r="C1481" s="254" t="s">
        <v>1146</v>
      </c>
      <c r="D1481" s="221"/>
      <c r="E1481" s="222">
        <v>-14</v>
      </c>
      <c r="F1481" s="220"/>
      <c r="G1481" s="220"/>
      <c r="H1481" s="220"/>
      <c r="I1481" s="220"/>
      <c r="J1481" s="220"/>
      <c r="K1481" s="220"/>
      <c r="L1481" s="220"/>
      <c r="M1481" s="220"/>
      <c r="N1481" s="220"/>
      <c r="O1481" s="220"/>
      <c r="P1481" s="220"/>
      <c r="Q1481" s="220"/>
      <c r="R1481" s="220"/>
      <c r="S1481" s="220"/>
      <c r="T1481" s="220"/>
      <c r="U1481" s="220"/>
      <c r="V1481" s="220"/>
      <c r="W1481" s="220"/>
      <c r="X1481" s="22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299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">
      <c r="A1482" s="218"/>
      <c r="B1482" s="219"/>
      <c r="C1482" s="254" t="s">
        <v>1147</v>
      </c>
      <c r="D1482" s="221"/>
      <c r="E1482" s="222">
        <v>-1.6</v>
      </c>
      <c r="F1482" s="220"/>
      <c r="G1482" s="220"/>
      <c r="H1482" s="220"/>
      <c r="I1482" s="220"/>
      <c r="J1482" s="220"/>
      <c r="K1482" s="220"/>
      <c r="L1482" s="220"/>
      <c r="M1482" s="220"/>
      <c r="N1482" s="220"/>
      <c r="O1482" s="220"/>
      <c r="P1482" s="220"/>
      <c r="Q1482" s="220"/>
      <c r="R1482" s="220"/>
      <c r="S1482" s="220"/>
      <c r="T1482" s="220"/>
      <c r="U1482" s="220"/>
      <c r="V1482" s="220"/>
      <c r="W1482" s="220"/>
      <c r="X1482" s="22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299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">
      <c r="A1483" s="218"/>
      <c r="B1483" s="219"/>
      <c r="C1483" s="254" t="s">
        <v>1148</v>
      </c>
      <c r="D1483" s="221"/>
      <c r="E1483" s="222">
        <v>-2</v>
      </c>
      <c r="F1483" s="220"/>
      <c r="G1483" s="220"/>
      <c r="H1483" s="220"/>
      <c r="I1483" s="220"/>
      <c r="J1483" s="220"/>
      <c r="K1483" s="220"/>
      <c r="L1483" s="220"/>
      <c r="M1483" s="220"/>
      <c r="N1483" s="220"/>
      <c r="O1483" s="220"/>
      <c r="P1483" s="220"/>
      <c r="Q1483" s="220"/>
      <c r="R1483" s="220"/>
      <c r="S1483" s="220"/>
      <c r="T1483" s="220"/>
      <c r="U1483" s="220"/>
      <c r="V1483" s="220"/>
      <c r="W1483" s="220"/>
      <c r="X1483" s="22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299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1" x14ac:dyDescent="0.2">
      <c r="A1484" s="218"/>
      <c r="B1484" s="219"/>
      <c r="C1484" s="254" t="s">
        <v>1149</v>
      </c>
      <c r="D1484" s="221"/>
      <c r="E1484" s="222">
        <v>-1.7</v>
      </c>
      <c r="F1484" s="220"/>
      <c r="G1484" s="220"/>
      <c r="H1484" s="220"/>
      <c r="I1484" s="220"/>
      <c r="J1484" s="220"/>
      <c r="K1484" s="220"/>
      <c r="L1484" s="220"/>
      <c r="M1484" s="220"/>
      <c r="N1484" s="220"/>
      <c r="O1484" s="220"/>
      <c r="P1484" s="220"/>
      <c r="Q1484" s="220"/>
      <c r="R1484" s="220"/>
      <c r="S1484" s="220"/>
      <c r="T1484" s="220"/>
      <c r="U1484" s="220"/>
      <c r="V1484" s="220"/>
      <c r="W1484" s="220"/>
      <c r="X1484" s="220"/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299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">
      <c r="A1485" s="218"/>
      <c r="B1485" s="219"/>
      <c r="C1485" s="254" t="s">
        <v>1150</v>
      </c>
      <c r="D1485" s="221"/>
      <c r="E1485" s="222">
        <v>-43.383600000000001</v>
      </c>
      <c r="F1485" s="220"/>
      <c r="G1485" s="220"/>
      <c r="H1485" s="220"/>
      <c r="I1485" s="220"/>
      <c r="J1485" s="220"/>
      <c r="K1485" s="220"/>
      <c r="L1485" s="220"/>
      <c r="M1485" s="220"/>
      <c r="N1485" s="220"/>
      <c r="O1485" s="220"/>
      <c r="P1485" s="220"/>
      <c r="Q1485" s="220"/>
      <c r="R1485" s="220"/>
      <c r="S1485" s="220"/>
      <c r="T1485" s="220"/>
      <c r="U1485" s="220"/>
      <c r="V1485" s="220"/>
      <c r="W1485" s="220"/>
      <c r="X1485" s="22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299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">
      <c r="A1486" s="218"/>
      <c r="B1486" s="219"/>
      <c r="C1486" s="254" t="s">
        <v>1151</v>
      </c>
      <c r="D1486" s="221"/>
      <c r="E1486" s="222">
        <v>0.62280000000000002</v>
      </c>
      <c r="F1486" s="220"/>
      <c r="G1486" s="220"/>
      <c r="H1486" s="220"/>
      <c r="I1486" s="220"/>
      <c r="J1486" s="220"/>
      <c r="K1486" s="220"/>
      <c r="L1486" s="220"/>
      <c r="M1486" s="220"/>
      <c r="N1486" s="220"/>
      <c r="O1486" s="220"/>
      <c r="P1486" s="220"/>
      <c r="Q1486" s="220"/>
      <c r="R1486" s="220"/>
      <c r="S1486" s="220"/>
      <c r="T1486" s="220"/>
      <c r="U1486" s="220"/>
      <c r="V1486" s="220"/>
      <c r="W1486" s="220"/>
      <c r="X1486" s="22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299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">
      <c r="A1487" s="218"/>
      <c r="B1487" s="219"/>
      <c r="C1487" s="254" t="s">
        <v>1152</v>
      </c>
      <c r="D1487" s="221"/>
      <c r="E1487" s="222">
        <v>16.126200000000001</v>
      </c>
      <c r="F1487" s="220"/>
      <c r="G1487" s="220"/>
      <c r="H1487" s="220"/>
      <c r="I1487" s="220"/>
      <c r="J1487" s="220"/>
      <c r="K1487" s="220"/>
      <c r="L1487" s="220"/>
      <c r="M1487" s="220"/>
      <c r="N1487" s="220"/>
      <c r="O1487" s="220"/>
      <c r="P1487" s="220"/>
      <c r="Q1487" s="220"/>
      <c r="R1487" s="220"/>
      <c r="S1487" s="220"/>
      <c r="T1487" s="220"/>
      <c r="U1487" s="220"/>
      <c r="V1487" s="220"/>
      <c r="W1487" s="220"/>
      <c r="X1487" s="22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299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">
      <c r="A1488" s="218"/>
      <c r="B1488" s="219"/>
      <c r="C1488" s="254" t="s">
        <v>1153</v>
      </c>
      <c r="D1488" s="221"/>
      <c r="E1488" s="222">
        <v>0.621</v>
      </c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0"/>
      <c r="P1488" s="220"/>
      <c r="Q1488" s="220"/>
      <c r="R1488" s="220"/>
      <c r="S1488" s="220"/>
      <c r="T1488" s="220"/>
      <c r="U1488" s="220"/>
      <c r="V1488" s="220"/>
      <c r="W1488" s="220"/>
      <c r="X1488" s="22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299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">
      <c r="A1489" s="218"/>
      <c r="B1489" s="219"/>
      <c r="C1489" s="254" t="s">
        <v>1154</v>
      </c>
      <c r="D1489" s="221"/>
      <c r="E1489" s="222">
        <v>6.6402000000000001</v>
      </c>
      <c r="F1489" s="220"/>
      <c r="G1489" s="220"/>
      <c r="H1489" s="220"/>
      <c r="I1489" s="220"/>
      <c r="J1489" s="220"/>
      <c r="K1489" s="220"/>
      <c r="L1489" s="220"/>
      <c r="M1489" s="220"/>
      <c r="N1489" s="220"/>
      <c r="O1489" s="220"/>
      <c r="P1489" s="220"/>
      <c r="Q1489" s="220"/>
      <c r="R1489" s="220"/>
      <c r="S1489" s="220"/>
      <c r="T1489" s="220"/>
      <c r="U1489" s="220"/>
      <c r="V1489" s="220"/>
      <c r="W1489" s="220"/>
      <c r="X1489" s="22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299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">
      <c r="A1490" s="218"/>
      <c r="B1490" s="219"/>
      <c r="C1490" s="254" t="s">
        <v>1155</v>
      </c>
      <c r="D1490" s="221"/>
      <c r="E1490" s="222">
        <v>6.3</v>
      </c>
      <c r="F1490" s="220"/>
      <c r="G1490" s="220"/>
      <c r="H1490" s="220"/>
      <c r="I1490" s="220"/>
      <c r="J1490" s="220"/>
      <c r="K1490" s="220"/>
      <c r="L1490" s="220"/>
      <c r="M1490" s="220"/>
      <c r="N1490" s="220"/>
      <c r="O1490" s="220"/>
      <c r="P1490" s="220"/>
      <c r="Q1490" s="220"/>
      <c r="R1490" s="220"/>
      <c r="S1490" s="220"/>
      <c r="T1490" s="220"/>
      <c r="U1490" s="220"/>
      <c r="V1490" s="220"/>
      <c r="W1490" s="220"/>
      <c r="X1490" s="22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299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">
      <c r="A1491" s="218"/>
      <c r="B1491" s="219"/>
      <c r="C1491" s="254" t="s">
        <v>1156</v>
      </c>
      <c r="D1491" s="221"/>
      <c r="E1491" s="222">
        <v>1.512</v>
      </c>
      <c r="F1491" s="220"/>
      <c r="G1491" s="220"/>
      <c r="H1491" s="220"/>
      <c r="I1491" s="220"/>
      <c r="J1491" s="220"/>
      <c r="K1491" s="220"/>
      <c r="L1491" s="220"/>
      <c r="M1491" s="220"/>
      <c r="N1491" s="220"/>
      <c r="O1491" s="220"/>
      <c r="P1491" s="220"/>
      <c r="Q1491" s="220"/>
      <c r="R1491" s="220"/>
      <c r="S1491" s="220"/>
      <c r="T1491" s="220"/>
      <c r="U1491" s="220"/>
      <c r="V1491" s="220"/>
      <c r="W1491" s="220"/>
      <c r="X1491" s="22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299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">
      <c r="A1492" s="218"/>
      <c r="B1492" s="219"/>
      <c r="C1492" s="254" t="s">
        <v>1157</v>
      </c>
      <c r="D1492" s="221"/>
      <c r="E1492" s="222">
        <v>1.08</v>
      </c>
      <c r="F1492" s="220"/>
      <c r="G1492" s="220"/>
      <c r="H1492" s="220"/>
      <c r="I1492" s="220"/>
      <c r="J1492" s="220"/>
      <c r="K1492" s="220"/>
      <c r="L1492" s="220"/>
      <c r="M1492" s="220"/>
      <c r="N1492" s="220"/>
      <c r="O1492" s="220"/>
      <c r="P1492" s="220"/>
      <c r="Q1492" s="220"/>
      <c r="R1492" s="220"/>
      <c r="S1492" s="220"/>
      <c r="T1492" s="220"/>
      <c r="U1492" s="220"/>
      <c r="V1492" s="220"/>
      <c r="W1492" s="220"/>
      <c r="X1492" s="22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299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">
      <c r="A1493" s="218"/>
      <c r="B1493" s="219"/>
      <c r="C1493" s="254" t="s">
        <v>1158</v>
      </c>
      <c r="D1493" s="221"/>
      <c r="E1493" s="222">
        <v>0.97199999999999998</v>
      </c>
      <c r="F1493" s="220"/>
      <c r="G1493" s="220"/>
      <c r="H1493" s="220"/>
      <c r="I1493" s="220"/>
      <c r="J1493" s="220"/>
      <c r="K1493" s="220"/>
      <c r="L1493" s="220"/>
      <c r="M1493" s="220"/>
      <c r="N1493" s="220"/>
      <c r="O1493" s="220"/>
      <c r="P1493" s="220"/>
      <c r="Q1493" s="220"/>
      <c r="R1493" s="220"/>
      <c r="S1493" s="220"/>
      <c r="T1493" s="220"/>
      <c r="U1493" s="220"/>
      <c r="V1493" s="220"/>
      <c r="W1493" s="220"/>
      <c r="X1493" s="22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299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">
      <c r="A1494" s="218"/>
      <c r="B1494" s="219"/>
      <c r="C1494" s="254" t="s">
        <v>1159</v>
      </c>
      <c r="D1494" s="221"/>
      <c r="E1494" s="222">
        <v>17.139600000000002</v>
      </c>
      <c r="F1494" s="220"/>
      <c r="G1494" s="220"/>
      <c r="H1494" s="220"/>
      <c r="I1494" s="220"/>
      <c r="J1494" s="220"/>
      <c r="K1494" s="220"/>
      <c r="L1494" s="220"/>
      <c r="M1494" s="220"/>
      <c r="N1494" s="220"/>
      <c r="O1494" s="220"/>
      <c r="P1494" s="220"/>
      <c r="Q1494" s="220"/>
      <c r="R1494" s="220"/>
      <c r="S1494" s="220"/>
      <c r="T1494" s="220"/>
      <c r="U1494" s="220"/>
      <c r="V1494" s="220"/>
      <c r="W1494" s="220"/>
      <c r="X1494" s="22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299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x14ac:dyDescent="0.2">
      <c r="A1495" s="226" t="s">
        <v>287</v>
      </c>
      <c r="B1495" s="227" t="s">
        <v>188</v>
      </c>
      <c r="C1495" s="251" t="s">
        <v>189</v>
      </c>
      <c r="D1495" s="228"/>
      <c r="E1495" s="229"/>
      <c r="F1495" s="230"/>
      <c r="G1495" s="230">
        <f>SUMIF(AG1496:AG1505,"&lt;&gt;NOR",G1496:G1505)</f>
        <v>0</v>
      </c>
      <c r="H1495" s="230"/>
      <c r="I1495" s="230">
        <f>SUM(I1496:I1505)</f>
        <v>0</v>
      </c>
      <c r="J1495" s="230"/>
      <c r="K1495" s="230">
        <f>SUM(K1496:K1505)</f>
        <v>0</v>
      </c>
      <c r="L1495" s="230"/>
      <c r="M1495" s="230">
        <f>SUM(M1496:M1505)</f>
        <v>0</v>
      </c>
      <c r="N1495" s="230"/>
      <c r="O1495" s="230">
        <f>SUM(O1496:O1505)</f>
        <v>0</v>
      </c>
      <c r="P1495" s="230"/>
      <c r="Q1495" s="230">
        <f>SUM(Q1496:Q1505)</f>
        <v>0</v>
      </c>
      <c r="R1495" s="230"/>
      <c r="S1495" s="230"/>
      <c r="T1495" s="231"/>
      <c r="U1495" s="225"/>
      <c r="V1495" s="225">
        <f>SUM(V1496:V1505)</f>
        <v>2752</v>
      </c>
      <c r="W1495" s="225"/>
      <c r="X1495" s="225"/>
      <c r="AG1495" t="s">
        <v>288</v>
      </c>
    </row>
    <row r="1496" spans="1:60" ht="33.75" outlineLevel="1" x14ac:dyDescent="0.2">
      <c r="A1496" s="232">
        <v>193</v>
      </c>
      <c r="B1496" s="233" t="s">
        <v>1650</v>
      </c>
      <c r="C1496" s="252" t="s">
        <v>1651</v>
      </c>
      <c r="D1496" s="234" t="s">
        <v>445</v>
      </c>
      <c r="E1496" s="235">
        <v>1067.9080300000001</v>
      </c>
      <c r="F1496" s="236"/>
      <c r="G1496" s="237">
        <f>ROUND(E1496*F1496,2)</f>
        <v>0</v>
      </c>
      <c r="H1496" s="236"/>
      <c r="I1496" s="237">
        <f>ROUND(E1496*H1496,2)</f>
        <v>0</v>
      </c>
      <c r="J1496" s="236"/>
      <c r="K1496" s="237">
        <f>ROUND(E1496*J1496,2)</f>
        <v>0</v>
      </c>
      <c r="L1496" s="237">
        <v>15</v>
      </c>
      <c r="M1496" s="237">
        <f>G1496*(1+L1496/100)</f>
        <v>0</v>
      </c>
      <c r="N1496" s="237">
        <v>0</v>
      </c>
      <c r="O1496" s="237">
        <f>ROUND(E1496*N1496,2)</f>
        <v>0</v>
      </c>
      <c r="P1496" s="237">
        <v>0</v>
      </c>
      <c r="Q1496" s="237">
        <f>ROUND(E1496*P1496,2)</f>
        <v>0</v>
      </c>
      <c r="R1496" s="237" t="s">
        <v>540</v>
      </c>
      <c r="S1496" s="237" t="s">
        <v>293</v>
      </c>
      <c r="T1496" s="238" t="s">
        <v>294</v>
      </c>
      <c r="U1496" s="220">
        <v>2.577</v>
      </c>
      <c r="V1496" s="220">
        <f>ROUND(E1496*U1496,2)</f>
        <v>2752</v>
      </c>
      <c r="W1496" s="220"/>
      <c r="X1496" s="220" t="s">
        <v>1652</v>
      </c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1653</v>
      </c>
      <c r="AH1496" s="210"/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">
      <c r="A1497" s="218"/>
      <c r="B1497" s="219"/>
      <c r="C1497" s="253" t="s">
        <v>1654</v>
      </c>
      <c r="D1497" s="239"/>
      <c r="E1497" s="239"/>
      <c r="F1497" s="239"/>
      <c r="G1497" s="239"/>
      <c r="H1497" s="220"/>
      <c r="I1497" s="220"/>
      <c r="J1497" s="220"/>
      <c r="K1497" s="220"/>
      <c r="L1497" s="220"/>
      <c r="M1497" s="220"/>
      <c r="N1497" s="220"/>
      <c r="O1497" s="220"/>
      <c r="P1497" s="220"/>
      <c r="Q1497" s="220"/>
      <c r="R1497" s="220"/>
      <c r="S1497" s="220"/>
      <c r="T1497" s="220"/>
      <c r="U1497" s="220"/>
      <c r="V1497" s="220"/>
      <c r="W1497" s="220"/>
      <c r="X1497" s="22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297</v>
      </c>
      <c r="AH1497" s="210"/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">
      <c r="A1498" s="218"/>
      <c r="B1498" s="219"/>
      <c r="C1498" s="254" t="s">
        <v>1655</v>
      </c>
      <c r="D1498" s="221"/>
      <c r="E1498" s="222"/>
      <c r="F1498" s="220"/>
      <c r="G1498" s="220"/>
      <c r="H1498" s="220"/>
      <c r="I1498" s="220"/>
      <c r="J1498" s="220"/>
      <c r="K1498" s="220"/>
      <c r="L1498" s="220"/>
      <c r="M1498" s="220"/>
      <c r="N1498" s="220"/>
      <c r="O1498" s="220"/>
      <c r="P1498" s="220"/>
      <c r="Q1498" s="220"/>
      <c r="R1498" s="220"/>
      <c r="S1498" s="220"/>
      <c r="T1498" s="220"/>
      <c r="U1498" s="220"/>
      <c r="V1498" s="220"/>
      <c r="W1498" s="220"/>
      <c r="X1498" s="22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299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ht="22.5" outlineLevel="1" x14ac:dyDescent="0.2">
      <c r="A1499" s="218"/>
      <c r="B1499" s="219"/>
      <c r="C1499" s="254" t="s">
        <v>1656</v>
      </c>
      <c r="D1499" s="221"/>
      <c r="E1499" s="222"/>
      <c r="F1499" s="220"/>
      <c r="G1499" s="220"/>
      <c r="H1499" s="220"/>
      <c r="I1499" s="220"/>
      <c r="J1499" s="220"/>
      <c r="K1499" s="220"/>
      <c r="L1499" s="220"/>
      <c r="M1499" s="220"/>
      <c r="N1499" s="220"/>
      <c r="O1499" s="220"/>
      <c r="P1499" s="220"/>
      <c r="Q1499" s="220"/>
      <c r="R1499" s="220"/>
      <c r="S1499" s="220"/>
      <c r="T1499" s="220"/>
      <c r="U1499" s="220"/>
      <c r="V1499" s="220"/>
      <c r="W1499" s="220"/>
      <c r="X1499" s="22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299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ht="22.5" outlineLevel="1" x14ac:dyDescent="0.2">
      <c r="A1500" s="218"/>
      <c r="B1500" s="219"/>
      <c r="C1500" s="254" t="s">
        <v>1657</v>
      </c>
      <c r="D1500" s="221"/>
      <c r="E1500" s="222"/>
      <c r="F1500" s="220"/>
      <c r="G1500" s="220"/>
      <c r="H1500" s="220"/>
      <c r="I1500" s="220"/>
      <c r="J1500" s="220"/>
      <c r="K1500" s="220"/>
      <c r="L1500" s="220"/>
      <c r="M1500" s="220"/>
      <c r="N1500" s="220"/>
      <c r="O1500" s="220"/>
      <c r="P1500" s="220"/>
      <c r="Q1500" s="220"/>
      <c r="R1500" s="220"/>
      <c r="S1500" s="220"/>
      <c r="T1500" s="220"/>
      <c r="U1500" s="220"/>
      <c r="V1500" s="220"/>
      <c r="W1500" s="220"/>
      <c r="X1500" s="22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299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ht="22.5" outlineLevel="1" x14ac:dyDescent="0.2">
      <c r="A1501" s="218"/>
      <c r="B1501" s="219"/>
      <c r="C1501" s="254" t="s">
        <v>1658</v>
      </c>
      <c r="D1501" s="221"/>
      <c r="E1501" s="222"/>
      <c r="F1501" s="220"/>
      <c r="G1501" s="220"/>
      <c r="H1501" s="220"/>
      <c r="I1501" s="220"/>
      <c r="J1501" s="220"/>
      <c r="K1501" s="220"/>
      <c r="L1501" s="220"/>
      <c r="M1501" s="220"/>
      <c r="N1501" s="220"/>
      <c r="O1501" s="220"/>
      <c r="P1501" s="220"/>
      <c r="Q1501" s="220"/>
      <c r="R1501" s="220"/>
      <c r="S1501" s="220"/>
      <c r="T1501" s="220"/>
      <c r="U1501" s="220"/>
      <c r="V1501" s="220"/>
      <c r="W1501" s="220"/>
      <c r="X1501" s="22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299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ht="22.5" outlineLevel="1" x14ac:dyDescent="0.2">
      <c r="A1502" s="218"/>
      <c r="B1502" s="219"/>
      <c r="C1502" s="254" t="s">
        <v>1659</v>
      </c>
      <c r="D1502" s="221"/>
      <c r="E1502" s="222"/>
      <c r="F1502" s="220"/>
      <c r="G1502" s="220"/>
      <c r="H1502" s="220"/>
      <c r="I1502" s="220"/>
      <c r="J1502" s="220"/>
      <c r="K1502" s="220"/>
      <c r="L1502" s="220"/>
      <c r="M1502" s="220"/>
      <c r="N1502" s="220"/>
      <c r="O1502" s="220"/>
      <c r="P1502" s="220"/>
      <c r="Q1502" s="220"/>
      <c r="R1502" s="220"/>
      <c r="S1502" s="220"/>
      <c r="T1502" s="220"/>
      <c r="U1502" s="220"/>
      <c r="V1502" s="220"/>
      <c r="W1502" s="220"/>
      <c r="X1502" s="22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299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ht="22.5" outlineLevel="1" x14ac:dyDescent="0.2">
      <c r="A1503" s="218"/>
      <c r="B1503" s="219"/>
      <c r="C1503" s="254" t="s">
        <v>1660</v>
      </c>
      <c r="D1503" s="221"/>
      <c r="E1503" s="222"/>
      <c r="F1503" s="220"/>
      <c r="G1503" s="220"/>
      <c r="H1503" s="220"/>
      <c r="I1503" s="220"/>
      <c r="J1503" s="220"/>
      <c r="K1503" s="220"/>
      <c r="L1503" s="220"/>
      <c r="M1503" s="220"/>
      <c r="N1503" s="220"/>
      <c r="O1503" s="220"/>
      <c r="P1503" s="220"/>
      <c r="Q1503" s="220"/>
      <c r="R1503" s="220"/>
      <c r="S1503" s="220"/>
      <c r="T1503" s="220"/>
      <c r="U1503" s="220"/>
      <c r="V1503" s="220"/>
      <c r="W1503" s="220"/>
      <c r="X1503" s="22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299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">
      <c r="A1504" s="218"/>
      <c r="B1504" s="219"/>
      <c r="C1504" s="254" t="s">
        <v>1661</v>
      </c>
      <c r="D1504" s="221"/>
      <c r="E1504" s="222"/>
      <c r="F1504" s="220"/>
      <c r="G1504" s="220"/>
      <c r="H1504" s="220"/>
      <c r="I1504" s="220"/>
      <c r="J1504" s="220"/>
      <c r="K1504" s="220"/>
      <c r="L1504" s="220"/>
      <c r="M1504" s="220"/>
      <c r="N1504" s="220"/>
      <c r="O1504" s="220"/>
      <c r="P1504" s="220"/>
      <c r="Q1504" s="220"/>
      <c r="R1504" s="220"/>
      <c r="S1504" s="220"/>
      <c r="T1504" s="220"/>
      <c r="U1504" s="220"/>
      <c r="V1504" s="220"/>
      <c r="W1504" s="220"/>
      <c r="X1504" s="22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299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">
      <c r="A1505" s="218"/>
      <c r="B1505" s="219"/>
      <c r="C1505" s="254" t="s">
        <v>1662</v>
      </c>
      <c r="D1505" s="221"/>
      <c r="E1505" s="222">
        <v>1067.9080300000001</v>
      </c>
      <c r="F1505" s="220"/>
      <c r="G1505" s="220"/>
      <c r="H1505" s="220"/>
      <c r="I1505" s="220"/>
      <c r="J1505" s="220"/>
      <c r="K1505" s="220"/>
      <c r="L1505" s="220"/>
      <c r="M1505" s="220"/>
      <c r="N1505" s="220"/>
      <c r="O1505" s="220"/>
      <c r="P1505" s="220"/>
      <c r="Q1505" s="220"/>
      <c r="R1505" s="220"/>
      <c r="S1505" s="220"/>
      <c r="T1505" s="220"/>
      <c r="U1505" s="220"/>
      <c r="V1505" s="220"/>
      <c r="W1505" s="220"/>
      <c r="X1505" s="22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299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">
      <c r="A1506" s="226" t="s">
        <v>287</v>
      </c>
      <c r="B1506" s="227" t="s">
        <v>198</v>
      </c>
      <c r="C1506" s="251" t="s">
        <v>199</v>
      </c>
      <c r="D1506" s="228"/>
      <c r="E1506" s="229"/>
      <c r="F1506" s="230"/>
      <c r="G1506" s="230">
        <f>SUMIF(AG1507:AG1542,"&lt;&gt;NOR",G1507:G1542)</f>
        <v>0</v>
      </c>
      <c r="H1506" s="230"/>
      <c r="I1506" s="230">
        <f>SUM(I1507:I1542)</f>
        <v>0</v>
      </c>
      <c r="J1506" s="230"/>
      <c r="K1506" s="230">
        <f>SUM(K1507:K1542)</f>
        <v>0</v>
      </c>
      <c r="L1506" s="230"/>
      <c r="M1506" s="230">
        <f>SUM(M1507:M1542)</f>
        <v>0</v>
      </c>
      <c r="N1506" s="230"/>
      <c r="O1506" s="230">
        <f>SUM(O1507:O1542)</f>
        <v>0.28000000000000003</v>
      </c>
      <c r="P1506" s="230"/>
      <c r="Q1506" s="230">
        <f>SUM(Q1507:Q1542)</f>
        <v>0</v>
      </c>
      <c r="R1506" s="230"/>
      <c r="S1506" s="230"/>
      <c r="T1506" s="231"/>
      <c r="U1506" s="225"/>
      <c r="V1506" s="225">
        <f>SUM(V1507:V1542)</f>
        <v>57.19</v>
      </c>
      <c r="W1506" s="225"/>
      <c r="X1506" s="225"/>
      <c r="AG1506" t="s">
        <v>288</v>
      </c>
    </row>
    <row r="1507" spans="1:60" ht="22.5" outlineLevel="1" x14ac:dyDescent="0.2">
      <c r="A1507" s="232">
        <v>194</v>
      </c>
      <c r="B1507" s="233" t="s">
        <v>1663</v>
      </c>
      <c r="C1507" s="252" t="s">
        <v>1664</v>
      </c>
      <c r="D1507" s="234" t="s">
        <v>291</v>
      </c>
      <c r="E1507" s="235">
        <v>207.85</v>
      </c>
      <c r="F1507" s="236"/>
      <c r="G1507" s="237">
        <f>ROUND(E1507*F1507,2)</f>
        <v>0</v>
      </c>
      <c r="H1507" s="236"/>
      <c r="I1507" s="237">
        <f>ROUND(E1507*H1507,2)</f>
        <v>0</v>
      </c>
      <c r="J1507" s="236"/>
      <c r="K1507" s="237">
        <f>ROUND(E1507*J1507,2)</f>
        <v>0</v>
      </c>
      <c r="L1507" s="237">
        <v>15</v>
      </c>
      <c r="M1507" s="237">
        <f>G1507*(1+L1507/100)</f>
        <v>0</v>
      </c>
      <c r="N1507" s="237">
        <v>1.3600000000000001E-3</v>
      </c>
      <c r="O1507" s="237">
        <f>ROUND(E1507*N1507,2)</f>
        <v>0.28000000000000003</v>
      </c>
      <c r="P1507" s="237">
        <v>0</v>
      </c>
      <c r="Q1507" s="237">
        <f>ROUND(E1507*P1507,2)</f>
        <v>0</v>
      </c>
      <c r="R1507" s="237" t="s">
        <v>1665</v>
      </c>
      <c r="S1507" s="237" t="s">
        <v>293</v>
      </c>
      <c r="T1507" s="238" t="s">
        <v>892</v>
      </c>
      <c r="U1507" s="220">
        <v>0.27517000000000003</v>
      </c>
      <c r="V1507" s="220">
        <f>ROUND(E1507*U1507,2)</f>
        <v>57.19</v>
      </c>
      <c r="W1507" s="220"/>
      <c r="X1507" s="220" t="s">
        <v>893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894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ht="22.5" outlineLevel="1" x14ac:dyDescent="0.2">
      <c r="A1508" s="218"/>
      <c r="B1508" s="219"/>
      <c r="C1508" s="257" t="s">
        <v>1666</v>
      </c>
      <c r="D1508" s="242"/>
      <c r="E1508" s="242"/>
      <c r="F1508" s="242"/>
      <c r="G1508" s="242"/>
      <c r="H1508" s="220"/>
      <c r="I1508" s="220"/>
      <c r="J1508" s="220"/>
      <c r="K1508" s="220"/>
      <c r="L1508" s="220"/>
      <c r="M1508" s="220"/>
      <c r="N1508" s="220"/>
      <c r="O1508" s="220"/>
      <c r="P1508" s="220"/>
      <c r="Q1508" s="220"/>
      <c r="R1508" s="220"/>
      <c r="S1508" s="220"/>
      <c r="T1508" s="220"/>
      <c r="U1508" s="220"/>
      <c r="V1508" s="220"/>
      <c r="W1508" s="220"/>
      <c r="X1508" s="22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421</v>
      </c>
      <c r="AH1508" s="210"/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40" t="str">
        <f>C1508</f>
        <v>Nanesení hydroizolačního nátěru válečkem ve dvou vrstvách, nebo stěrkou v jedné vrstvě. Vlepení těsnicí pásky do spoje podlaha-stěna, přitlačení a uhlazení, přetažení pásky další vrstvou izolační stěrky.</v>
      </c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">
      <c r="A1509" s="218"/>
      <c r="B1509" s="219"/>
      <c r="C1509" s="254" t="s">
        <v>1667</v>
      </c>
      <c r="D1509" s="221"/>
      <c r="E1509" s="222"/>
      <c r="F1509" s="220"/>
      <c r="G1509" s="220"/>
      <c r="H1509" s="220"/>
      <c r="I1509" s="220"/>
      <c r="J1509" s="220"/>
      <c r="K1509" s="220"/>
      <c r="L1509" s="220"/>
      <c r="M1509" s="220"/>
      <c r="N1509" s="220"/>
      <c r="O1509" s="220"/>
      <c r="P1509" s="220"/>
      <c r="Q1509" s="220"/>
      <c r="R1509" s="220"/>
      <c r="S1509" s="220"/>
      <c r="T1509" s="220"/>
      <c r="U1509" s="220"/>
      <c r="V1509" s="220"/>
      <c r="W1509" s="220"/>
      <c r="X1509" s="22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299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">
      <c r="A1510" s="218"/>
      <c r="B1510" s="219"/>
      <c r="C1510" s="254" t="s">
        <v>1668</v>
      </c>
      <c r="D1510" s="221"/>
      <c r="E1510" s="222">
        <v>11.8</v>
      </c>
      <c r="F1510" s="220"/>
      <c r="G1510" s="220"/>
      <c r="H1510" s="220"/>
      <c r="I1510" s="220"/>
      <c r="J1510" s="220"/>
      <c r="K1510" s="220"/>
      <c r="L1510" s="220"/>
      <c r="M1510" s="220"/>
      <c r="N1510" s="220"/>
      <c r="O1510" s="220"/>
      <c r="P1510" s="220"/>
      <c r="Q1510" s="220"/>
      <c r="R1510" s="220"/>
      <c r="S1510" s="220"/>
      <c r="T1510" s="220"/>
      <c r="U1510" s="220"/>
      <c r="V1510" s="220"/>
      <c r="W1510" s="220"/>
      <c r="X1510" s="22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299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">
      <c r="A1511" s="218"/>
      <c r="B1511" s="219"/>
      <c r="C1511" s="254" t="s">
        <v>1669</v>
      </c>
      <c r="D1511" s="221"/>
      <c r="E1511" s="222">
        <v>29.1</v>
      </c>
      <c r="F1511" s="220"/>
      <c r="G1511" s="220"/>
      <c r="H1511" s="220"/>
      <c r="I1511" s="220"/>
      <c r="J1511" s="220"/>
      <c r="K1511" s="220"/>
      <c r="L1511" s="220"/>
      <c r="M1511" s="220"/>
      <c r="N1511" s="220"/>
      <c r="O1511" s="220"/>
      <c r="P1511" s="220"/>
      <c r="Q1511" s="220"/>
      <c r="R1511" s="220"/>
      <c r="S1511" s="220"/>
      <c r="T1511" s="220"/>
      <c r="U1511" s="220"/>
      <c r="V1511" s="220"/>
      <c r="W1511" s="220"/>
      <c r="X1511" s="22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299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">
      <c r="A1512" s="218"/>
      <c r="B1512" s="219"/>
      <c r="C1512" s="254" t="s">
        <v>1670</v>
      </c>
      <c r="D1512" s="221"/>
      <c r="E1512" s="222">
        <v>4.0999999999999996</v>
      </c>
      <c r="F1512" s="220"/>
      <c r="G1512" s="220"/>
      <c r="H1512" s="220"/>
      <c r="I1512" s="220"/>
      <c r="J1512" s="220"/>
      <c r="K1512" s="220"/>
      <c r="L1512" s="220"/>
      <c r="M1512" s="220"/>
      <c r="N1512" s="220"/>
      <c r="O1512" s="220"/>
      <c r="P1512" s="220"/>
      <c r="Q1512" s="220"/>
      <c r="R1512" s="220"/>
      <c r="S1512" s="220"/>
      <c r="T1512" s="220"/>
      <c r="U1512" s="220"/>
      <c r="V1512" s="220"/>
      <c r="W1512" s="220"/>
      <c r="X1512" s="22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299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">
      <c r="A1513" s="218"/>
      <c r="B1513" s="219"/>
      <c r="C1513" s="254" t="s">
        <v>1671</v>
      </c>
      <c r="D1513" s="221"/>
      <c r="E1513" s="222">
        <v>1.8</v>
      </c>
      <c r="F1513" s="220"/>
      <c r="G1513" s="220"/>
      <c r="H1513" s="220"/>
      <c r="I1513" s="220"/>
      <c r="J1513" s="220"/>
      <c r="K1513" s="220"/>
      <c r="L1513" s="220"/>
      <c r="M1513" s="220"/>
      <c r="N1513" s="220"/>
      <c r="O1513" s="220"/>
      <c r="P1513" s="220"/>
      <c r="Q1513" s="220"/>
      <c r="R1513" s="220"/>
      <c r="S1513" s="220"/>
      <c r="T1513" s="220"/>
      <c r="U1513" s="220"/>
      <c r="V1513" s="220"/>
      <c r="W1513" s="220"/>
      <c r="X1513" s="22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299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">
      <c r="A1514" s="218"/>
      <c r="B1514" s="219"/>
      <c r="C1514" s="254" t="s">
        <v>1672</v>
      </c>
      <c r="D1514" s="221"/>
      <c r="E1514" s="222">
        <v>6.8</v>
      </c>
      <c r="F1514" s="220"/>
      <c r="G1514" s="220"/>
      <c r="H1514" s="220"/>
      <c r="I1514" s="220"/>
      <c r="J1514" s="220"/>
      <c r="K1514" s="220"/>
      <c r="L1514" s="220"/>
      <c r="M1514" s="220"/>
      <c r="N1514" s="220"/>
      <c r="O1514" s="220"/>
      <c r="P1514" s="220"/>
      <c r="Q1514" s="220"/>
      <c r="R1514" s="220"/>
      <c r="S1514" s="220"/>
      <c r="T1514" s="220"/>
      <c r="U1514" s="220"/>
      <c r="V1514" s="220"/>
      <c r="W1514" s="220"/>
      <c r="X1514" s="22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299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">
      <c r="A1515" s="218"/>
      <c r="B1515" s="219"/>
      <c r="C1515" s="254" t="s">
        <v>1673</v>
      </c>
      <c r="D1515" s="221"/>
      <c r="E1515" s="222">
        <v>3.2</v>
      </c>
      <c r="F1515" s="220"/>
      <c r="G1515" s="220"/>
      <c r="H1515" s="220"/>
      <c r="I1515" s="220"/>
      <c r="J1515" s="220"/>
      <c r="K1515" s="220"/>
      <c r="L1515" s="220"/>
      <c r="M1515" s="220"/>
      <c r="N1515" s="220"/>
      <c r="O1515" s="220"/>
      <c r="P1515" s="220"/>
      <c r="Q1515" s="220"/>
      <c r="R1515" s="220"/>
      <c r="S1515" s="220"/>
      <c r="T1515" s="220"/>
      <c r="U1515" s="220"/>
      <c r="V1515" s="220"/>
      <c r="W1515" s="220"/>
      <c r="X1515" s="22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299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">
      <c r="A1516" s="218"/>
      <c r="B1516" s="219"/>
      <c r="C1516" s="254" t="s">
        <v>1674</v>
      </c>
      <c r="D1516" s="221"/>
      <c r="E1516" s="222">
        <v>2</v>
      </c>
      <c r="F1516" s="220"/>
      <c r="G1516" s="220"/>
      <c r="H1516" s="220"/>
      <c r="I1516" s="220"/>
      <c r="J1516" s="220"/>
      <c r="K1516" s="220"/>
      <c r="L1516" s="220"/>
      <c r="M1516" s="220"/>
      <c r="N1516" s="220"/>
      <c r="O1516" s="220"/>
      <c r="P1516" s="220"/>
      <c r="Q1516" s="220"/>
      <c r="R1516" s="220"/>
      <c r="S1516" s="220"/>
      <c r="T1516" s="220"/>
      <c r="U1516" s="220"/>
      <c r="V1516" s="220"/>
      <c r="W1516" s="220"/>
      <c r="X1516" s="22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299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">
      <c r="A1517" s="218"/>
      <c r="B1517" s="219"/>
      <c r="C1517" s="254" t="s">
        <v>1675</v>
      </c>
      <c r="D1517" s="221"/>
      <c r="E1517" s="222">
        <v>4.5999999999999996</v>
      </c>
      <c r="F1517" s="220"/>
      <c r="G1517" s="220"/>
      <c r="H1517" s="220"/>
      <c r="I1517" s="220"/>
      <c r="J1517" s="220"/>
      <c r="K1517" s="220"/>
      <c r="L1517" s="220"/>
      <c r="M1517" s="220"/>
      <c r="N1517" s="220"/>
      <c r="O1517" s="220"/>
      <c r="P1517" s="220"/>
      <c r="Q1517" s="220"/>
      <c r="R1517" s="220"/>
      <c r="S1517" s="220"/>
      <c r="T1517" s="220"/>
      <c r="U1517" s="220"/>
      <c r="V1517" s="220"/>
      <c r="W1517" s="220"/>
      <c r="X1517" s="22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299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">
      <c r="A1518" s="218"/>
      <c r="B1518" s="219"/>
      <c r="C1518" s="254" t="s">
        <v>1676</v>
      </c>
      <c r="D1518" s="221"/>
      <c r="E1518" s="222"/>
      <c r="F1518" s="220"/>
      <c r="G1518" s="220"/>
      <c r="H1518" s="220"/>
      <c r="I1518" s="220"/>
      <c r="J1518" s="220"/>
      <c r="K1518" s="220"/>
      <c r="L1518" s="220"/>
      <c r="M1518" s="220"/>
      <c r="N1518" s="220"/>
      <c r="O1518" s="220"/>
      <c r="P1518" s="220"/>
      <c r="Q1518" s="220"/>
      <c r="R1518" s="220"/>
      <c r="S1518" s="220"/>
      <c r="T1518" s="220"/>
      <c r="U1518" s="220"/>
      <c r="V1518" s="220"/>
      <c r="W1518" s="220"/>
      <c r="X1518" s="22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299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">
      <c r="A1519" s="218"/>
      <c r="B1519" s="219"/>
      <c r="C1519" s="254" t="s">
        <v>1677</v>
      </c>
      <c r="D1519" s="221"/>
      <c r="E1519" s="222">
        <v>39.96</v>
      </c>
      <c r="F1519" s="220"/>
      <c r="G1519" s="220"/>
      <c r="H1519" s="220"/>
      <c r="I1519" s="220"/>
      <c r="J1519" s="220"/>
      <c r="K1519" s="220"/>
      <c r="L1519" s="220"/>
      <c r="M1519" s="220"/>
      <c r="N1519" s="220"/>
      <c r="O1519" s="220"/>
      <c r="P1519" s="220"/>
      <c r="Q1519" s="220"/>
      <c r="R1519" s="220"/>
      <c r="S1519" s="220"/>
      <c r="T1519" s="220"/>
      <c r="U1519" s="220"/>
      <c r="V1519" s="220"/>
      <c r="W1519" s="220"/>
      <c r="X1519" s="22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299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">
      <c r="A1520" s="218"/>
      <c r="B1520" s="219"/>
      <c r="C1520" s="254" t="s">
        <v>1678</v>
      </c>
      <c r="D1520" s="221"/>
      <c r="E1520" s="222">
        <v>1.8</v>
      </c>
      <c r="F1520" s="220"/>
      <c r="G1520" s="220"/>
      <c r="H1520" s="220"/>
      <c r="I1520" s="220"/>
      <c r="J1520" s="220"/>
      <c r="K1520" s="220"/>
      <c r="L1520" s="220"/>
      <c r="M1520" s="220"/>
      <c r="N1520" s="220"/>
      <c r="O1520" s="220"/>
      <c r="P1520" s="220"/>
      <c r="Q1520" s="220"/>
      <c r="R1520" s="220"/>
      <c r="S1520" s="220"/>
      <c r="T1520" s="220"/>
      <c r="U1520" s="220"/>
      <c r="V1520" s="220"/>
      <c r="W1520" s="220"/>
      <c r="X1520" s="22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299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">
      <c r="A1521" s="218"/>
      <c r="B1521" s="219"/>
      <c r="C1521" s="254" t="s">
        <v>1679</v>
      </c>
      <c r="D1521" s="221"/>
      <c r="E1521" s="222">
        <v>-1.62</v>
      </c>
      <c r="F1521" s="220"/>
      <c r="G1521" s="220"/>
      <c r="H1521" s="220"/>
      <c r="I1521" s="220"/>
      <c r="J1521" s="220"/>
      <c r="K1521" s="220"/>
      <c r="L1521" s="220"/>
      <c r="M1521" s="220"/>
      <c r="N1521" s="220"/>
      <c r="O1521" s="220"/>
      <c r="P1521" s="220"/>
      <c r="Q1521" s="220"/>
      <c r="R1521" s="220"/>
      <c r="S1521" s="220"/>
      <c r="T1521" s="220"/>
      <c r="U1521" s="220"/>
      <c r="V1521" s="220"/>
      <c r="W1521" s="220"/>
      <c r="X1521" s="22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299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">
      <c r="A1522" s="218"/>
      <c r="B1522" s="219"/>
      <c r="C1522" s="254" t="s">
        <v>1680</v>
      </c>
      <c r="D1522" s="221"/>
      <c r="E1522" s="222">
        <v>1.98</v>
      </c>
      <c r="F1522" s="220"/>
      <c r="G1522" s="220"/>
      <c r="H1522" s="220"/>
      <c r="I1522" s="220"/>
      <c r="J1522" s="220"/>
      <c r="K1522" s="220"/>
      <c r="L1522" s="220"/>
      <c r="M1522" s="220"/>
      <c r="N1522" s="220"/>
      <c r="O1522" s="220"/>
      <c r="P1522" s="220"/>
      <c r="Q1522" s="220"/>
      <c r="R1522" s="220"/>
      <c r="S1522" s="220"/>
      <c r="T1522" s="220"/>
      <c r="U1522" s="220"/>
      <c r="V1522" s="220"/>
      <c r="W1522" s="220"/>
      <c r="X1522" s="22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299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">
      <c r="A1523" s="218"/>
      <c r="B1523" s="219"/>
      <c r="C1523" s="254" t="s">
        <v>1681</v>
      </c>
      <c r="D1523" s="221"/>
      <c r="E1523" s="222">
        <v>11.16</v>
      </c>
      <c r="F1523" s="220"/>
      <c r="G1523" s="220"/>
      <c r="H1523" s="220"/>
      <c r="I1523" s="220"/>
      <c r="J1523" s="220"/>
      <c r="K1523" s="220"/>
      <c r="L1523" s="220"/>
      <c r="M1523" s="220"/>
      <c r="N1523" s="220"/>
      <c r="O1523" s="220"/>
      <c r="P1523" s="220"/>
      <c r="Q1523" s="220"/>
      <c r="R1523" s="220"/>
      <c r="S1523" s="220"/>
      <c r="T1523" s="220"/>
      <c r="U1523" s="220"/>
      <c r="V1523" s="220"/>
      <c r="W1523" s="220"/>
      <c r="X1523" s="22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299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">
      <c r="A1524" s="218"/>
      <c r="B1524" s="219"/>
      <c r="C1524" s="254" t="s">
        <v>1682</v>
      </c>
      <c r="D1524" s="221"/>
      <c r="E1524" s="222">
        <v>-1.26</v>
      </c>
      <c r="F1524" s="220"/>
      <c r="G1524" s="220"/>
      <c r="H1524" s="220"/>
      <c r="I1524" s="220"/>
      <c r="J1524" s="220"/>
      <c r="K1524" s="220"/>
      <c r="L1524" s="220"/>
      <c r="M1524" s="220"/>
      <c r="N1524" s="220"/>
      <c r="O1524" s="220"/>
      <c r="P1524" s="220"/>
      <c r="Q1524" s="220"/>
      <c r="R1524" s="220"/>
      <c r="S1524" s="220"/>
      <c r="T1524" s="220"/>
      <c r="U1524" s="220"/>
      <c r="V1524" s="220"/>
      <c r="W1524" s="220"/>
      <c r="X1524" s="22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299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">
      <c r="A1525" s="218"/>
      <c r="B1525" s="219"/>
      <c r="C1525" s="254" t="s">
        <v>1683</v>
      </c>
      <c r="D1525" s="221"/>
      <c r="E1525" s="222">
        <v>8.2799999999999994</v>
      </c>
      <c r="F1525" s="220"/>
      <c r="G1525" s="220"/>
      <c r="H1525" s="220"/>
      <c r="I1525" s="220"/>
      <c r="J1525" s="220"/>
      <c r="K1525" s="220"/>
      <c r="L1525" s="220"/>
      <c r="M1525" s="220"/>
      <c r="N1525" s="220"/>
      <c r="O1525" s="220"/>
      <c r="P1525" s="220"/>
      <c r="Q1525" s="220"/>
      <c r="R1525" s="220"/>
      <c r="S1525" s="220"/>
      <c r="T1525" s="220"/>
      <c r="U1525" s="220"/>
      <c r="V1525" s="220"/>
      <c r="W1525" s="220"/>
      <c r="X1525" s="22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299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">
      <c r="A1526" s="218"/>
      <c r="B1526" s="219"/>
      <c r="C1526" s="254" t="s">
        <v>1684</v>
      </c>
      <c r="D1526" s="221"/>
      <c r="E1526" s="222">
        <v>7.2</v>
      </c>
      <c r="F1526" s="220"/>
      <c r="G1526" s="220"/>
      <c r="H1526" s="220"/>
      <c r="I1526" s="220"/>
      <c r="J1526" s="220"/>
      <c r="K1526" s="220"/>
      <c r="L1526" s="220"/>
      <c r="M1526" s="220"/>
      <c r="N1526" s="220"/>
      <c r="O1526" s="220"/>
      <c r="P1526" s="220"/>
      <c r="Q1526" s="220"/>
      <c r="R1526" s="220"/>
      <c r="S1526" s="220"/>
      <c r="T1526" s="220"/>
      <c r="U1526" s="220"/>
      <c r="V1526" s="220"/>
      <c r="W1526" s="220"/>
      <c r="X1526" s="22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299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">
      <c r="A1527" s="218"/>
      <c r="B1527" s="219"/>
      <c r="C1527" s="254" t="s">
        <v>1685</v>
      </c>
      <c r="D1527" s="221"/>
      <c r="E1527" s="222"/>
      <c r="F1527" s="220"/>
      <c r="G1527" s="220"/>
      <c r="H1527" s="220"/>
      <c r="I1527" s="220"/>
      <c r="J1527" s="220"/>
      <c r="K1527" s="220"/>
      <c r="L1527" s="220"/>
      <c r="M1527" s="220"/>
      <c r="N1527" s="220"/>
      <c r="O1527" s="220"/>
      <c r="P1527" s="220"/>
      <c r="Q1527" s="220"/>
      <c r="R1527" s="220"/>
      <c r="S1527" s="220"/>
      <c r="T1527" s="220"/>
      <c r="U1527" s="220"/>
      <c r="V1527" s="220"/>
      <c r="W1527" s="220"/>
      <c r="X1527" s="22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299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">
      <c r="A1528" s="218"/>
      <c r="B1528" s="219"/>
      <c r="C1528" s="254" t="s">
        <v>1686</v>
      </c>
      <c r="D1528" s="221"/>
      <c r="E1528" s="222">
        <v>5.28</v>
      </c>
      <c r="F1528" s="220"/>
      <c r="G1528" s="220"/>
      <c r="H1528" s="220"/>
      <c r="I1528" s="220"/>
      <c r="J1528" s="220"/>
      <c r="K1528" s="220"/>
      <c r="L1528" s="220"/>
      <c r="M1528" s="220"/>
      <c r="N1528" s="220"/>
      <c r="O1528" s="220"/>
      <c r="P1528" s="220"/>
      <c r="Q1528" s="220"/>
      <c r="R1528" s="220"/>
      <c r="S1528" s="220"/>
      <c r="T1528" s="220"/>
      <c r="U1528" s="220"/>
      <c r="V1528" s="220"/>
      <c r="W1528" s="220"/>
      <c r="X1528" s="22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299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">
      <c r="A1529" s="218"/>
      <c r="B1529" s="219"/>
      <c r="C1529" s="254" t="s">
        <v>1687</v>
      </c>
      <c r="D1529" s="221"/>
      <c r="E1529" s="222">
        <v>7.68</v>
      </c>
      <c r="F1529" s="220"/>
      <c r="G1529" s="220"/>
      <c r="H1529" s="220"/>
      <c r="I1529" s="220"/>
      <c r="J1529" s="220"/>
      <c r="K1529" s="220"/>
      <c r="L1529" s="220"/>
      <c r="M1529" s="220"/>
      <c r="N1529" s="220"/>
      <c r="O1529" s="220"/>
      <c r="P1529" s="220"/>
      <c r="Q1529" s="220"/>
      <c r="R1529" s="220"/>
      <c r="S1529" s="220"/>
      <c r="T1529" s="220"/>
      <c r="U1529" s="220"/>
      <c r="V1529" s="220"/>
      <c r="W1529" s="220"/>
      <c r="X1529" s="22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299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">
      <c r="A1530" s="218"/>
      <c r="B1530" s="219"/>
      <c r="C1530" s="254" t="s">
        <v>1688</v>
      </c>
      <c r="D1530" s="221"/>
      <c r="E1530" s="222">
        <v>5.28</v>
      </c>
      <c r="F1530" s="220"/>
      <c r="G1530" s="220"/>
      <c r="H1530" s="220"/>
      <c r="I1530" s="220"/>
      <c r="J1530" s="220"/>
      <c r="K1530" s="220"/>
      <c r="L1530" s="220"/>
      <c r="M1530" s="220"/>
      <c r="N1530" s="220"/>
      <c r="O1530" s="220"/>
      <c r="P1530" s="220"/>
      <c r="Q1530" s="220"/>
      <c r="R1530" s="220"/>
      <c r="S1530" s="220"/>
      <c r="T1530" s="220"/>
      <c r="U1530" s="220"/>
      <c r="V1530" s="220"/>
      <c r="W1530" s="220"/>
      <c r="X1530" s="22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299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">
      <c r="A1531" s="218"/>
      <c r="B1531" s="219"/>
      <c r="C1531" s="254" t="s">
        <v>1689</v>
      </c>
      <c r="D1531" s="221"/>
      <c r="E1531" s="222"/>
      <c r="F1531" s="220"/>
      <c r="G1531" s="220"/>
      <c r="H1531" s="220"/>
      <c r="I1531" s="220"/>
      <c r="J1531" s="220"/>
      <c r="K1531" s="220"/>
      <c r="L1531" s="220"/>
      <c r="M1531" s="220"/>
      <c r="N1531" s="220"/>
      <c r="O1531" s="220"/>
      <c r="P1531" s="220"/>
      <c r="Q1531" s="220"/>
      <c r="R1531" s="220"/>
      <c r="S1531" s="220"/>
      <c r="T1531" s="220"/>
      <c r="U1531" s="220"/>
      <c r="V1531" s="220"/>
      <c r="W1531" s="220"/>
      <c r="X1531" s="22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299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">
      <c r="A1532" s="218"/>
      <c r="B1532" s="219"/>
      <c r="C1532" s="254" t="s">
        <v>840</v>
      </c>
      <c r="D1532" s="221"/>
      <c r="E1532" s="222">
        <v>3.3</v>
      </c>
      <c r="F1532" s="220"/>
      <c r="G1532" s="220"/>
      <c r="H1532" s="220"/>
      <c r="I1532" s="220"/>
      <c r="J1532" s="220"/>
      <c r="K1532" s="220"/>
      <c r="L1532" s="220"/>
      <c r="M1532" s="220"/>
      <c r="N1532" s="220"/>
      <c r="O1532" s="220"/>
      <c r="P1532" s="220"/>
      <c r="Q1532" s="220"/>
      <c r="R1532" s="220"/>
      <c r="S1532" s="220"/>
      <c r="T1532" s="220"/>
      <c r="U1532" s="220"/>
      <c r="V1532" s="220"/>
      <c r="W1532" s="220"/>
      <c r="X1532" s="22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299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">
      <c r="A1533" s="218"/>
      <c r="B1533" s="219"/>
      <c r="C1533" s="254" t="s">
        <v>1690</v>
      </c>
      <c r="D1533" s="221"/>
      <c r="E1533" s="222">
        <v>7.3</v>
      </c>
      <c r="F1533" s="220"/>
      <c r="G1533" s="220"/>
      <c r="H1533" s="220"/>
      <c r="I1533" s="220"/>
      <c r="J1533" s="220"/>
      <c r="K1533" s="220"/>
      <c r="L1533" s="220"/>
      <c r="M1533" s="220"/>
      <c r="N1533" s="220"/>
      <c r="O1533" s="220"/>
      <c r="P1533" s="220"/>
      <c r="Q1533" s="220"/>
      <c r="R1533" s="220"/>
      <c r="S1533" s="220"/>
      <c r="T1533" s="220"/>
      <c r="U1533" s="220"/>
      <c r="V1533" s="220"/>
      <c r="W1533" s="220"/>
      <c r="X1533" s="22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299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">
      <c r="A1534" s="218"/>
      <c r="B1534" s="219"/>
      <c r="C1534" s="254" t="s">
        <v>841</v>
      </c>
      <c r="D1534" s="221"/>
      <c r="E1534" s="222">
        <v>2.7</v>
      </c>
      <c r="F1534" s="220"/>
      <c r="G1534" s="220"/>
      <c r="H1534" s="220"/>
      <c r="I1534" s="220"/>
      <c r="J1534" s="220"/>
      <c r="K1534" s="220"/>
      <c r="L1534" s="220"/>
      <c r="M1534" s="220"/>
      <c r="N1534" s="220"/>
      <c r="O1534" s="220"/>
      <c r="P1534" s="220"/>
      <c r="Q1534" s="220"/>
      <c r="R1534" s="220"/>
      <c r="S1534" s="220"/>
      <c r="T1534" s="220"/>
      <c r="U1534" s="220"/>
      <c r="V1534" s="220"/>
      <c r="W1534" s="220"/>
      <c r="X1534" s="22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299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">
      <c r="A1535" s="218"/>
      <c r="B1535" s="219"/>
      <c r="C1535" s="254" t="s">
        <v>1691</v>
      </c>
      <c r="D1535" s="221"/>
      <c r="E1535" s="222"/>
      <c r="F1535" s="220"/>
      <c r="G1535" s="220"/>
      <c r="H1535" s="220"/>
      <c r="I1535" s="220"/>
      <c r="J1535" s="220"/>
      <c r="K1535" s="220"/>
      <c r="L1535" s="220"/>
      <c r="M1535" s="220"/>
      <c r="N1535" s="220"/>
      <c r="O1535" s="220"/>
      <c r="P1535" s="220"/>
      <c r="Q1535" s="220"/>
      <c r="R1535" s="220"/>
      <c r="S1535" s="220"/>
      <c r="T1535" s="220"/>
      <c r="U1535" s="220"/>
      <c r="V1535" s="220"/>
      <c r="W1535" s="220"/>
      <c r="X1535" s="22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299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">
      <c r="A1536" s="218"/>
      <c r="B1536" s="219"/>
      <c r="C1536" s="254" t="s">
        <v>881</v>
      </c>
      <c r="D1536" s="221"/>
      <c r="E1536" s="222">
        <v>2.9</v>
      </c>
      <c r="F1536" s="220"/>
      <c r="G1536" s="220"/>
      <c r="H1536" s="220"/>
      <c r="I1536" s="220"/>
      <c r="J1536" s="220"/>
      <c r="K1536" s="220"/>
      <c r="L1536" s="220"/>
      <c r="M1536" s="220"/>
      <c r="N1536" s="220"/>
      <c r="O1536" s="220"/>
      <c r="P1536" s="220"/>
      <c r="Q1536" s="220"/>
      <c r="R1536" s="220"/>
      <c r="S1536" s="220"/>
      <c r="T1536" s="220"/>
      <c r="U1536" s="220"/>
      <c r="V1536" s="220"/>
      <c r="W1536" s="220"/>
      <c r="X1536" s="22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299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">
      <c r="A1537" s="218"/>
      <c r="B1537" s="219"/>
      <c r="C1537" s="254" t="s">
        <v>1692</v>
      </c>
      <c r="D1537" s="221"/>
      <c r="E1537" s="222">
        <v>2.9</v>
      </c>
      <c r="F1537" s="220"/>
      <c r="G1537" s="220"/>
      <c r="H1537" s="220"/>
      <c r="I1537" s="220"/>
      <c r="J1537" s="220"/>
      <c r="K1537" s="220"/>
      <c r="L1537" s="220"/>
      <c r="M1537" s="220"/>
      <c r="N1537" s="220"/>
      <c r="O1537" s="220"/>
      <c r="P1537" s="220"/>
      <c r="Q1537" s="220"/>
      <c r="R1537" s="220"/>
      <c r="S1537" s="220"/>
      <c r="T1537" s="220"/>
      <c r="U1537" s="220"/>
      <c r="V1537" s="220"/>
      <c r="W1537" s="220"/>
      <c r="X1537" s="22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299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">
      <c r="A1538" s="218"/>
      <c r="B1538" s="219"/>
      <c r="C1538" s="254" t="s">
        <v>1693</v>
      </c>
      <c r="D1538" s="221"/>
      <c r="E1538" s="222">
        <v>5.8</v>
      </c>
      <c r="F1538" s="220"/>
      <c r="G1538" s="220"/>
      <c r="H1538" s="220"/>
      <c r="I1538" s="220"/>
      <c r="J1538" s="220"/>
      <c r="K1538" s="220"/>
      <c r="L1538" s="220"/>
      <c r="M1538" s="220"/>
      <c r="N1538" s="220"/>
      <c r="O1538" s="220"/>
      <c r="P1538" s="220"/>
      <c r="Q1538" s="220"/>
      <c r="R1538" s="220"/>
      <c r="S1538" s="220"/>
      <c r="T1538" s="220"/>
      <c r="U1538" s="220"/>
      <c r="V1538" s="220"/>
      <c r="W1538" s="220"/>
      <c r="X1538" s="22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299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">
      <c r="A1539" s="218"/>
      <c r="B1539" s="219"/>
      <c r="C1539" s="254" t="s">
        <v>1694</v>
      </c>
      <c r="D1539" s="221"/>
      <c r="E1539" s="222"/>
      <c r="F1539" s="220"/>
      <c r="G1539" s="220"/>
      <c r="H1539" s="220"/>
      <c r="I1539" s="220"/>
      <c r="J1539" s="220"/>
      <c r="K1539" s="220"/>
      <c r="L1539" s="220"/>
      <c r="M1539" s="220"/>
      <c r="N1539" s="220"/>
      <c r="O1539" s="220"/>
      <c r="P1539" s="220"/>
      <c r="Q1539" s="220"/>
      <c r="R1539" s="220"/>
      <c r="S1539" s="220"/>
      <c r="T1539" s="220"/>
      <c r="U1539" s="220"/>
      <c r="V1539" s="220"/>
      <c r="W1539" s="220"/>
      <c r="X1539" s="22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299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1" x14ac:dyDescent="0.2">
      <c r="A1540" s="218"/>
      <c r="B1540" s="219"/>
      <c r="C1540" s="254" t="s">
        <v>1695</v>
      </c>
      <c r="D1540" s="221"/>
      <c r="E1540" s="222">
        <v>4.5999999999999996</v>
      </c>
      <c r="F1540" s="220"/>
      <c r="G1540" s="220"/>
      <c r="H1540" s="220"/>
      <c r="I1540" s="220"/>
      <c r="J1540" s="220"/>
      <c r="K1540" s="220"/>
      <c r="L1540" s="220"/>
      <c r="M1540" s="220"/>
      <c r="N1540" s="220"/>
      <c r="O1540" s="220"/>
      <c r="P1540" s="220"/>
      <c r="Q1540" s="220"/>
      <c r="R1540" s="220"/>
      <c r="S1540" s="220"/>
      <c r="T1540" s="220"/>
      <c r="U1540" s="220"/>
      <c r="V1540" s="220"/>
      <c r="W1540" s="220"/>
      <c r="X1540" s="220"/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299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">
      <c r="A1541" s="218"/>
      <c r="B1541" s="219"/>
      <c r="C1541" s="254" t="s">
        <v>1696</v>
      </c>
      <c r="D1541" s="221"/>
      <c r="E1541" s="222">
        <v>4.5999999999999996</v>
      </c>
      <c r="F1541" s="220"/>
      <c r="G1541" s="220"/>
      <c r="H1541" s="220"/>
      <c r="I1541" s="220"/>
      <c r="J1541" s="220"/>
      <c r="K1541" s="220"/>
      <c r="L1541" s="220"/>
      <c r="M1541" s="220"/>
      <c r="N1541" s="220"/>
      <c r="O1541" s="220"/>
      <c r="P1541" s="220"/>
      <c r="Q1541" s="220"/>
      <c r="R1541" s="220"/>
      <c r="S1541" s="220"/>
      <c r="T1541" s="220"/>
      <c r="U1541" s="220"/>
      <c r="V1541" s="220"/>
      <c r="W1541" s="220"/>
      <c r="X1541" s="22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299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">
      <c r="A1542" s="218"/>
      <c r="B1542" s="219"/>
      <c r="C1542" s="254" t="s">
        <v>1697</v>
      </c>
      <c r="D1542" s="221"/>
      <c r="E1542" s="222">
        <v>24.61</v>
      </c>
      <c r="F1542" s="220"/>
      <c r="G1542" s="220"/>
      <c r="H1542" s="220"/>
      <c r="I1542" s="220"/>
      <c r="J1542" s="220"/>
      <c r="K1542" s="220"/>
      <c r="L1542" s="220"/>
      <c r="M1542" s="220"/>
      <c r="N1542" s="220"/>
      <c r="O1542" s="220"/>
      <c r="P1542" s="220"/>
      <c r="Q1542" s="220"/>
      <c r="R1542" s="220"/>
      <c r="S1542" s="220"/>
      <c r="T1542" s="220"/>
      <c r="U1542" s="220"/>
      <c r="V1542" s="220"/>
      <c r="W1542" s="220"/>
      <c r="X1542" s="22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299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x14ac:dyDescent="0.2">
      <c r="A1543" s="226" t="s">
        <v>287</v>
      </c>
      <c r="B1543" s="227" t="s">
        <v>200</v>
      </c>
      <c r="C1543" s="251" t="s">
        <v>201</v>
      </c>
      <c r="D1543" s="228"/>
      <c r="E1543" s="229"/>
      <c r="F1543" s="230"/>
      <c r="G1543" s="230">
        <f>SUMIF(AG1544:AG1728,"&lt;&gt;NOR",G1544:G1728)</f>
        <v>0</v>
      </c>
      <c r="H1543" s="230"/>
      <c r="I1543" s="230">
        <f>SUM(I1544:I1728)</f>
        <v>0</v>
      </c>
      <c r="J1543" s="230"/>
      <c r="K1543" s="230">
        <f>SUM(K1544:K1728)</f>
        <v>0</v>
      </c>
      <c r="L1543" s="230"/>
      <c r="M1543" s="230">
        <f>SUM(M1544:M1728)</f>
        <v>0</v>
      </c>
      <c r="N1543" s="230"/>
      <c r="O1543" s="230">
        <f>SUM(O1544:O1728)</f>
        <v>3.87</v>
      </c>
      <c r="P1543" s="230"/>
      <c r="Q1543" s="230">
        <f>SUM(Q1544:Q1728)</f>
        <v>23.689999999999998</v>
      </c>
      <c r="R1543" s="230"/>
      <c r="S1543" s="230"/>
      <c r="T1543" s="231"/>
      <c r="U1543" s="225"/>
      <c r="V1543" s="225">
        <f>SUM(V1544:V1728)</f>
        <v>337.84</v>
      </c>
      <c r="W1543" s="225"/>
      <c r="X1543" s="225"/>
      <c r="AG1543" t="s">
        <v>288</v>
      </c>
    </row>
    <row r="1544" spans="1:60" outlineLevel="1" x14ac:dyDescent="0.2">
      <c r="A1544" s="232">
        <v>195</v>
      </c>
      <c r="B1544" s="233" t="s">
        <v>1698</v>
      </c>
      <c r="C1544" s="252" t="s">
        <v>1699</v>
      </c>
      <c r="D1544" s="234" t="s">
        <v>291</v>
      </c>
      <c r="E1544" s="235">
        <v>209.55</v>
      </c>
      <c r="F1544" s="236"/>
      <c r="G1544" s="237">
        <f>ROUND(E1544*F1544,2)</f>
        <v>0</v>
      </c>
      <c r="H1544" s="236"/>
      <c r="I1544" s="237">
        <f>ROUND(E1544*H1544,2)</f>
        <v>0</v>
      </c>
      <c r="J1544" s="236"/>
      <c r="K1544" s="237">
        <f>ROUND(E1544*J1544,2)</f>
        <v>0</v>
      </c>
      <c r="L1544" s="237">
        <v>15</v>
      </c>
      <c r="M1544" s="237">
        <f>G1544*(1+L1544/100)</f>
        <v>0</v>
      </c>
      <c r="N1544" s="237">
        <v>5.2999999999999998E-4</v>
      </c>
      <c r="O1544" s="237">
        <f>ROUND(E1544*N1544,2)</f>
        <v>0.11</v>
      </c>
      <c r="P1544" s="237">
        <v>0</v>
      </c>
      <c r="Q1544" s="237">
        <f>ROUND(E1544*P1544,2)</f>
        <v>0</v>
      </c>
      <c r="R1544" s="237" t="s">
        <v>1700</v>
      </c>
      <c r="S1544" s="237" t="s">
        <v>293</v>
      </c>
      <c r="T1544" s="238" t="s">
        <v>294</v>
      </c>
      <c r="U1544" s="220">
        <v>0.23100000000000001</v>
      </c>
      <c r="V1544" s="220">
        <f>ROUND(E1544*U1544,2)</f>
        <v>48.41</v>
      </c>
      <c r="W1544" s="220"/>
      <c r="X1544" s="220" t="s">
        <v>117</v>
      </c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295</v>
      </c>
      <c r="AH1544" s="210"/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">
      <c r="A1545" s="218"/>
      <c r="B1545" s="219"/>
      <c r="C1545" s="254" t="s">
        <v>1701</v>
      </c>
      <c r="D1545" s="221"/>
      <c r="E1545" s="222">
        <v>96</v>
      </c>
      <c r="F1545" s="220"/>
      <c r="G1545" s="220"/>
      <c r="H1545" s="220"/>
      <c r="I1545" s="220"/>
      <c r="J1545" s="220"/>
      <c r="K1545" s="220"/>
      <c r="L1545" s="220"/>
      <c r="M1545" s="220"/>
      <c r="N1545" s="220"/>
      <c r="O1545" s="220"/>
      <c r="P1545" s="220"/>
      <c r="Q1545" s="220"/>
      <c r="R1545" s="220"/>
      <c r="S1545" s="220"/>
      <c r="T1545" s="220"/>
      <c r="U1545" s="220"/>
      <c r="V1545" s="220"/>
      <c r="W1545" s="220"/>
      <c r="X1545" s="22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299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18"/>
      <c r="B1546" s="219"/>
      <c r="C1546" s="254" t="s">
        <v>870</v>
      </c>
      <c r="D1546" s="221"/>
      <c r="E1546" s="222">
        <v>6.1749999999999998</v>
      </c>
      <c r="F1546" s="220"/>
      <c r="G1546" s="220"/>
      <c r="H1546" s="220"/>
      <c r="I1546" s="220"/>
      <c r="J1546" s="220"/>
      <c r="K1546" s="220"/>
      <c r="L1546" s="220"/>
      <c r="M1546" s="220"/>
      <c r="N1546" s="220"/>
      <c r="O1546" s="220"/>
      <c r="P1546" s="220"/>
      <c r="Q1546" s="220"/>
      <c r="R1546" s="220"/>
      <c r="S1546" s="220"/>
      <c r="T1546" s="220"/>
      <c r="U1546" s="220"/>
      <c r="V1546" s="220"/>
      <c r="W1546" s="220"/>
      <c r="X1546" s="22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299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">
      <c r="A1547" s="218"/>
      <c r="B1547" s="219"/>
      <c r="C1547" s="254" t="s">
        <v>871</v>
      </c>
      <c r="D1547" s="221"/>
      <c r="E1547" s="222">
        <v>19.175000000000001</v>
      </c>
      <c r="F1547" s="220"/>
      <c r="G1547" s="220"/>
      <c r="H1547" s="220"/>
      <c r="I1547" s="220"/>
      <c r="J1547" s="220"/>
      <c r="K1547" s="220"/>
      <c r="L1547" s="220"/>
      <c r="M1547" s="220"/>
      <c r="N1547" s="220"/>
      <c r="O1547" s="220"/>
      <c r="P1547" s="220"/>
      <c r="Q1547" s="220"/>
      <c r="R1547" s="220"/>
      <c r="S1547" s="220"/>
      <c r="T1547" s="220"/>
      <c r="U1547" s="220"/>
      <c r="V1547" s="220"/>
      <c r="W1547" s="220"/>
      <c r="X1547" s="22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299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">
      <c r="A1548" s="218"/>
      <c r="B1548" s="219"/>
      <c r="C1548" s="254" t="s">
        <v>872</v>
      </c>
      <c r="D1548" s="221"/>
      <c r="E1548" s="222">
        <v>14.625</v>
      </c>
      <c r="F1548" s="220"/>
      <c r="G1548" s="220"/>
      <c r="H1548" s="220"/>
      <c r="I1548" s="220"/>
      <c r="J1548" s="220"/>
      <c r="K1548" s="220"/>
      <c r="L1548" s="220"/>
      <c r="M1548" s="220"/>
      <c r="N1548" s="220"/>
      <c r="O1548" s="220"/>
      <c r="P1548" s="220"/>
      <c r="Q1548" s="220"/>
      <c r="R1548" s="220"/>
      <c r="S1548" s="220"/>
      <c r="T1548" s="220"/>
      <c r="U1548" s="220"/>
      <c r="V1548" s="220"/>
      <c r="W1548" s="220"/>
      <c r="X1548" s="22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299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">
      <c r="A1549" s="218"/>
      <c r="B1549" s="219"/>
      <c r="C1549" s="254" t="s">
        <v>873</v>
      </c>
      <c r="D1549" s="221"/>
      <c r="E1549" s="222">
        <v>39</v>
      </c>
      <c r="F1549" s="220"/>
      <c r="G1549" s="220"/>
      <c r="H1549" s="220"/>
      <c r="I1549" s="220"/>
      <c r="J1549" s="220"/>
      <c r="K1549" s="220"/>
      <c r="L1549" s="220"/>
      <c r="M1549" s="220"/>
      <c r="N1549" s="220"/>
      <c r="O1549" s="220"/>
      <c r="P1549" s="220"/>
      <c r="Q1549" s="220"/>
      <c r="R1549" s="220"/>
      <c r="S1549" s="220"/>
      <c r="T1549" s="220"/>
      <c r="U1549" s="220"/>
      <c r="V1549" s="220"/>
      <c r="W1549" s="220"/>
      <c r="X1549" s="22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299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">
      <c r="A1550" s="218"/>
      <c r="B1550" s="219"/>
      <c r="C1550" s="254" t="s">
        <v>874</v>
      </c>
      <c r="D1550" s="221"/>
      <c r="E1550" s="222">
        <v>8.125</v>
      </c>
      <c r="F1550" s="220"/>
      <c r="G1550" s="220"/>
      <c r="H1550" s="220"/>
      <c r="I1550" s="220"/>
      <c r="J1550" s="220"/>
      <c r="K1550" s="220"/>
      <c r="L1550" s="220"/>
      <c r="M1550" s="220"/>
      <c r="N1550" s="220"/>
      <c r="O1550" s="220"/>
      <c r="P1550" s="220"/>
      <c r="Q1550" s="220"/>
      <c r="R1550" s="220"/>
      <c r="S1550" s="220"/>
      <c r="T1550" s="220"/>
      <c r="U1550" s="220"/>
      <c r="V1550" s="220"/>
      <c r="W1550" s="220"/>
      <c r="X1550" s="22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299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">
      <c r="A1551" s="218"/>
      <c r="B1551" s="219"/>
      <c r="C1551" s="254" t="s">
        <v>875</v>
      </c>
      <c r="D1551" s="221"/>
      <c r="E1551" s="222">
        <v>29.25</v>
      </c>
      <c r="F1551" s="220"/>
      <c r="G1551" s="220"/>
      <c r="H1551" s="220"/>
      <c r="I1551" s="220"/>
      <c r="J1551" s="220"/>
      <c r="K1551" s="220"/>
      <c r="L1551" s="220"/>
      <c r="M1551" s="220"/>
      <c r="N1551" s="220"/>
      <c r="O1551" s="220"/>
      <c r="P1551" s="220"/>
      <c r="Q1551" s="220"/>
      <c r="R1551" s="220"/>
      <c r="S1551" s="220"/>
      <c r="T1551" s="220"/>
      <c r="U1551" s="220"/>
      <c r="V1551" s="220"/>
      <c r="W1551" s="220"/>
      <c r="X1551" s="22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299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">
      <c r="A1552" s="218"/>
      <c r="B1552" s="219"/>
      <c r="C1552" s="254" t="s">
        <v>877</v>
      </c>
      <c r="D1552" s="221"/>
      <c r="E1552" s="222">
        <v>-2.8</v>
      </c>
      <c r="F1552" s="220"/>
      <c r="G1552" s="220"/>
      <c r="H1552" s="220"/>
      <c r="I1552" s="220"/>
      <c r="J1552" s="220"/>
      <c r="K1552" s="220"/>
      <c r="L1552" s="220"/>
      <c r="M1552" s="220"/>
      <c r="N1552" s="220"/>
      <c r="O1552" s="220"/>
      <c r="P1552" s="220"/>
      <c r="Q1552" s="220"/>
      <c r="R1552" s="220"/>
      <c r="S1552" s="220"/>
      <c r="T1552" s="220"/>
      <c r="U1552" s="220"/>
      <c r="V1552" s="220"/>
      <c r="W1552" s="220"/>
      <c r="X1552" s="22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299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ht="22.5" outlineLevel="1" x14ac:dyDescent="0.2">
      <c r="A1553" s="232">
        <v>196</v>
      </c>
      <c r="B1553" s="233" t="s">
        <v>1702</v>
      </c>
      <c r="C1553" s="252" t="s">
        <v>1703</v>
      </c>
      <c r="D1553" s="234" t="s">
        <v>291</v>
      </c>
      <c r="E1553" s="235">
        <v>147.6</v>
      </c>
      <c r="F1553" s="236"/>
      <c r="G1553" s="237">
        <f>ROUND(E1553*F1553,2)</f>
        <v>0</v>
      </c>
      <c r="H1553" s="236"/>
      <c r="I1553" s="237">
        <f>ROUND(E1553*H1553,2)</f>
        <v>0</v>
      </c>
      <c r="J1553" s="236"/>
      <c r="K1553" s="237">
        <f>ROUND(E1553*J1553,2)</f>
        <v>0</v>
      </c>
      <c r="L1553" s="237">
        <v>15</v>
      </c>
      <c r="M1553" s="237">
        <f>G1553*(1+L1553/100)</f>
        <v>0</v>
      </c>
      <c r="N1553" s="237">
        <v>2.1000000000000001E-4</v>
      </c>
      <c r="O1553" s="237">
        <f>ROUND(E1553*N1553,2)</f>
        <v>0.03</v>
      </c>
      <c r="P1553" s="237">
        <v>0</v>
      </c>
      <c r="Q1553" s="237">
        <f>ROUND(E1553*P1553,2)</f>
        <v>0</v>
      </c>
      <c r="R1553" s="237" t="s">
        <v>1700</v>
      </c>
      <c r="S1553" s="237" t="s">
        <v>293</v>
      </c>
      <c r="T1553" s="238" t="s">
        <v>294</v>
      </c>
      <c r="U1553" s="220">
        <v>0.14000000000000001</v>
      </c>
      <c r="V1553" s="220">
        <f>ROUND(E1553*U1553,2)</f>
        <v>20.66</v>
      </c>
      <c r="W1553" s="220"/>
      <c r="X1553" s="220" t="s">
        <v>117</v>
      </c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295</v>
      </c>
      <c r="AH1553" s="210"/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">
      <c r="A1554" s="218"/>
      <c r="B1554" s="219"/>
      <c r="C1554" s="254" t="s">
        <v>1704</v>
      </c>
      <c r="D1554" s="221"/>
      <c r="E1554" s="222">
        <v>75</v>
      </c>
      <c r="F1554" s="220"/>
      <c r="G1554" s="220"/>
      <c r="H1554" s="220"/>
      <c r="I1554" s="220"/>
      <c r="J1554" s="220"/>
      <c r="K1554" s="220"/>
      <c r="L1554" s="220"/>
      <c r="M1554" s="220"/>
      <c r="N1554" s="220"/>
      <c r="O1554" s="220"/>
      <c r="P1554" s="220"/>
      <c r="Q1554" s="220"/>
      <c r="R1554" s="220"/>
      <c r="S1554" s="220"/>
      <c r="T1554" s="220"/>
      <c r="U1554" s="220"/>
      <c r="V1554" s="220"/>
      <c r="W1554" s="220"/>
      <c r="X1554" s="22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299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1" x14ac:dyDescent="0.2">
      <c r="A1555" s="218"/>
      <c r="B1555" s="219"/>
      <c r="C1555" s="254" t="s">
        <v>1705</v>
      </c>
      <c r="D1555" s="221"/>
      <c r="E1555" s="222">
        <v>39.6</v>
      </c>
      <c r="F1555" s="220"/>
      <c r="G1555" s="220"/>
      <c r="H1555" s="220"/>
      <c r="I1555" s="220"/>
      <c r="J1555" s="220"/>
      <c r="K1555" s="220"/>
      <c r="L1555" s="220"/>
      <c r="M1555" s="220"/>
      <c r="N1555" s="220"/>
      <c r="O1555" s="220"/>
      <c r="P1555" s="220"/>
      <c r="Q1555" s="220"/>
      <c r="R1555" s="220"/>
      <c r="S1555" s="220"/>
      <c r="T1555" s="220"/>
      <c r="U1555" s="220"/>
      <c r="V1555" s="220"/>
      <c r="W1555" s="220"/>
      <c r="X1555" s="220"/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299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">
      <c r="A1556" s="218"/>
      <c r="B1556" s="219"/>
      <c r="C1556" s="254" t="s">
        <v>1706</v>
      </c>
      <c r="D1556" s="221"/>
      <c r="E1556" s="222">
        <v>33</v>
      </c>
      <c r="F1556" s="220"/>
      <c r="G1556" s="220"/>
      <c r="H1556" s="220"/>
      <c r="I1556" s="220"/>
      <c r="J1556" s="220"/>
      <c r="K1556" s="220"/>
      <c r="L1556" s="220"/>
      <c r="M1556" s="220"/>
      <c r="N1556" s="220"/>
      <c r="O1556" s="220"/>
      <c r="P1556" s="220"/>
      <c r="Q1556" s="220"/>
      <c r="R1556" s="220"/>
      <c r="S1556" s="220"/>
      <c r="T1556" s="220"/>
      <c r="U1556" s="220"/>
      <c r="V1556" s="220"/>
      <c r="W1556" s="220"/>
      <c r="X1556" s="22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299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">
      <c r="A1557" s="232">
        <v>197</v>
      </c>
      <c r="B1557" s="233" t="s">
        <v>1707</v>
      </c>
      <c r="C1557" s="252" t="s">
        <v>1708</v>
      </c>
      <c r="D1557" s="234" t="s">
        <v>291</v>
      </c>
      <c r="E1557" s="235">
        <v>324.51299999999998</v>
      </c>
      <c r="F1557" s="236"/>
      <c r="G1557" s="237">
        <f>ROUND(E1557*F1557,2)</f>
        <v>0</v>
      </c>
      <c r="H1557" s="236"/>
      <c r="I1557" s="237">
        <f>ROUND(E1557*H1557,2)</f>
        <v>0</v>
      </c>
      <c r="J1557" s="236"/>
      <c r="K1557" s="237">
        <f>ROUND(E1557*J1557,2)</f>
        <v>0</v>
      </c>
      <c r="L1557" s="237">
        <v>15</v>
      </c>
      <c r="M1557" s="237">
        <f>G1557*(1+L1557/100)</f>
        <v>0</v>
      </c>
      <c r="N1557" s="237">
        <v>0</v>
      </c>
      <c r="O1557" s="237">
        <f>ROUND(E1557*N1557,2)</f>
        <v>0</v>
      </c>
      <c r="P1557" s="237">
        <v>0</v>
      </c>
      <c r="Q1557" s="237">
        <f>ROUND(E1557*P1557,2)</f>
        <v>0</v>
      </c>
      <c r="R1557" s="237" t="s">
        <v>1700</v>
      </c>
      <c r="S1557" s="237" t="s">
        <v>293</v>
      </c>
      <c r="T1557" s="238" t="s">
        <v>294</v>
      </c>
      <c r="U1557" s="220">
        <v>0.15</v>
      </c>
      <c r="V1557" s="220">
        <f>ROUND(E1557*U1557,2)</f>
        <v>48.68</v>
      </c>
      <c r="W1557" s="220"/>
      <c r="X1557" s="220" t="s">
        <v>117</v>
      </c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295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">
      <c r="A1558" s="218"/>
      <c r="B1558" s="219"/>
      <c r="C1558" s="254" t="s">
        <v>358</v>
      </c>
      <c r="D1558" s="221"/>
      <c r="E1558" s="222"/>
      <c r="F1558" s="220"/>
      <c r="G1558" s="220"/>
      <c r="H1558" s="220"/>
      <c r="I1558" s="220"/>
      <c r="J1558" s="220"/>
      <c r="K1558" s="220"/>
      <c r="L1558" s="220"/>
      <c r="M1558" s="220"/>
      <c r="N1558" s="220"/>
      <c r="O1558" s="220"/>
      <c r="P1558" s="220"/>
      <c r="Q1558" s="220"/>
      <c r="R1558" s="220"/>
      <c r="S1558" s="220"/>
      <c r="T1558" s="220"/>
      <c r="U1558" s="220"/>
      <c r="V1558" s="220"/>
      <c r="W1558" s="220"/>
      <c r="X1558" s="22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299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">
      <c r="A1559" s="218"/>
      <c r="B1559" s="219"/>
      <c r="C1559" s="254" t="s">
        <v>1709</v>
      </c>
      <c r="D1559" s="221"/>
      <c r="E1559" s="222">
        <v>2.5</v>
      </c>
      <c r="F1559" s="220"/>
      <c r="G1559" s="220"/>
      <c r="H1559" s="220"/>
      <c r="I1559" s="220"/>
      <c r="J1559" s="220"/>
      <c r="K1559" s="220"/>
      <c r="L1559" s="220"/>
      <c r="M1559" s="220"/>
      <c r="N1559" s="220"/>
      <c r="O1559" s="220"/>
      <c r="P1559" s="220"/>
      <c r="Q1559" s="220"/>
      <c r="R1559" s="220"/>
      <c r="S1559" s="220"/>
      <c r="T1559" s="220"/>
      <c r="U1559" s="220"/>
      <c r="V1559" s="220"/>
      <c r="W1559" s="220"/>
      <c r="X1559" s="22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299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">
      <c r="A1560" s="218"/>
      <c r="B1560" s="219"/>
      <c r="C1560" s="254" t="s">
        <v>518</v>
      </c>
      <c r="D1560" s="221"/>
      <c r="E1560" s="222">
        <v>15.6</v>
      </c>
      <c r="F1560" s="220"/>
      <c r="G1560" s="220"/>
      <c r="H1560" s="220"/>
      <c r="I1560" s="220"/>
      <c r="J1560" s="220"/>
      <c r="K1560" s="220"/>
      <c r="L1560" s="220"/>
      <c r="M1560" s="220"/>
      <c r="N1560" s="220"/>
      <c r="O1560" s="220"/>
      <c r="P1560" s="220"/>
      <c r="Q1560" s="220"/>
      <c r="R1560" s="220"/>
      <c r="S1560" s="220"/>
      <c r="T1560" s="220"/>
      <c r="U1560" s="220"/>
      <c r="V1560" s="220"/>
      <c r="W1560" s="220"/>
      <c r="X1560" s="22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299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">
      <c r="A1561" s="218"/>
      <c r="B1561" s="219"/>
      <c r="C1561" s="254" t="s">
        <v>1710</v>
      </c>
      <c r="D1561" s="221"/>
      <c r="E1561" s="222">
        <v>4.9000000000000004</v>
      </c>
      <c r="F1561" s="220"/>
      <c r="G1561" s="220"/>
      <c r="H1561" s="220"/>
      <c r="I1561" s="220"/>
      <c r="J1561" s="220"/>
      <c r="K1561" s="220"/>
      <c r="L1561" s="220"/>
      <c r="M1561" s="220"/>
      <c r="N1561" s="220"/>
      <c r="O1561" s="220"/>
      <c r="P1561" s="220"/>
      <c r="Q1561" s="220"/>
      <c r="R1561" s="220"/>
      <c r="S1561" s="220"/>
      <c r="T1561" s="220"/>
      <c r="U1561" s="220"/>
      <c r="V1561" s="220"/>
      <c r="W1561" s="220"/>
      <c r="X1561" s="22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299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">
      <c r="A1562" s="218"/>
      <c r="B1562" s="219"/>
      <c r="C1562" s="254" t="s">
        <v>1711</v>
      </c>
      <c r="D1562" s="221"/>
      <c r="E1562" s="222">
        <v>5.6</v>
      </c>
      <c r="F1562" s="220"/>
      <c r="G1562" s="220"/>
      <c r="H1562" s="220"/>
      <c r="I1562" s="220"/>
      <c r="J1562" s="220"/>
      <c r="K1562" s="220"/>
      <c r="L1562" s="220"/>
      <c r="M1562" s="220"/>
      <c r="N1562" s="220"/>
      <c r="O1562" s="220"/>
      <c r="P1562" s="220"/>
      <c r="Q1562" s="220"/>
      <c r="R1562" s="220"/>
      <c r="S1562" s="220"/>
      <c r="T1562" s="220"/>
      <c r="U1562" s="220"/>
      <c r="V1562" s="220"/>
      <c r="W1562" s="220"/>
      <c r="X1562" s="22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299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">
      <c r="A1563" s="218"/>
      <c r="B1563" s="219"/>
      <c r="C1563" s="254" t="s">
        <v>1712</v>
      </c>
      <c r="D1563" s="221"/>
      <c r="E1563" s="222">
        <v>24.8</v>
      </c>
      <c r="F1563" s="220"/>
      <c r="G1563" s="220"/>
      <c r="H1563" s="220"/>
      <c r="I1563" s="220"/>
      <c r="J1563" s="220"/>
      <c r="K1563" s="220"/>
      <c r="L1563" s="220"/>
      <c r="M1563" s="220"/>
      <c r="N1563" s="220"/>
      <c r="O1563" s="220"/>
      <c r="P1563" s="220"/>
      <c r="Q1563" s="220"/>
      <c r="R1563" s="220"/>
      <c r="S1563" s="220"/>
      <c r="T1563" s="220"/>
      <c r="U1563" s="220"/>
      <c r="V1563" s="220"/>
      <c r="W1563" s="220"/>
      <c r="X1563" s="22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299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1" x14ac:dyDescent="0.2">
      <c r="A1564" s="218"/>
      <c r="B1564" s="219"/>
      <c r="C1564" s="254" t="s">
        <v>1713</v>
      </c>
      <c r="D1564" s="221"/>
      <c r="E1564" s="222">
        <v>6.3</v>
      </c>
      <c r="F1564" s="220"/>
      <c r="G1564" s="220"/>
      <c r="H1564" s="220"/>
      <c r="I1564" s="220"/>
      <c r="J1564" s="220"/>
      <c r="K1564" s="220"/>
      <c r="L1564" s="220"/>
      <c r="M1564" s="220"/>
      <c r="N1564" s="220"/>
      <c r="O1564" s="220"/>
      <c r="P1564" s="220"/>
      <c r="Q1564" s="220"/>
      <c r="R1564" s="220"/>
      <c r="S1564" s="220"/>
      <c r="T1564" s="220"/>
      <c r="U1564" s="220"/>
      <c r="V1564" s="220"/>
      <c r="W1564" s="220"/>
      <c r="X1564" s="220"/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299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">
      <c r="A1565" s="218"/>
      <c r="B1565" s="219"/>
      <c r="C1565" s="254" t="s">
        <v>1714</v>
      </c>
      <c r="D1565" s="221"/>
      <c r="E1565" s="222">
        <v>5.4</v>
      </c>
      <c r="F1565" s="220"/>
      <c r="G1565" s="220"/>
      <c r="H1565" s="220"/>
      <c r="I1565" s="220"/>
      <c r="J1565" s="220"/>
      <c r="K1565" s="220"/>
      <c r="L1565" s="220"/>
      <c r="M1565" s="220"/>
      <c r="N1565" s="220"/>
      <c r="O1565" s="220"/>
      <c r="P1565" s="220"/>
      <c r="Q1565" s="220"/>
      <c r="R1565" s="220"/>
      <c r="S1565" s="220"/>
      <c r="T1565" s="220"/>
      <c r="U1565" s="220"/>
      <c r="V1565" s="220"/>
      <c r="W1565" s="220"/>
      <c r="X1565" s="22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299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">
      <c r="A1566" s="218"/>
      <c r="B1566" s="219"/>
      <c r="C1566" s="254" t="s">
        <v>1715</v>
      </c>
      <c r="D1566" s="221"/>
      <c r="E1566" s="222">
        <v>1</v>
      </c>
      <c r="F1566" s="220"/>
      <c r="G1566" s="220"/>
      <c r="H1566" s="220"/>
      <c r="I1566" s="220"/>
      <c r="J1566" s="220"/>
      <c r="K1566" s="220"/>
      <c r="L1566" s="220"/>
      <c r="M1566" s="220"/>
      <c r="N1566" s="220"/>
      <c r="O1566" s="220"/>
      <c r="P1566" s="220"/>
      <c r="Q1566" s="220"/>
      <c r="R1566" s="220"/>
      <c r="S1566" s="220"/>
      <c r="T1566" s="220"/>
      <c r="U1566" s="220"/>
      <c r="V1566" s="220"/>
      <c r="W1566" s="220"/>
      <c r="X1566" s="22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299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">
      <c r="A1567" s="218"/>
      <c r="B1567" s="219"/>
      <c r="C1567" s="254" t="s">
        <v>1716</v>
      </c>
      <c r="D1567" s="221"/>
      <c r="E1567" s="222">
        <v>11.8</v>
      </c>
      <c r="F1567" s="220"/>
      <c r="G1567" s="220"/>
      <c r="H1567" s="220"/>
      <c r="I1567" s="220"/>
      <c r="J1567" s="220"/>
      <c r="K1567" s="220"/>
      <c r="L1567" s="220"/>
      <c r="M1567" s="220"/>
      <c r="N1567" s="220"/>
      <c r="O1567" s="220"/>
      <c r="P1567" s="220"/>
      <c r="Q1567" s="220"/>
      <c r="R1567" s="220"/>
      <c r="S1567" s="220"/>
      <c r="T1567" s="220"/>
      <c r="U1567" s="220"/>
      <c r="V1567" s="220"/>
      <c r="W1567" s="220"/>
      <c r="X1567" s="22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299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">
      <c r="A1568" s="218"/>
      <c r="B1568" s="219"/>
      <c r="C1568" s="254" t="s">
        <v>1669</v>
      </c>
      <c r="D1568" s="221"/>
      <c r="E1568" s="222">
        <v>29.1</v>
      </c>
      <c r="F1568" s="220"/>
      <c r="G1568" s="220"/>
      <c r="H1568" s="220"/>
      <c r="I1568" s="220"/>
      <c r="J1568" s="220"/>
      <c r="K1568" s="220"/>
      <c r="L1568" s="220"/>
      <c r="M1568" s="220"/>
      <c r="N1568" s="220"/>
      <c r="O1568" s="220"/>
      <c r="P1568" s="220"/>
      <c r="Q1568" s="220"/>
      <c r="R1568" s="220"/>
      <c r="S1568" s="220"/>
      <c r="T1568" s="220"/>
      <c r="U1568" s="220"/>
      <c r="V1568" s="220"/>
      <c r="W1568" s="220"/>
      <c r="X1568" s="22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299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">
      <c r="A1569" s="218"/>
      <c r="B1569" s="219"/>
      <c r="C1569" s="254" t="s">
        <v>1670</v>
      </c>
      <c r="D1569" s="221"/>
      <c r="E1569" s="222">
        <v>4.0999999999999996</v>
      </c>
      <c r="F1569" s="220"/>
      <c r="G1569" s="220"/>
      <c r="H1569" s="220"/>
      <c r="I1569" s="220"/>
      <c r="J1569" s="220"/>
      <c r="K1569" s="220"/>
      <c r="L1569" s="220"/>
      <c r="M1569" s="220"/>
      <c r="N1569" s="220"/>
      <c r="O1569" s="220"/>
      <c r="P1569" s="220"/>
      <c r="Q1569" s="220"/>
      <c r="R1569" s="220"/>
      <c r="S1569" s="220"/>
      <c r="T1569" s="220"/>
      <c r="U1569" s="220"/>
      <c r="V1569" s="220"/>
      <c r="W1569" s="220"/>
      <c r="X1569" s="22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299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">
      <c r="A1570" s="218"/>
      <c r="B1570" s="219"/>
      <c r="C1570" s="254" t="s">
        <v>1671</v>
      </c>
      <c r="D1570" s="221"/>
      <c r="E1570" s="222">
        <v>1.8</v>
      </c>
      <c r="F1570" s="220"/>
      <c r="G1570" s="220"/>
      <c r="H1570" s="220"/>
      <c r="I1570" s="220"/>
      <c r="J1570" s="220"/>
      <c r="K1570" s="220"/>
      <c r="L1570" s="220"/>
      <c r="M1570" s="220"/>
      <c r="N1570" s="220"/>
      <c r="O1570" s="220"/>
      <c r="P1570" s="220"/>
      <c r="Q1570" s="220"/>
      <c r="R1570" s="220"/>
      <c r="S1570" s="220"/>
      <c r="T1570" s="220"/>
      <c r="U1570" s="220"/>
      <c r="V1570" s="220"/>
      <c r="W1570" s="220"/>
      <c r="X1570" s="22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299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">
      <c r="A1571" s="218"/>
      <c r="B1571" s="219"/>
      <c r="C1571" s="254" t="s">
        <v>1717</v>
      </c>
      <c r="D1571" s="221"/>
      <c r="E1571" s="222">
        <v>10.34</v>
      </c>
      <c r="F1571" s="220"/>
      <c r="G1571" s="220"/>
      <c r="H1571" s="220"/>
      <c r="I1571" s="220"/>
      <c r="J1571" s="220"/>
      <c r="K1571" s="220"/>
      <c r="L1571" s="220"/>
      <c r="M1571" s="220"/>
      <c r="N1571" s="220"/>
      <c r="O1571" s="220"/>
      <c r="P1571" s="220"/>
      <c r="Q1571" s="220"/>
      <c r="R1571" s="220"/>
      <c r="S1571" s="220"/>
      <c r="T1571" s="220"/>
      <c r="U1571" s="220"/>
      <c r="V1571" s="220"/>
      <c r="W1571" s="220"/>
      <c r="X1571" s="220"/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299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">
      <c r="A1572" s="218"/>
      <c r="B1572" s="219"/>
      <c r="C1572" s="254" t="s">
        <v>1673</v>
      </c>
      <c r="D1572" s="221"/>
      <c r="E1572" s="222">
        <v>3.2</v>
      </c>
      <c r="F1572" s="220"/>
      <c r="G1572" s="220"/>
      <c r="H1572" s="220"/>
      <c r="I1572" s="220"/>
      <c r="J1572" s="220"/>
      <c r="K1572" s="220"/>
      <c r="L1572" s="220"/>
      <c r="M1572" s="220"/>
      <c r="N1572" s="220"/>
      <c r="O1572" s="220"/>
      <c r="P1572" s="220"/>
      <c r="Q1572" s="220"/>
      <c r="R1572" s="220"/>
      <c r="S1572" s="220"/>
      <c r="T1572" s="220"/>
      <c r="U1572" s="220"/>
      <c r="V1572" s="220"/>
      <c r="W1572" s="220"/>
      <c r="X1572" s="22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299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">
      <c r="A1573" s="218"/>
      <c r="B1573" s="219"/>
      <c r="C1573" s="254" t="s">
        <v>1674</v>
      </c>
      <c r="D1573" s="221"/>
      <c r="E1573" s="222">
        <v>2</v>
      </c>
      <c r="F1573" s="220"/>
      <c r="G1573" s="220"/>
      <c r="H1573" s="220"/>
      <c r="I1573" s="220"/>
      <c r="J1573" s="220"/>
      <c r="K1573" s="220"/>
      <c r="L1573" s="220"/>
      <c r="M1573" s="220"/>
      <c r="N1573" s="220"/>
      <c r="O1573" s="220"/>
      <c r="P1573" s="220"/>
      <c r="Q1573" s="220"/>
      <c r="R1573" s="220"/>
      <c r="S1573" s="220"/>
      <c r="T1573" s="220"/>
      <c r="U1573" s="220"/>
      <c r="V1573" s="220"/>
      <c r="W1573" s="220"/>
      <c r="X1573" s="22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299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">
      <c r="A1574" s="218"/>
      <c r="B1574" s="219"/>
      <c r="C1574" s="254" t="s">
        <v>1675</v>
      </c>
      <c r="D1574" s="221"/>
      <c r="E1574" s="222">
        <v>4.5999999999999996</v>
      </c>
      <c r="F1574" s="220"/>
      <c r="G1574" s="220"/>
      <c r="H1574" s="220"/>
      <c r="I1574" s="220"/>
      <c r="J1574" s="220"/>
      <c r="K1574" s="220"/>
      <c r="L1574" s="220"/>
      <c r="M1574" s="220"/>
      <c r="N1574" s="220"/>
      <c r="O1574" s="220"/>
      <c r="P1574" s="220"/>
      <c r="Q1574" s="220"/>
      <c r="R1574" s="220"/>
      <c r="S1574" s="220"/>
      <c r="T1574" s="220"/>
      <c r="U1574" s="220"/>
      <c r="V1574" s="220"/>
      <c r="W1574" s="220"/>
      <c r="X1574" s="22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299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">
      <c r="A1575" s="218"/>
      <c r="B1575" s="219"/>
      <c r="C1575" s="254" t="s">
        <v>1718</v>
      </c>
      <c r="D1575" s="221"/>
      <c r="E1575" s="222">
        <v>23</v>
      </c>
      <c r="F1575" s="220"/>
      <c r="G1575" s="220"/>
      <c r="H1575" s="220"/>
      <c r="I1575" s="220"/>
      <c r="J1575" s="220"/>
      <c r="K1575" s="220"/>
      <c r="L1575" s="220"/>
      <c r="M1575" s="220"/>
      <c r="N1575" s="220"/>
      <c r="O1575" s="220"/>
      <c r="P1575" s="220"/>
      <c r="Q1575" s="220"/>
      <c r="R1575" s="220"/>
      <c r="S1575" s="220"/>
      <c r="T1575" s="220"/>
      <c r="U1575" s="220"/>
      <c r="V1575" s="220"/>
      <c r="W1575" s="220"/>
      <c r="X1575" s="220"/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299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">
      <c r="A1576" s="218"/>
      <c r="B1576" s="219"/>
      <c r="C1576" s="254" t="s">
        <v>1719</v>
      </c>
      <c r="D1576" s="221"/>
      <c r="E1576" s="222">
        <v>23</v>
      </c>
      <c r="F1576" s="220"/>
      <c r="G1576" s="220"/>
      <c r="H1576" s="220"/>
      <c r="I1576" s="220"/>
      <c r="J1576" s="220"/>
      <c r="K1576" s="220"/>
      <c r="L1576" s="220"/>
      <c r="M1576" s="220"/>
      <c r="N1576" s="220"/>
      <c r="O1576" s="220"/>
      <c r="P1576" s="220"/>
      <c r="Q1576" s="220"/>
      <c r="R1576" s="220"/>
      <c r="S1576" s="220"/>
      <c r="T1576" s="220"/>
      <c r="U1576" s="220"/>
      <c r="V1576" s="220"/>
      <c r="W1576" s="220"/>
      <c r="X1576" s="22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299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">
      <c r="A1577" s="218"/>
      <c r="B1577" s="219"/>
      <c r="C1577" s="254" t="s">
        <v>1479</v>
      </c>
      <c r="D1577" s="221"/>
      <c r="E1577" s="222"/>
      <c r="F1577" s="220"/>
      <c r="G1577" s="220"/>
      <c r="H1577" s="220"/>
      <c r="I1577" s="220"/>
      <c r="J1577" s="220"/>
      <c r="K1577" s="220"/>
      <c r="L1577" s="220"/>
      <c r="M1577" s="220"/>
      <c r="N1577" s="220"/>
      <c r="O1577" s="220"/>
      <c r="P1577" s="220"/>
      <c r="Q1577" s="220"/>
      <c r="R1577" s="220"/>
      <c r="S1577" s="220"/>
      <c r="T1577" s="220"/>
      <c r="U1577" s="220"/>
      <c r="V1577" s="220"/>
      <c r="W1577" s="220"/>
      <c r="X1577" s="22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299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">
      <c r="A1578" s="218"/>
      <c r="B1578" s="219"/>
      <c r="C1578" s="254" t="s">
        <v>1720</v>
      </c>
      <c r="D1578" s="221"/>
      <c r="E1578" s="222">
        <v>2.673</v>
      </c>
      <c r="F1578" s="220"/>
      <c r="G1578" s="220"/>
      <c r="H1578" s="220"/>
      <c r="I1578" s="220"/>
      <c r="J1578" s="220"/>
      <c r="K1578" s="220"/>
      <c r="L1578" s="220"/>
      <c r="M1578" s="220"/>
      <c r="N1578" s="220"/>
      <c r="O1578" s="220"/>
      <c r="P1578" s="220"/>
      <c r="Q1578" s="220"/>
      <c r="R1578" s="220"/>
      <c r="S1578" s="220"/>
      <c r="T1578" s="220"/>
      <c r="U1578" s="220"/>
      <c r="V1578" s="220"/>
      <c r="W1578" s="220"/>
      <c r="X1578" s="22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299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">
      <c r="A1579" s="218"/>
      <c r="B1579" s="219"/>
      <c r="C1579" s="254" t="s">
        <v>1721</v>
      </c>
      <c r="D1579" s="221"/>
      <c r="E1579" s="222">
        <v>9.6999999999999993</v>
      </c>
      <c r="F1579" s="220"/>
      <c r="G1579" s="220"/>
      <c r="H1579" s="220"/>
      <c r="I1579" s="220"/>
      <c r="J1579" s="220"/>
      <c r="K1579" s="220"/>
      <c r="L1579" s="220"/>
      <c r="M1579" s="220"/>
      <c r="N1579" s="220"/>
      <c r="O1579" s="220"/>
      <c r="P1579" s="220"/>
      <c r="Q1579" s="220"/>
      <c r="R1579" s="220"/>
      <c r="S1579" s="220"/>
      <c r="T1579" s="220"/>
      <c r="U1579" s="220"/>
      <c r="V1579" s="220"/>
      <c r="W1579" s="220"/>
      <c r="X1579" s="22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299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">
      <c r="A1580" s="218"/>
      <c r="B1580" s="219"/>
      <c r="C1580" s="254" t="s">
        <v>1722</v>
      </c>
      <c r="D1580" s="221"/>
      <c r="E1580" s="222">
        <v>8.1</v>
      </c>
      <c r="F1580" s="220"/>
      <c r="G1580" s="220"/>
      <c r="H1580" s="220"/>
      <c r="I1580" s="220"/>
      <c r="J1580" s="220"/>
      <c r="K1580" s="220"/>
      <c r="L1580" s="220"/>
      <c r="M1580" s="220"/>
      <c r="N1580" s="220"/>
      <c r="O1580" s="220"/>
      <c r="P1580" s="220"/>
      <c r="Q1580" s="220"/>
      <c r="R1580" s="220"/>
      <c r="S1580" s="220"/>
      <c r="T1580" s="220"/>
      <c r="U1580" s="220"/>
      <c r="V1580" s="220"/>
      <c r="W1580" s="220"/>
      <c r="X1580" s="22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299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">
      <c r="A1581" s="218"/>
      <c r="B1581" s="219"/>
      <c r="C1581" s="254" t="s">
        <v>1723</v>
      </c>
      <c r="D1581" s="221"/>
      <c r="E1581" s="222">
        <v>31.1</v>
      </c>
      <c r="F1581" s="220"/>
      <c r="G1581" s="220"/>
      <c r="H1581" s="220"/>
      <c r="I1581" s="220"/>
      <c r="J1581" s="220"/>
      <c r="K1581" s="220"/>
      <c r="L1581" s="220"/>
      <c r="M1581" s="220"/>
      <c r="N1581" s="220"/>
      <c r="O1581" s="220"/>
      <c r="P1581" s="220"/>
      <c r="Q1581" s="220"/>
      <c r="R1581" s="220"/>
      <c r="S1581" s="220"/>
      <c r="T1581" s="220"/>
      <c r="U1581" s="220"/>
      <c r="V1581" s="220"/>
      <c r="W1581" s="220"/>
      <c r="X1581" s="22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299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">
      <c r="A1582" s="218"/>
      <c r="B1582" s="219"/>
      <c r="C1582" s="254" t="s">
        <v>1724</v>
      </c>
      <c r="D1582" s="221"/>
      <c r="E1582" s="222">
        <v>11.4</v>
      </c>
      <c r="F1582" s="220"/>
      <c r="G1582" s="220"/>
      <c r="H1582" s="220"/>
      <c r="I1582" s="220"/>
      <c r="J1582" s="220"/>
      <c r="K1582" s="220"/>
      <c r="L1582" s="220"/>
      <c r="M1582" s="220"/>
      <c r="N1582" s="220"/>
      <c r="O1582" s="220"/>
      <c r="P1582" s="220"/>
      <c r="Q1582" s="220"/>
      <c r="R1582" s="220"/>
      <c r="S1582" s="220"/>
      <c r="T1582" s="220"/>
      <c r="U1582" s="220"/>
      <c r="V1582" s="220"/>
      <c r="W1582" s="220"/>
      <c r="X1582" s="22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299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">
      <c r="A1583" s="218"/>
      <c r="B1583" s="219"/>
      <c r="C1583" s="254" t="s">
        <v>1725</v>
      </c>
      <c r="D1583" s="221"/>
      <c r="E1583" s="222">
        <v>20.5</v>
      </c>
      <c r="F1583" s="220"/>
      <c r="G1583" s="220"/>
      <c r="H1583" s="220"/>
      <c r="I1583" s="220"/>
      <c r="J1583" s="220"/>
      <c r="K1583" s="220"/>
      <c r="L1583" s="220"/>
      <c r="M1583" s="220"/>
      <c r="N1583" s="220"/>
      <c r="O1583" s="220"/>
      <c r="P1583" s="220"/>
      <c r="Q1583" s="220"/>
      <c r="R1583" s="220"/>
      <c r="S1583" s="220"/>
      <c r="T1583" s="220"/>
      <c r="U1583" s="220"/>
      <c r="V1583" s="220"/>
      <c r="W1583" s="220"/>
      <c r="X1583" s="22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299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">
      <c r="A1584" s="218"/>
      <c r="B1584" s="219"/>
      <c r="C1584" s="254" t="s">
        <v>1693</v>
      </c>
      <c r="D1584" s="221"/>
      <c r="E1584" s="222">
        <v>5.8</v>
      </c>
      <c r="F1584" s="220"/>
      <c r="G1584" s="220"/>
      <c r="H1584" s="220"/>
      <c r="I1584" s="220"/>
      <c r="J1584" s="220"/>
      <c r="K1584" s="220"/>
      <c r="L1584" s="220"/>
      <c r="M1584" s="220"/>
      <c r="N1584" s="220"/>
      <c r="O1584" s="220"/>
      <c r="P1584" s="220"/>
      <c r="Q1584" s="220"/>
      <c r="R1584" s="220"/>
      <c r="S1584" s="220"/>
      <c r="T1584" s="220"/>
      <c r="U1584" s="220"/>
      <c r="V1584" s="220"/>
      <c r="W1584" s="220"/>
      <c r="X1584" s="22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299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18"/>
      <c r="B1585" s="219"/>
      <c r="C1585" s="254" t="s">
        <v>1726</v>
      </c>
      <c r="D1585" s="221"/>
      <c r="E1585" s="222">
        <v>16.600000000000001</v>
      </c>
      <c r="F1585" s="220"/>
      <c r="G1585" s="220"/>
      <c r="H1585" s="220"/>
      <c r="I1585" s="220"/>
      <c r="J1585" s="220"/>
      <c r="K1585" s="220"/>
      <c r="L1585" s="220"/>
      <c r="M1585" s="220"/>
      <c r="N1585" s="220"/>
      <c r="O1585" s="220"/>
      <c r="P1585" s="220"/>
      <c r="Q1585" s="220"/>
      <c r="R1585" s="220"/>
      <c r="S1585" s="220"/>
      <c r="T1585" s="220"/>
      <c r="U1585" s="220"/>
      <c r="V1585" s="220"/>
      <c r="W1585" s="220"/>
      <c r="X1585" s="22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299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">
      <c r="A1586" s="218"/>
      <c r="B1586" s="219"/>
      <c r="C1586" s="254" t="s">
        <v>1727</v>
      </c>
      <c r="D1586" s="221"/>
      <c r="E1586" s="222">
        <v>1.9</v>
      </c>
      <c r="F1586" s="220"/>
      <c r="G1586" s="220"/>
      <c r="H1586" s="220"/>
      <c r="I1586" s="220"/>
      <c r="J1586" s="220"/>
      <c r="K1586" s="220"/>
      <c r="L1586" s="220"/>
      <c r="M1586" s="220"/>
      <c r="N1586" s="220"/>
      <c r="O1586" s="220"/>
      <c r="P1586" s="220"/>
      <c r="Q1586" s="220"/>
      <c r="R1586" s="220"/>
      <c r="S1586" s="220"/>
      <c r="T1586" s="220"/>
      <c r="U1586" s="220"/>
      <c r="V1586" s="220"/>
      <c r="W1586" s="220"/>
      <c r="X1586" s="22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299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">
      <c r="A1587" s="218"/>
      <c r="B1587" s="219"/>
      <c r="C1587" s="254" t="s">
        <v>881</v>
      </c>
      <c r="D1587" s="221"/>
      <c r="E1587" s="222">
        <v>2.9</v>
      </c>
      <c r="F1587" s="220"/>
      <c r="G1587" s="220"/>
      <c r="H1587" s="220"/>
      <c r="I1587" s="220"/>
      <c r="J1587" s="220"/>
      <c r="K1587" s="220"/>
      <c r="L1587" s="220"/>
      <c r="M1587" s="220"/>
      <c r="N1587" s="220"/>
      <c r="O1587" s="220"/>
      <c r="P1587" s="220"/>
      <c r="Q1587" s="220"/>
      <c r="R1587" s="220"/>
      <c r="S1587" s="220"/>
      <c r="T1587" s="220"/>
      <c r="U1587" s="220"/>
      <c r="V1587" s="220"/>
      <c r="W1587" s="220"/>
      <c r="X1587" s="22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299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">
      <c r="A1588" s="218"/>
      <c r="B1588" s="219"/>
      <c r="C1588" s="254" t="s">
        <v>1728</v>
      </c>
      <c r="D1588" s="221"/>
      <c r="E1588" s="222">
        <v>12</v>
      </c>
      <c r="F1588" s="220"/>
      <c r="G1588" s="220"/>
      <c r="H1588" s="220"/>
      <c r="I1588" s="220"/>
      <c r="J1588" s="220"/>
      <c r="K1588" s="220"/>
      <c r="L1588" s="220"/>
      <c r="M1588" s="220"/>
      <c r="N1588" s="220"/>
      <c r="O1588" s="220"/>
      <c r="P1588" s="220"/>
      <c r="Q1588" s="220"/>
      <c r="R1588" s="220"/>
      <c r="S1588" s="220"/>
      <c r="T1588" s="220"/>
      <c r="U1588" s="220"/>
      <c r="V1588" s="220"/>
      <c r="W1588" s="220"/>
      <c r="X1588" s="22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299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">
      <c r="A1589" s="218"/>
      <c r="B1589" s="219"/>
      <c r="C1589" s="254" t="s">
        <v>1729</v>
      </c>
      <c r="D1589" s="221"/>
      <c r="E1589" s="222">
        <v>17.3</v>
      </c>
      <c r="F1589" s="220"/>
      <c r="G1589" s="220"/>
      <c r="H1589" s="220"/>
      <c r="I1589" s="220"/>
      <c r="J1589" s="220"/>
      <c r="K1589" s="220"/>
      <c r="L1589" s="220"/>
      <c r="M1589" s="220"/>
      <c r="N1589" s="220"/>
      <c r="O1589" s="220"/>
      <c r="P1589" s="220"/>
      <c r="Q1589" s="220"/>
      <c r="R1589" s="220"/>
      <c r="S1589" s="220"/>
      <c r="T1589" s="220"/>
      <c r="U1589" s="220"/>
      <c r="V1589" s="220"/>
      <c r="W1589" s="220"/>
      <c r="X1589" s="22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299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">
      <c r="A1590" s="218"/>
      <c r="B1590" s="219"/>
      <c r="C1590" s="254" t="s">
        <v>1692</v>
      </c>
      <c r="D1590" s="221"/>
      <c r="E1590" s="222">
        <v>2.9</v>
      </c>
      <c r="F1590" s="220"/>
      <c r="G1590" s="220"/>
      <c r="H1590" s="220"/>
      <c r="I1590" s="220"/>
      <c r="J1590" s="220"/>
      <c r="K1590" s="220"/>
      <c r="L1590" s="220"/>
      <c r="M1590" s="220"/>
      <c r="N1590" s="220"/>
      <c r="O1590" s="220"/>
      <c r="P1590" s="220"/>
      <c r="Q1590" s="220"/>
      <c r="R1590" s="220"/>
      <c r="S1590" s="220"/>
      <c r="T1590" s="220"/>
      <c r="U1590" s="220"/>
      <c r="V1590" s="220"/>
      <c r="W1590" s="220"/>
      <c r="X1590" s="22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299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">
      <c r="A1591" s="218"/>
      <c r="B1591" s="219"/>
      <c r="C1591" s="254" t="s">
        <v>1730</v>
      </c>
      <c r="D1591" s="221"/>
      <c r="E1591" s="222">
        <v>2.6</v>
      </c>
      <c r="F1591" s="220"/>
      <c r="G1591" s="220"/>
      <c r="H1591" s="220"/>
      <c r="I1591" s="220"/>
      <c r="J1591" s="220"/>
      <c r="K1591" s="220"/>
      <c r="L1591" s="220"/>
      <c r="M1591" s="220"/>
      <c r="N1591" s="220"/>
      <c r="O1591" s="220"/>
      <c r="P1591" s="220"/>
      <c r="Q1591" s="220"/>
      <c r="R1591" s="220"/>
      <c r="S1591" s="220"/>
      <c r="T1591" s="220"/>
      <c r="U1591" s="220"/>
      <c r="V1591" s="220"/>
      <c r="W1591" s="220"/>
      <c r="X1591" s="22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299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">
      <c r="A1592" s="232">
        <v>198</v>
      </c>
      <c r="B1592" s="233" t="s">
        <v>1731</v>
      </c>
      <c r="C1592" s="252" t="s">
        <v>1732</v>
      </c>
      <c r="D1592" s="234" t="s">
        <v>291</v>
      </c>
      <c r="E1592" s="235">
        <v>222.6</v>
      </c>
      <c r="F1592" s="236"/>
      <c r="G1592" s="237">
        <f>ROUND(E1592*F1592,2)</f>
        <v>0</v>
      </c>
      <c r="H1592" s="236"/>
      <c r="I1592" s="237">
        <f>ROUND(E1592*H1592,2)</f>
        <v>0</v>
      </c>
      <c r="J1592" s="236"/>
      <c r="K1592" s="237">
        <f>ROUND(E1592*J1592,2)</f>
        <v>0</v>
      </c>
      <c r="L1592" s="237">
        <v>15</v>
      </c>
      <c r="M1592" s="237">
        <f>G1592*(1+L1592/100)</f>
        <v>0</v>
      </c>
      <c r="N1592" s="237">
        <v>3.0000000000000001E-3</v>
      </c>
      <c r="O1592" s="237">
        <f>ROUND(E1592*N1592,2)</f>
        <v>0.67</v>
      </c>
      <c r="P1592" s="237">
        <v>0</v>
      </c>
      <c r="Q1592" s="237">
        <f>ROUND(E1592*P1592,2)</f>
        <v>0</v>
      </c>
      <c r="R1592" s="237" t="s">
        <v>1700</v>
      </c>
      <c r="S1592" s="237" t="s">
        <v>293</v>
      </c>
      <c r="T1592" s="238" t="s">
        <v>294</v>
      </c>
      <c r="U1592" s="220">
        <v>0.21199999999999999</v>
      </c>
      <c r="V1592" s="220">
        <f>ROUND(E1592*U1592,2)</f>
        <v>47.19</v>
      </c>
      <c r="W1592" s="220"/>
      <c r="X1592" s="220" t="s">
        <v>117</v>
      </c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295</v>
      </c>
      <c r="AH1592" s="210"/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">
      <c r="A1593" s="218"/>
      <c r="B1593" s="219"/>
      <c r="C1593" s="257" t="s">
        <v>1733</v>
      </c>
      <c r="D1593" s="242"/>
      <c r="E1593" s="242"/>
      <c r="F1593" s="242"/>
      <c r="G1593" s="242"/>
      <c r="H1593" s="220"/>
      <c r="I1593" s="220"/>
      <c r="J1593" s="220"/>
      <c r="K1593" s="220"/>
      <c r="L1593" s="220"/>
      <c r="M1593" s="220"/>
      <c r="N1593" s="220"/>
      <c r="O1593" s="220"/>
      <c r="P1593" s="220"/>
      <c r="Q1593" s="220"/>
      <c r="R1593" s="220"/>
      <c r="S1593" s="220"/>
      <c r="T1593" s="220"/>
      <c r="U1593" s="220"/>
      <c r="V1593" s="220"/>
      <c r="W1593" s="220"/>
      <c r="X1593" s="22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421</v>
      </c>
      <c r="AH1593" s="210"/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40" t="str">
        <f>C1593</f>
        <v>Očištění povrchu stěny od prachu, nařezání izolačních desek na požadovaný rozměr, nanesení lepicího tmelu, osazení desek.</v>
      </c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">
      <c r="A1594" s="218"/>
      <c r="B1594" s="219"/>
      <c r="C1594" s="254" t="s">
        <v>1734</v>
      </c>
      <c r="D1594" s="221"/>
      <c r="E1594" s="222">
        <v>150</v>
      </c>
      <c r="F1594" s="220"/>
      <c r="G1594" s="220"/>
      <c r="H1594" s="220"/>
      <c r="I1594" s="220"/>
      <c r="J1594" s="220"/>
      <c r="K1594" s="220"/>
      <c r="L1594" s="220"/>
      <c r="M1594" s="220"/>
      <c r="N1594" s="220"/>
      <c r="O1594" s="220"/>
      <c r="P1594" s="220"/>
      <c r="Q1594" s="220"/>
      <c r="R1594" s="220"/>
      <c r="S1594" s="220"/>
      <c r="T1594" s="220"/>
      <c r="U1594" s="220"/>
      <c r="V1594" s="220"/>
      <c r="W1594" s="220"/>
      <c r="X1594" s="22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299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">
      <c r="A1595" s="218"/>
      <c r="B1595" s="219"/>
      <c r="C1595" s="254" t="s">
        <v>1705</v>
      </c>
      <c r="D1595" s="221"/>
      <c r="E1595" s="222">
        <v>39.6</v>
      </c>
      <c r="F1595" s="220"/>
      <c r="G1595" s="220"/>
      <c r="H1595" s="220"/>
      <c r="I1595" s="220"/>
      <c r="J1595" s="220"/>
      <c r="K1595" s="220"/>
      <c r="L1595" s="220"/>
      <c r="M1595" s="220"/>
      <c r="N1595" s="220"/>
      <c r="O1595" s="220"/>
      <c r="P1595" s="220"/>
      <c r="Q1595" s="220"/>
      <c r="R1595" s="220"/>
      <c r="S1595" s="220"/>
      <c r="T1595" s="220"/>
      <c r="U1595" s="220"/>
      <c r="V1595" s="220"/>
      <c r="W1595" s="220"/>
      <c r="X1595" s="22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299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">
      <c r="A1596" s="218"/>
      <c r="B1596" s="219"/>
      <c r="C1596" s="254" t="s">
        <v>1706</v>
      </c>
      <c r="D1596" s="221"/>
      <c r="E1596" s="222">
        <v>33</v>
      </c>
      <c r="F1596" s="220"/>
      <c r="G1596" s="220"/>
      <c r="H1596" s="220"/>
      <c r="I1596" s="220"/>
      <c r="J1596" s="220"/>
      <c r="K1596" s="220"/>
      <c r="L1596" s="220"/>
      <c r="M1596" s="220"/>
      <c r="N1596" s="220"/>
      <c r="O1596" s="220"/>
      <c r="P1596" s="220"/>
      <c r="Q1596" s="220"/>
      <c r="R1596" s="220"/>
      <c r="S1596" s="220"/>
      <c r="T1596" s="220"/>
      <c r="U1596" s="220"/>
      <c r="V1596" s="220"/>
      <c r="W1596" s="220"/>
      <c r="X1596" s="22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299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ht="22.5" outlineLevel="1" x14ac:dyDescent="0.2">
      <c r="A1597" s="232">
        <v>199</v>
      </c>
      <c r="B1597" s="233" t="s">
        <v>1735</v>
      </c>
      <c r="C1597" s="252" t="s">
        <v>1736</v>
      </c>
      <c r="D1597" s="234" t="s">
        <v>291</v>
      </c>
      <c r="E1597" s="235">
        <v>808.59767999999997</v>
      </c>
      <c r="F1597" s="236"/>
      <c r="G1597" s="237">
        <f>ROUND(E1597*F1597,2)</f>
        <v>0</v>
      </c>
      <c r="H1597" s="236"/>
      <c r="I1597" s="237">
        <f>ROUND(E1597*H1597,2)</f>
        <v>0</v>
      </c>
      <c r="J1597" s="236"/>
      <c r="K1597" s="237">
        <f>ROUND(E1597*J1597,2)</f>
        <v>0</v>
      </c>
      <c r="L1597" s="237">
        <v>15</v>
      </c>
      <c r="M1597" s="237">
        <f>G1597*(1+L1597/100)</f>
        <v>0</v>
      </c>
      <c r="N1597" s="237">
        <v>1.0000000000000001E-5</v>
      </c>
      <c r="O1597" s="237">
        <f>ROUND(E1597*N1597,2)</f>
        <v>0.01</v>
      </c>
      <c r="P1597" s="237">
        <v>0</v>
      </c>
      <c r="Q1597" s="237">
        <f>ROUND(E1597*P1597,2)</f>
        <v>0</v>
      </c>
      <c r="R1597" s="237" t="s">
        <v>1700</v>
      </c>
      <c r="S1597" s="237" t="s">
        <v>293</v>
      </c>
      <c r="T1597" s="238" t="s">
        <v>294</v>
      </c>
      <c r="U1597" s="220">
        <v>7.0000000000000007E-2</v>
      </c>
      <c r="V1597" s="220">
        <f>ROUND(E1597*U1597,2)</f>
        <v>56.6</v>
      </c>
      <c r="W1597" s="220"/>
      <c r="X1597" s="220" t="s">
        <v>117</v>
      </c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295</v>
      </c>
      <c r="AH1597" s="210"/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">
      <c r="A1598" s="218"/>
      <c r="B1598" s="219"/>
      <c r="C1598" s="254" t="s">
        <v>1737</v>
      </c>
      <c r="D1598" s="221"/>
      <c r="E1598" s="222">
        <v>324.51299999999998</v>
      </c>
      <c r="F1598" s="220"/>
      <c r="G1598" s="220"/>
      <c r="H1598" s="220"/>
      <c r="I1598" s="220"/>
      <c r="J1598" s="220"/>
      <c r="K1598" s="220"/>
      <c r="L1598" s="220"/>
      <c r="M1598" s="220"/>
      <c r="N1598" s="220"/>
      <c r="O1598" s="220"/>
      <c r="P1598" s="220"/>
      <c r="Q1598" s="220"/>
      <c r="R1598" s="220"/>
      <c r="S1598" s="220"/>
      <c r="T1598" s="220"/>
      <c r="U1598" s="220"/>
      <c r="V1598" s="220"/>
      <c r="W1598" s="220"/>
      <c r="X1598" s="22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299</v>
      </c>
      <c r="AH1598" s="210">
        <v>5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">
      <c r="A1599" s="218"/>
      <c r="B1599" s="219"/>
      <c r="C1599" s="254" t="s">
        <v>1738</v>
      </c>
      <c r="D1599" s="221"/>
      <c r="E1599" s="222">
        <v>48.1205</v>
      </c>
      <c r="F1599" s="220"/>
      <c r="G1599" s="220"/>
      <c r="H1599" s="220"/>
      <c r="I1599" s="220"/>
      <c r="J1599" s="220"/>
      <c r="K1599" s="220"/>
      <c r="L1599" s="220"/>
      <c r="M1599" s="220"/>
      <c r="N1599" s="220"/>
      <c r="O1599" s="220"/>
      <c r="P1599" s="220"/>
      <c r="Q1599" s="220"/>
      <c r="R1599" s="220"/>
      <c r="S1599" s="220"/>
      <c r="T1599" s="220"/>
      <c r="U1599" s="220"/>
      <c r="V1599" s="220"/>
      <c r="W1599" s="220"/>
      <c r="X1599" s="22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299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">
      <c r="A1600" s="218"/>
      <c r="B1600" s="219"/>
      <c r="C1600" s="254" t="s">
        <v>1739</v>
      </c>
      <c r="D1600" s="221"/>
      <c r="E1600" s="222">
        <v>2.4249999999999998</v>
      </c>
      <c r="F1600" s="220"/>
      <c r="G1600" s="220"/>
      <c r="H1600" s="220"/>
      <c r="I1600" s="220"/>
      <c r="J1600" s="220"/>
      <c r="K1600" s="220"/>
      <c r="L1600" s="220"/>
      <c r="M1600" s="220"/>
      <c r="N1600" s="220"/>
      <c r="O1600" s="220"/>
      <c r="P1600" s="220"/>
      <c r="Q1600" s="220"/>
      <c r="R1600" s="220"/>
      <c r="S1600" s="220"/>
      <c r="T1600" s="220"/>
      <c r="U1600" s="220"/>
      <c r="V1600" s="220"/>
      <c r="W1600" s="220"/>
      <c r="X1600" s="22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299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">
      <c r="A1601" s="218"/>
      <c r="B1601" s="219"/>
      <c r="C1601" s="254" t="s">
        <v>1740</v>
      </c>
      <c r="D1601" s="221"/>
      <c r="E1601" s="222">
        <v>4.6875</v>
      </c>
      <c r="F1601" s="220"/>
      <c r="G1601" s="220"/>
      <c r="H1601" s="220"/>
      <c r="I1601" s="220"/>
      <c r="J1601" s="220"/>
      <c r="K1601" s="220"/>
      <c r="L1601" s="220"/>
      <c r="M1601" s="220"/>
      <c r="N1601" s="220"/>
      <c r="O1601" s="220"/>
      <c r="P1601" s="220"/>
      <c r="Q1601" s="220"/>
      <c r="R1601" s="220"/>
      <c r="S1601" s="220"/>
      <c r="T1601" s="220"/>
      <c r="U1601" s="220"/>
      <c r="V1601" s="220"/>
      <c r="W1601" s="220"/>
      <c r="X1601" s="22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299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">
      <c r="A1602" s="218"/>
      <c r="B1602" s="219"/>
      <c r="C1602" s="254" t="s">
        <v>1741</v>
      </c>
      <c r="D1602" s="221"/>
      <c r="E1602" s="222">
        <v>2.3925000000000001</v>
      </c>
      <c r="F1602" s="220"/>
      <c r="G1602" s="220"/>
      <c r="H1602" s="220"/>
      <c r="I1602" s="220"/>
      <c r="J1602" s="220"/>
      <c r="K1602" s="220"/>
      <c r="L1602" s="220"/>
      <c r="M1602" s="220"/>
      <c r="N1602" s="220"/>
      <c r="O1602" s="220"/>
      <c r="P1602" s="220"/>
      <c r="Q1602" s="220"/>
      <c r="R1602" s="220"/>
      <c r="S1602" s="220"/>
      <c r="T1602" s="220"/>
      <c r="U1602" s="220"/>
      <c r="V1602" s="220"/>
      <c r="W1602" s="220"/>
      <c r="X1602" s="22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299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">
      <c r="A1603" s="218"/>
      <c r="B1603" s="219"/>
      <c r="C1603" s="254" t="s">
        <v>1742</v>
      </c>
      <c r="D1603" s="221"/>
      <c r="E1603" s="222">
        <v>0.34200000000000003</v>
      </c>
      <c r="F1603" s="220"/>
      <c r="G1603" s="220"/>
      <c r="H1603" s="220"/>
      <c r="I1603" s="220"/>
      <c r="J1603" s="220"/>
      <c r="K1603" s="220"/>
      <c r="L1603" s="220"/>
      <c r="M1603" s="220"/>
      <c r="N1603" s="220"/>
      <c r="O1603" s="220"/>
      <c r="P1603" s="220"/>
      <c r="Q1603" s="220"/>
      <c r="R1603" s="220"/>
      <c r="S1603" s="220"/>
      <c r="T1603" s="220"/>
      <c r="U1603" s="220"/>
      <c r="V1603" s="220"/>
      <c r="W1603" s="220"/>
      <c r="X1603" s="22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299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">
      <c r="A1604" s="218"/>
      <c r="B1604" s="219"/>
      <c r="C1604" s="254" t="s">
        <v>1743</v>
      </c>
      <c r="D1604" s="221"/>
      <c r="E1604" s="222">
        <v>0.495</v>
      </c>
      <c r="F1604" s="220"/>
      <c r="G1604" s="220"/>
      <c r="H1604" s="220"/>
      <c r="I1604" s="220"/>
      <c r="J1604" s="220"/>
      <c r="K1604" s="220"/>
      <c r="L1604" s="220"/>
      <c r="M1604" s="220"/>
      <c r="N1604" s="220"/>
      <c r="O1604" s="220"/>
      <c r="P1604" s="220"/>
      <c r="Q1604" s="220"/>
      <c r="R1604" s="220"/>
      <c r="S1604" s="220"/>
      <c r="T1604" s="220"/>
      <c r="U1604" s="220"/>
      <c r="V1604" s="220"/>
      <c r="W1604" s="220"/>
      <c r="X1604" s="22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299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">
      <c r="A1605" s="218"/>
      <c r="B1605" s="219"/>
      <c r="C1605" s="254" t="s">
        <v>1744</v>
      </c>
      <c r="D1605" s="221"/>
      <c r="E1605" s="222">
        <v>10.85</v>
      </c>
      <c r="F1605" s="220"/>
      <c r="G1605" s="220"/>
      <c r="H1605" s="220"/>
      <c r="I1605" s="220"/>
      <c r="J1605" s="220"/>
      <c r="K1605" s="220"/>
      <c r="L1605" s="220"/>
      <c r="M1605" s="220"/>
      <c r="N1605" s="220"/>
      <c r="O1605" s="220"/>
      <c r="P1605" s="220"/>
      <c r="Q1605" s="220"/>
      <c r="R1605" s="220"/>
      <c r="S1605" s="220"/>
      <c r="T1605" s="220"/>
      <c r="U1605" s="220"/>
      <c r="V1605" s="220"/>
      <c r="W1605" s="220"/>
      <c r="X1605" s="22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299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">
      <c r="A1606" s="218"/>
      <c r="B1606" s="219"/>
      <c r="C1606" s="254" t="s">
        <v>1745</v>
      </c>
      <c r="D1606" s="221"/>
      <c r="E1606" s="222">
        <v>0.54</v>
      </c>
      <c r="F1606" s="220"/>
      <c r="G1606" s="220"/>
      <c r="H1606" s="220"/>
      <c r="I1606" s="220"/>
      <c r="J1606" s="220"/>
      <c r="K1606" s="220"/>
      <c r="L1606" s="220"/>
      <c r="M1606" s="220"/>
      <c r="N1606" s="220"/>
      <c r="O1606" s="220"/>
      <c r="P1606" s="220"/>
      <c r="Q1606" s="220"/>
      <c r="R1606" s="220"/>
      <c r="S1606" s="220"/>
      <c r="T1606" s="220"/>
      <c r="U1606" s="220"/>
      <c r="V1606" s="220"/>
      <c r="W1606" s="220"/>
      <c r="X1606" s="22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299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">
      <c r="A1607" s="218"/>
      <c r="B1607" s="219"/>
      <c r="C1607" s="254" t="s">
        <v>1746</v>
      </c>
      <c r="D1607" s="221"/>
      <c r="E1607" s="222">
        <v>8.4</v>
      </c>
      <c r="F1607" s="220"/>
      <c r="G1607" s="220"/>
      <c r="H1607" s="220"/>
      <c r="I1607" s="220"/>
      <c r="J1607" s="220"/>
      <c r="K1607" s="220"/>
      <c r="L1607" s="220"/>
      <c r="M1607" s="220"/>
      <c r="N1607" s="220"/>
      <c r="O1607" s="220"/>
      <c r="P1607" s="220"/>
      <c r="Q1607" s="220"/>
      <c r="R1607" s="220"/>
      <c r="S1607" s="220"/>
      <c r="T1607" s="220"/>
      <c r="U1607" s="220"/>
      <c r="V1607" s="220"/>
      <c r="W1607" s="220"/>
      <c r="X1607" s="22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299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">
      <c r="A1608" s="218"/>
      <c r="B1608" s="219"/>
      <c r="C1608" s="254" t="s">
        <v>1747</v>
      </c>
      <c r="D1608" s="221"/>
      <c r="E1608" s="222">
        <v>0.6</v>
      </c>
      <c r="F1608" s="220"/>
      <c r="G1608" s="220"/>
      <c r="H1608" s="220"/>
      <c r="I1608" s="220"/>
      <c r="J1608" s="220"/>
      <c r="K1608" s="220"/>
      <c r="L1608" s="220"/>
      <c r="M1608" s="220"/>
      <c r="N1608" s="220"/>
      <c r="O1608" s="220"/>
      <c r="P1608" s="220"/>
      <c r="Q1608" s="220"/>
      <c r="R1608" s="220"/>
      <c r="S1608" s="220"/>
      <c r="T1608" s="220"/>
      <c r="U1608" s="220"/>
      <c r="V1608" s="220"/>
      <c r="W1608" s="220"/>
      <c r="X1608" s="220"/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299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">
      <c r="A1609" s="218"/>
      <c r="B1609" s="219"/>
      <c r="C1609" s="254" t="s">
        <v>1748</v>
      </c>
      <c r="D1609" s="221"/>
      <c r="E1609" s="222">
        <v>0.5</v>
      </c>
      <c r="F1609" s="220"/>
      <c r="G1609" s="220"/>
      <c r="H1609" s="220"/>
      <c r="I1609" s="220"/>
      <c r="J1609" s="220"/>
      <c r="K1609" s="220"/>
      <c r="L1609" s="220"/>
      <c r="M1609" s="220"/>
      <c r="N1609" s="220"/>
      <c r="O1609" s="220"/>
      <c r="P1609" s="220"/>
      <c r="Q1609" s="220"/>
      <c r="R1609" s="220"/>
      <c r="S1609" s="220"/>
      <c r="T1609" s="220"/>
      <c r="U1609" s="220"/>
      <c r="V1609" s="220"/>
      <c r="W1609" s="220"/>
      <c r="X1609" s="22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299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">
      <c r="A1610" s="218"/>
      <c r="B1610" s="219"/>
      <c r="C1610" s="254" t="s">
        <v>1749</v>
      </c>
      <c r="D1610" s="221"/>
      <c r="E1610" s="222">
        <v>61.5625</v>
      </c>
      <c r="F1610" s="220"/>
      <c r="G1610" s="220"/>
      <c r="H1610" s="220"/>
      <c r="I1610" s="220"/>
      <c r="J1610" s="220"/>
      <c r="K1610" s="220"/>
      <c r="L1610" s="220"/>
      <c r="M1610" s="220"/>
      <c r="N1610" s="220"/>
      <c r="O1610" s="220"/>
      <c r="P1610" s="220"/>
      <c r="Q1610" s="220"/>
      <c r="R1610" s="220"/>
      <c r="S1610" s="220"/>
      <c r="T1610" s="220"/>
      <c r="U1610" s="220"/>
      <c r="V1610" s="220"/>
      <c r="W1610" s="220"/>
      <c r="X1610" s="22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299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">
      <c r="A1611" s="218"/>
      <c r="B1611" s="219"/>
      <c r="C1611" s="254" t="s">
        <v>1750</v>
      </c>
      <c r="D1611" s="221"/>
      <c r="E1611" s="222">
        <v>1</v>
      </c>
      <c r="F1611" s="220"/>
      <c r="G1611" s="220"/>
      <c r="H1611" s="220"/>
      <c r="I1611" s="220"/>
      <c r="J1611" s="220"/>
      <c r="K1611" s="220"/>
      <c r="L1611" s="220"/>
      <c r="M1611" s="220"/>
      <c r="N1611" s="220"/>
      <c r="O1611" s="220"/>
      <c r="P1611" s="220"/>
      <c r="Q1611" s="220"/>
      <c r="R1611" s="220"/>
      <c r="S1611" s="220"/>
      <c r="T1611" s="220"/>
      <c r="U1611" s="220"/>
      <c r="V1611" s="220"/>
      <c r="W1611" s="220"/>
      <c r="X1611" s="22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299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">
      <c r="A1612" s="218"/>
      <c r="B1612" s="219"/>
      <c r="C1612" s="254" t="s">
        <v>1751</v>
      </c>
      <c r="D1612" s="221"/>
      <c r="E1612" s="222">
        <v>13.2</v>
      </c>
      <c r="F1612" s="220"/>
      <c r="G1612" s="220"/>
      <c r="H1612" s="220"/>
      <c r="I1612" s="220"/>
      <c r="J1612" s="220"/>
      <c r="K1612" s="220"/>
      <c r="L1612" s="220"/>
      <c r="M1612" s="220"/>
      <c r="N1612" s="220"/>
      <c r="O1612" s="220"/>
      <c r="P1612" s="220"/>
      <c r="Q1612" s="220"/>
      <c r="R1612" s="220"/>
      <c r="S1612" s="220"/>
      <c r="T1612" s="220"/>
      <c r="U1612" s="220"/>
      <c r="V1612" s="220"/>
      <c r="W1612" s="220"/>
      <c r="X1612" s="22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299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">
      <c r="A1613" s="218"/>
      <c r="B1613" s="219"/>
      <c r="C1613" s="254" t="s">
        <v>1752</v>
      </c>
      <c r="D1613" s="221"/>
      <c r="E1613" s="222">
        <v>55</v>
      </c>
      <c r="F1613" s="220"/>
      <c r="G1613" s="220"/>
      <c r="H1613" s="220"/>
      <c r="I1613" s="220"/>
      <c r="J1613" s="220"/>
      <c r="K1613" s="220"/>
      <c r="L1613" s="220"/>
      <c r="M1613" s="220"/>
      <c r="N1613" s="220"/>
      <c r="O1613" s="220"/>
      <c r="P1613" s="220"/>
      <c r="Q1613" s="220"/>
      <c r="R1613" s="220"/>
      <c r="S1613" s="220"/>
      <c r="T1613" s="220"/>
      <c r="U1613" s="220"/>
      <c r="V1613" s="220"/>
      <c r="W1613" s="220"/>
      <c r="X1613" s="22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299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">
      <c r="A1614" s="218"/>
      <c r="B1614" s="219"/>
      <c r="C1614" s="254" t="s">
        <v>1753</v>
      </c>
      <c r="D1614" s="221"/>
      <c r="E1614" s="222">
        <v>1.2</v>
      </c>
      <c r="F1614" s="220"/>
      <c r="G1614" s="220"/>
      <c r="H1614" s="220"/>
      <c r="I1614" s="220"/>
      <c r="J1614" s="220"/>
      <c r="K1614" s="220"/>
      <c r="L1614" s="220"/>
      <c r="M1614" s="220"/>
      <c r="N1614" s="220"/>
      <c r="O1614" s="220"/>
      <c r="P1614" s="220"/>
      <c r="Q1614" s="220"/>
      <c r="R1614" s="220"/>
      <c r="S1614" s="220"/>
      <c r="T1614" s="220"/>
      <c r="U1614" s="220"/>
      <c r="V1614" s="220"/>
      <c r="W1614" s="220"/>
      <c r="X1614" s="22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299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">
      <c r="A1615" s="218"/>
      <c r="B1615" s="219"/>
      <c r="C1615" s="254" t="s">
        <v>787</v>
      </c>
      <c r="D1615" s="221"/>
      <c r="E1615" s="222">
        <v>227</v>
      </c>
      <c r="F1615" s="220"/>
      <c r="G1615" s="220"/>
      <c r="H1615" s="220"/>
      <c r="I1615" s="220"/>
      <c r="J1615" s="220"/>
      <c r="K1615" s="220"/>
      <c r="L1615" s="220"/>
      <c r="M1615" s="220"/>
      <c r="N1615" s="220"/>
      <c r="O1615" s="220"/>
      <c r="P1615" s="220"/>
      <c r="Q1615" s="220"/>
      <c r="R1615" s="220"/>
      <c r="S1615" s="220"/>
      <c r="T1615" s="220"/>
      <c r="U1615" s="220"/>
      <c r="V1615" s="220"/>
      <c r="W1615" s="220"/>
      <c r="X1615" s="220"/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299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">
      <c r="A1616" s="218"/>
      <c r="B1616" s="219"/>
      <c r="C1616" s="255" t="s">
        <v>1754</v>
      </c>
      <c r="D1616" s="223"/>
      <c r="E1616" s="224">
        <v>45.769680000000001</v>
      </c>
      <c r="F1616" s="220"/>
      <c r="G1616" s="220"/>
      <c r="H1616" s="220"/>
      <c r="I1616" s="220"/>
      <c r="J1616" s="220"/>
      <c r="K1616" s="220"/>
      <c r="L1616" s="220"/>
      <c r="M1616" s="220"/>
      <c r="N1616" s="220"/>
      <c r="O1616" s="220"/>
      <c r="P1616" s="220"/>
      <c r="Q1616" s="220"/>
      <c r="R1616" s="220"/>
      <c r="S1616" s="220"/>
      <c r="T1616" s="220"/>
      <c r="U1616" s="220"/>
      <c r="V1616" s="220"/>
      <c r="W1616" s="220"/>
      <c r="X1616" s="22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299</v>
      </c>
      <c r="AH1616" s="210">
        <v>4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ht="22.5" outlineLevel="1" x14ac:dyDescent="0.2">
      <c r="A1617" s="232">
        <v>200</v>
      </c>
      <c r="B1617" s="233" t="s">
        <v>1755</v>
      </c>
      <c r="C1617" s="252" t="s">
        <v>1756</v>
      </c>
      <c r="D1617" s="234" t="s">
        <v>477</v>
      </c>
      <c r="E1617" s="235">
        <v>385.6</v>
      </c>
      <c r="F1617" s="236"/>
      <c r="G1617" s="237">
        <f>ROUND(E1617*F1617,2)</f>
        <v>0</v>
      </c>
      <c r="H1617" s="236"/>
      <c r="I1617" s="237">
        <f>ROUND(E1617*H1617,2)</f>
        <v>0</v>
      </c>
      <c r="J1617" s="236"/>
      <c r="K1617" s="237">
        <f>ROUND(E1617*J1617,2)</f>
        <v>0</v>
      </c>
      <c r="L1617" s="237">
        <v>15</v>
      </c>
      <c r="M1617" s="237">
        <f>G1617*(1+L1617/100)</f>
        <v>0</v>
      </c>
      <c r="N1617" s="237">
        <v>0</v>
      </c>
      <c r="O1617" s="237">
        <f>ROUND(E1617*N1617,2)</f>
        <v>0</v>
      </c>
      <c r="P1617" s="237">
        <v>0</v>
      </c>
      <c r="Q1617" s="237">
        <f>ROUND(E1617*P1617,2)</f>
        <v>0</v>
      </c>
      <c r="R1617" s="237" t="s">
        <v>1700</v>
      </c>
      <c r="S1617" s="237" t="s">
        <v>293</v>
      </c>
      <c r="T1617" s="238" t="s">
        <v>294</v>
      </c>
      <c r="U1617" s="220">
        <v>0.05</v>
      </c>
      <c r="V1617" s="220">
        <f>ROUND(E1617*U1617,2)</f>
        <v>19.28</v>
      </c>
      <c r="W1617" s="220"/>
      <c r="X1617" s="220" t="s">
        <v>117</v>
      </c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295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18"/>
      <c r="B1618" s="219"/>
      <c r="C1618" s="254" t="s">
        <v>1757</v>
      </c>
      <c r="D1618" s="221"/>
      <c r="E1618" s="222">
        <v>6</v>
      </c>
      <c r="F1618" s="220"/>
      <c r="G1618" s="220"/>
      <c r="H1618" s="220"/>
      <c r="I1618" s="220"/>
      <c r="J1618" s="220"/>
      <c r="K1618" s="220"/>
      <c r="L1618" s="220"/>
      <c r="M1618" s="220"/>
      <c r="N1618" s="220"/>
      <c r="O1618" s="220"/>
      <c r="P1618" s="220"/>
      <c r="Q1618" s="220"/>
      <c r="R1618" s="220"/>
      <c r="S1618" s="220"/>
      <c r="T1618" s="220"/>
      <c r="U1618" s="220"/>
      <c r="V1618" s="220"/>
      <c r="W1618" s="220"/>
      <c r="X1618" s="22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299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">
      <c r="A1619" s="218"/>
      <c r="B1619" s="219"/>
      <c r="C1619" s="254" t="s">
        <v>1758</v>
      </c>
      <c r="D1619" s="221"/>
      <c r="E1619" s="222">
        <v>26.45</v>
      </c>
      <c r="F1619" s="220"/>
      <c r="G1619" s="220"/>
      <c r="H1619" s="220"/>
      <c r="I1619" s="220"/>
      <c r="J1619" s="220"/>
      <c r="K1619" s="220"/>
      <c r="L1619" s="220"/>
      <c r="M1619" s="220"/>
      <c r="N1619" s="220"/>
      <c r="O1619" s="220"/>
      <c r="P1619" s="220"/>
      <c r="Q1619" s="220"/>
      <c r="R1619" s="220"/>
      <c r="S1619" s="220"/>
      <c r="T1619" s="220"/>
      <c r="U1619" s="220"/>
      <c r="V1619" s="220"/>
      <c r="W1619" s="220"/>
      <c r="X1619" s="22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299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">
      <c r="A1620" s="218"/>
      <c r="B1620" s="219"/>
      <c r="C1620" s="254" t="s">
        <v>1759</v>
      </c>
      <c r="D1620" s="221"/>
      <c r="E1620" s="222">
        <v>10.8</v>
      </c>
      <c r="F1620" s="220"/>
      <c r="G1620" s="220"/>
      <c r="H1620" s="220"/>
      <c r="I1620" s="220"/>
      <c r="J1620" s="220"/>
      <c r="K1620" s="220"/>
      <c r="L1620" s="220"/>
      <c r="M1620" s="220"/>
      <c r="N1620" s="220"/>
      <c r="O1620" s="220"/>
      <c r="P1620" s="220"/>
      <c r="Q1620" s="220"/>
      <c r="R1620" s="220"/>
      <c r="S1620" s="220"/>
      <c r="T1620" s="220"/>
      <c r="U1620" s="220"/>
      <c r="V1620" s="220"/>
      <c r="W1620" s="220"/>
      <c r="X1620" s="22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299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">
      <c r="A1621" s="218"/>
      <c r="B1621" s="219"/>
      <c r="C1621" s="254" t="s">
        <v>1760</v>
      </c>
      <c r="D1621" s="221"/>
      <c r="E1621" s="222">
        <v>10.7</v>
      </c>
      <c r="F1621" s="220"/>
      <c r="G1621" s="220"/>
      <c r="H1621" s="220"/>
      <c r="I1621" s="220"/>
      <c r="J1621" s="220"/>
      <c r="K1621" s="220"/>
      <c r="L1621" s="220"/>
      <c r="M1621" s="220"/>
      <c r="N1621" s="220"/>
      <c r="O1621" s="220"/>
      <c r="P1621" s="220"/>
      <c r="Q1621" s="220"/>
      <c r="R1621" s="220"/>
      <c r="S1621" s="220"/>
      <c r="T1621" s="220"/>
      <c r="U1621" s="220"/>
      <c r="V1621" s="220"/>
      <c r="W1621" s="220"/>
      <c r="X1621" s="22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299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">
      <c r="A1622" s="218"/>
      <c r="B1622" s="219"/>
      <c r="C1622" s="254" t="s">
        <v>1761</v>
      </c>
      <c r="D1622" s="221"/>
      <c r="E1622" s="222">
        <v>21.6</v>
      </c>
      <c r="F1622" s="220"/>
      <c r="G1622" s="220"/>
      <c r="H1622" s="220"/>
      <c r="I1622" s="220"/>
      <c r="J1622" s="220"/>
      <c r="K1622" s="220"/>
      <c r="L1622" s="220"/>
      <c r="M1622" s="220"/>
      <c r="N1622" s="220"/>
      <c r="O1622" s="220"/>
      <c r="P1622" s="220"/>
      <c r="Q1622" s="220"/>
      <c r="R1622" s="220"/>
      <c r="S1622" s="220"/>
      <c r="T1622" s="220"/>
      <c r="U1622" s="220"/>
      <c r="V1622" s="220"/>
      <c r="W1622" s="220"/>
      <c r="X1622" s="22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299</v>
      </c>
      <c r="AH1622" s="210">
        <v>0</v>
      </c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">
      <c r="A1623" s="218"/>
      <c r="B1623" s="219"/>
      <c r="C1623" s="254" t="s">
        <v>1762</v>
      </c>
      <c r="D1623" s="221"/>
      <c r="E1623" s="222">
        <v>14.4</v>
      </c>
      <c r="F1623" s="220"/>
      <c r="G1623" s="220"/>
      <c r="H1623" s="220"/>
      <c r="I1623" s="220"/>
      <c r="J1623" s="220"/>
      <c r="K1623" s="220"/>
      <c r="L1623" s="220"/>
      <c r="M1623" s="220"/>
      <c r="N1623" s="220"/>
      <c r="O1623" s="220"/>
      <c r="P1623" s="220"/>
      <c r="Q1623" s="220"/>
      <c r="R1623" s="220"/>
      <c r="S1623" s="220"/>
      <c r="T1623" s="220"/>
      <c r="U1623" s="220"/>
      <c r="V1623" s="220"/>
      <c r="W1623" s="220"/>
      <c r="X1623" s="22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299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">
      <c r="A1624" s="218"/>
      <c r="B1624" s="219"/>
      <c r="C1624" s="254" t="s">
        <v>1763</v>
      </c>
      <c r="D1624" s="221"/>
      <c r="E1624" s="222">
        <v>13.6</v>
      </c>
      <c r="F1624" s="220"/>
      <c r="G1624" s="220"/>
      <c r="H1624" s="220"/>
      <c r="I1624" s="220"/>
      <c r="J1624" s="220"/>
      <c r="K1624" s="220"/>
      <c r="L1624" s="220"/>
      <c r="M1624" s="220"/>
      <c r="N1624" s="220"/>
      <c r="O1624" s="220"/>
      <c r="P1624" s="220"/>
      <c r="Q1624" s="220"/>
      <c r="R1624" s="220"/>
      <c r="S1624" s="220"/>
      <c r="T1624" s="220"/>
      <c r="U1624" s="220"/>
      <c r="V1624" s="220"/>
      <c r="W1624" s="220"/>
      <c r="X1624" s="22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299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">
      <c r="A1625" s="218"/>
      <c r="B1625" s="219"/>
      <c r="C1625" s="254" t="s">
        <v>1764</v>
      </c>
      <c r="D1625" s="221"/>
      <c r="E1625" s="222">
        <v>10.8</v>
      </c>
      <c r="F1625" s="220"/>
      <c r="G1625" s="220"/>
      <c r="H1625" s="220"/>
      <c r="I1625" s="220"/>
      <c r="J1625" s="220"/>
      <c r="K1625" s="220"/>
      <c r="L1625" s="220"/>
      <c r="M1625" s="220"/>
      <c r="N1625" s="220"/>
      <c r="O1625" s="220"/>
      <c r="P1625" s="220"/>
      <c r="Q1625" s="220"/>
      <c r="R1625" s="220"/>
      <c r="S1625" s="220"/>
      <c r="T1625" s="220"/>
      <c r="U1625" s="220"/>
      <c r="V1625" s="220"/>
      <c r="W1625" s="220"/>
      <c r="X1625" s="22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299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">
      <c r="A1626" s="218"/>
      <c r="B1626" s="219"/>
      <c r="C1626" s="254" t="s">
        <v>1765</v>
      </c>
      <c r="D1626" s="221"/>
      <c r="E1626" s="222">
        <v>21.4</v>
      </c>
      <c r="F1626" s="220"/>
      <c r="G1626" s="220"/>
      <c r="H1626" s="220"/>
      <c r="I1626" s="220"/>
      <c r="J1626" s="220"/>
      <c r="K1626" s="220"/>
      <c r="L1626" s="220"/>
      <c r="M1626" s="220"/>
      <c r="N1626" s="220"/>
      <c r="O1626" s="220"/>
      <c r="P1626" s="220"/>
      <c r="Q1626" s="220"/>
      <c r="R1626" s="220"/>
      <c r="S1626" s="220"/>
      <c r="T1626" s="220"/>
      <c r="U1626" s="220"/>
      <c r="V1626" s="220"/>
      <c r="W1626" s="220"/>
      <c r="X1626" s="22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299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">
      <c r="A1627" s="218"/>
      <c r="B1627" s="219"/>
      <c r="C1627" s="254" t="s">
        <v>1766</v>
      </c>
      <c r="D1627" s="221"/>
      <c r="E1627" s="222">
        <v>8.4</v>
      </c>
      <c r="F1627" s="220"/>
      <c r="G1627" s="220"/>
      <c r="H1627" s="220"/>
      <c r="I1627" s="220"/>
      <c r="J1627" s="220"/>
      <c r="K1627" s="220"/>
      <c r="L1627" s="220"/>
      <c r="M1627" s="220"/>
      <c r="N1627" s="220"/>
      <c r="O1627" s="220"/>
      <c r="P1627" s="220"/>
      <c r="Q1627" s="220"/>
      <c r="R1627" s="220"/>
      <c r="S1627" s="220"/>
      <c r="T1627" s="220"/>
      <c r="U1627" s="220"/>
      <c r="V1627" s="220"/>
      <c r="W1627" s="220"/>
      <c r="X1627" s="22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299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">
      <c r="A1628" s="218"/>
      <c r="B1628" s="219"/>
      <c r="C1628" s="254" t="s">
        <v>1767</v>
      </c>
      <c r="D1628" s="221"/>
      <c r="E1628" s="222">
        <v>6.2</v>
      </c>
      <c r="F1628" s="220"/>
      <c r="G1628" s="220"/>
      <c r="H1628" s="220"/>
      <c r="I1628" s="220"/>
      <c r="J1628" s="220"/>
      <c r="K1628" s="220"/>
      <c r="L1628" s="220"/>
      <c r="M1628" s="220"/>
      <c r="N1628" s="220"/>
      <c r="O1628" s="220"/>
      <c r="P1628" s="220"/>
      <c r="Q1628" s="220"/>
      <c r="R1628" s="220"/>
      <c r="S1628" s="220"/>
      <c r="T1628" s="220"/>
      <c r="U1628" s="220"/>
      <c r="V1628" s="220"/>
      <c r="W1628" s="220"/>
      <c r="X1628" s="22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299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">
      <c r="A1629" s="218"/>
      <c r="B1629" s="219"/>
      <c r="C1629" s="254" t="s">
        <v>1768</v>
      </c>
      <c r="D1629" s="221"/>
      <c r="E1629" s="222">
        <v>14.6</v>
      </c>
      <c r="F1629" s="220"/>
      <c r="G1629" s="220"/>
      <c r="H1629" s="220"/>
      <c r="I1629" s="220"/>
      <c r="J1629" s="220"/>
      <c r="K1629" s="220"/>
      <c r="L1629" s="220"/>
      <c r="M1629" s="220"/>
      <c r="N1629" s="220"/>
      <c r="O1629" s="220"/>
      <c r="P1629" s="220"/>
      <c r="Q1629" s="220"/>
      <c r="R1629" s="220"/>
      <c r="S1629" s="220"/>
      <c r="T1629" s="220"/>
      <c r="U1629" s="220"/>
      <c r="V1629" s="220"/>
      <c r="W1629" s="220"/>
      <c r="X1629" s="22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299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">
      <c r="A1630" s="218"/>
      <c r="B1630" s="219"/>
      <c r="C1630" s="254" t="s">
        <v>1769</v>
      </c>
      <c r="D1630" s="221"/>
      <c r="E1630" s="222">
        <v>7.4</v>
      </c>
      <c r="F1630" s="220"/>
      <c r="G1630" s="220"/>
      <c r="H1630" s="220"/>
      <c r="I1630" s="220"/>
      <c r="J1630" s="220"/>
      <c r="K1630" s="220"/>
      <c r="L1630" s="220"/>
      <c r="M1630" s="220"/>
      <c r="N1630" s="220"/>
      <c r="O1630" s="220"/>
      <c r="P1630" s="220"/>
      <c r="Q1630" s="220"/>
      <c r="R1630" s="220"/>
      <c r="S1630" s="220"/>
      <c r="T1630" s="220"/>
      <c r="U1630" s="220"/>
      <c r="V1630" s="220"/>
      <c r="W1630" s="220"/>
      <c r="X1630" s="22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299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">
      <c r="A1631" s="218"/>
      <c r="B1631" s="219"/>
      <c r="C1631" s="254" t="s">
        <v>1770</v>
      </c>
      <c r="D1631" s="221"/>
      <c r="E1631" s="222">
        <v>5.8</v>
      </c>
      <c r="F1631" s="220"/>
      <c r="G1631" s="220"/>
      <c r="H1631" s="220"/>
      <c r="I1631" s="220"/>
      <c r="J1631" s="220"/>
      <c r="K1631" s="220"/>
      <c r="L1631" s="220"/>
      <c r="M1631" s="220"/>
      <c r="N1631" s="220"/>
      <c r="O1631" s="220"/>
      <c r="P1631" s="220"/>
      <c r="Q1631" s="220"/>
      <c r="R1631" s="220"/>
      <c r="S1631" s="220"/>
      <c r="T1631" s="220"/>
      <c r="U1631" s="220"/>
      <c r="V1631" s="220"/>
      <c r="W1631" s="220"/>
      <c r="X1631" s="22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299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">
      <c r="A1632" s="218"/>
      <c r="B1632" s="219"/>
      <c r="C1632" s="254" t="s">
        <v>1771</v>
      </c>
      <c r="D1632" s="221"/>
      <c r="E1632" s="222">
        <v>8.94</v>
      </c>
      <c r="F1632" s="220"/>
      <c r="G1632" s="220"/>
      <c r="H1632" s="220"/>
      <c r="I1632" s="220"/>
      <c r="J1632" s="220"/>
      <c r="K1632" s="220"/>
      <c r="L1632" s="220"/>
      <c r="M1632" s="220"/>
      <c r="N1632" s="220"/>
      <c r="O1632" s="220"/>
      <c r="P1632" s="220"/>
      <c r="Q1632" s="220"/>
      <c r="R1632" s="220"/>
      <c r="S1632" s="220"/>
      <c r="T1632" s="220"/>
      <c r="U1632" s="220"/>
      <c r="V1632" s="220"/>
      <c r="W1632" s="220"/>
      <c r="X1632" s="22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299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">
      <c r="A1633" s="218"/>
      <c r="B1633" s="219"/>
      <c r="C1633" s="254" t="s">
        <v>1772</v>
      </c>
      <c r="D1633" s="221"/>
      <c r="E1633" s="222">
        <v>27.4</v>
      </c>
      <c r="F1633" s="220"/>
      <c r="G1633" s="220"/>
      <c r="H1633" s="220"/>
      <c r="I1633" s="220"/>
      <c r="J1633" s="220"/>
      <c r="K1633" s="220"/>
      <c r="L1633" s="220"/>
      <c r="M1633" s="220"/>
      <c r="N1633" s="220"/>
      <c r="O1633" s="220"/>
      <c r="P1633" s="220"/>
      <c r="Q1633" s="220"/>
      <c r="R1633" s="220"/>
      <c r="S1633" s="220"/>
      <c r="T1633" s="220"/>
      <c r="U1633" s="220"/>
      <c r="V1633" s="220"/>
      <c r="W1633" s="220"/>
      <c r="X1633" s="22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299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">
      <c r="A1634" s="218"/>
      <c r="B1634" s="219"/>
      <c r="C1634" s="254" t="s">
        <v>1773</v>
      </c>
      <c r="D1634" s="221"/>
      <c r="E1634" s="222">
        <v>4.6550000000000002</v>
      </c>
      <c r="F1634" s="220"/>
      <c r="G1634" s="220"/>
      <c r="H1634" s="220"/>
      <c r="I1634" s="220"/>
      <c r="J1634" s="220"/>
      <c r="K1634" s="220"/>
      <c r="L1634" s="220"/>
      <c r="M1634" s="220"/>
      <c r="N1634" s="220"/>
      <c r="O1634" s="220"/>
      <c r="P1634" s="220"/>
      <c r="Q1634" s="220"/>
      <c r="R1634" s="220"/>
      <c r="S1634" s="220"/>
      <c r="T1634" s="220"/>
      <c r="U1634" s="220"/>
      <c r="V1634" s="220"/>
      <c r="W1634" s="220"/>
      <c r="X1634" s="22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299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">
      <c r="A1635" s="218"/>
      <c r="B1635" s="219"/>
      <c r="C1635" s="254" t="s">
        <v>1774</v>
      </c>
      <c r="D1635" s="221"/>
      <c r="E1635" s="222">
        <v>12.98</v>
      </c>
      <c r="F1635" s="220"/>
      <c r="G1635" s="220"/>
      <c r="H1635" s="220"/>
      <c r="I1635" s="220"/>
      <c r="J1635" s="220"/>
      <c r="K1635" s="220"/>
      <c r="L1635" s="220"/>
      <c r="M1635" s="220"/>
      <c r="N1635" s="220"/>
      <c r="O1635" s="220"/>
      <c r="P1635" s="220"/>
      <c r="Q1635" s="220"/>
      <c r="R1635" s="220"/>
      <c r="S1635" s="220"/>
      <c r="T1635" s="220"/>
      <c r="U1635" s="220"/>
      <c r="V1635" s="220"/>
      <c r="W1635" s="220"/>
      <c r="X1635" s="22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299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">
      <c r="A1636" s="218"/>
      <c r="B1636" s="219"/>
      <c r="C1636" s="254" t="s">
        <v>1775</v>
      </c>
      <c r="D1636" s="221"/>
      <c r="E1636" s="222">
        <v>12.55</v>
      </c>
      <c r="F1636" s="220"/>
      <c r="G1636" s="220"/>
      <c r="H1636" s="220"/>
      <c r="I1636" s="220"/>
      <c r="J1636" s="220"/>
      <c r="K1636" s="220"/>
      <c r="L1636" s="220"/>
      <c r="M1636" s="220"/>
      <c r="N1636" s="220"/>
      <c r="O1636" s="220"/>
      <c r="P1636" s="220"/>
      <c r="Q1636" s="220"/>
      <c r="R1636" s="220"/>
      <c r="S1636" s="220"/>
      <c r="T1636" s="220"/>
      <c r="U1636" s="220"/>
      <c r="V1636" s="220"/>
      <c r="W1636" s="220"/>
      <c r="X1636" s="22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299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">
      <c r="A1637" s="218"/>
      <c r="B1637" s="219"/>
      <c r="C1637" s="254" t="s">
        <v>1776</v>
      </c>
      <c r="D1637" s="221"/>
      <c r="E1637" s="222">
        <v>23.375</v>
      </c>
      <c r="F1637" s="220"/>
      <c r="G1637" s="220"/>
      <c r="H1637" s="220"/>
      <c r="I1637" s="220"/>
      <c r="J1637" s="220"/>
      <c r="K1637" s="220"/>
      <c r="L1637" s="220"/>
      <c r="M1637" s="220"/>
      <c r="N1637" s="220"/>
      <c r="O1637" s="220"/>
      <c r="P1637" s="220"/>
      <c r="Q1637" s="220"/>
      <c r="R1637" s="220"/>
      <c r="S1637" s="220"/>
      <c r="T1637" s="220"/>
      <c r="U1637" s="220"/>
      <c r="V1637" s="220"/>
      <c r="W1637" s="220"/>
      <c r="X1637" s="22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299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">
      <c r="A1638" s="218"/>
      <c r="B1638" s="219"/>
      <c r="C1638" s="254" t="s">
        <v>1777</v>
      </c>
      <c r="D1638" s="221"/>
      <c r="E1638" s="222">
        <v>14.26</v>
      </c>
      <c r="F1638" s="220"/>
      <c r="G1638" s="220"/>
      <c r="H1638" s="220"/>
      <c r="I1638" s="220"/>
      <c r="J1638" s="220"/>
      <c r="K1638" s="220"/>
      <c r="L1638" s="220"/>
      <c r="M1638" s="220"/>
      <c r="N1638" s="220"/>
      <c r="O1638" s="220"/>
      <c r="P1638" s="220"/>
      <c r="Q1638" s="220"/>
      <c r="R1638" s="220"/>
      <c r="S1638" s="220"/>
      <c r="T1638" s="220"/>
      <c r="U1638" s="220"/>
      <c r="V1638" s="220"/>
      <c r="W1638" s="220"/>
      <c r="X1638" s="22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299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">
      <c r="A1639" s="218"/>
      <c r="B1639" s="219"/>
      <c r="C1639" s="254" t="s">
        <v>1778</v>
      </c>
      <c r="D1639" s="221"/>
      <c r="E1639" s="222">
        <v>18.16</v>
      </c>
      <c r="F1639" s="220"/>
      <c r="G1639" s="220"/>
      <c r="H1639" s="220"/>
      <c r="I1639" s="220"/>
      <c r="J1639" s="220"/>
      <c r="K1639" s="220"/>
      <c r="L1639" s="220"/>
      <c r="M1639" s="220"/>
      <c r="N1639" s="220"/>
      <c r="O1639" s="220"/>
      <c r="P1639" s="220"/>
      <c r="Q1639" s="220"/>
      <c r="R1639" s="220"/>
      <c r="S1639" s="220"/>
      <c r="T1639" s="220"/>
      <c r="U1639" s="220"/>
      <c r="V1639" s="220"/>
      <c r="W1639" s="220"/>
      <c r="X1639" s="22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299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">
      <c r="A1640" s="218"/>
      <c r="B1640" s="219"/>
      <c r="C1640" s="254" t="s">
        <v>1779</v>
      </c>
      <c r="D1640" s="221"/>
      <c r="E1640" s="222">
        <v>10.6</v>
      </c>
      <c r="F1640" s="220"/>
      <c r="G1640" s="220"/>
      <c r="H1640" s="220"/>
      <c r="I1640" s="220"/>
      <c r="J1640" s="220"/>
      <c r="K1640" s="220"/>
      <c r="L1640" s="220"/>
      <c r="M1640" s="220"/>
      <c r="N1640" s="220"/>
      <c r="O1640" s="220"/>
      <c r="P1640" s="220"/>
      <c r="Q1640" s="220"/>
      <c r="R1640" s="220"/>
      <c r="S1640" s="220"/>
      <c r="T1640" s="220"/>
      <c r="U1640" s="220"/>
      <c r="V1640" s="220"/>
      <c r="W1640" s="220"/>
      <c r="X1640" s="22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299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">
      <c r="A1641" s="218"/>
      <c r="B1641" s="219"/>
      <c r="C1641" s="254" t="s">
        <v>1780</v>
      </c>
      <c r="D1641" s="221"/>
      <c r="E1641" s="222">
        <v>16.7</v>
      </c>
      <c r="F1641" s="220"/>
      <c r="G1641" s="220"/>
      <c r="H1641" s="220"/>
      <c r="I1641" s="220"/>
      <c r="J1641" s="220"/>
      <c r="K1641" s="220"/>
      <c r="L1641" s="220"/>
      <c r="M1641" s="220"/>
      <c r="N1641" s="220"/>
      <c r="O1641" s="220"/>
      <c r="P1641" s="220"/>
      <c r="Q1641" s="220"/>
      <c r="R1641" s="220"/>
      <c r="S1641" s="220"/>
      <c r="T1641" s="220"/>
      <c r="U1641" s="220"/>
      <c r="V1641" s="220"/>
      <c r="W1641" s="220"/>
      <c r="X1641" s="22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299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">
      <c r="A1642" s="218"/>
      <c r="B1642" s="219"/>
      <c r="C1642" s="254" t="s">
        <v>1781</v>
      </c>
      <c r="D1642" s="221"/>
      <c r="E1642" s="222">
        <v>5.6</v>
      </c>
      <c r="F1642" s="220"/>
      <c r="G1642" s="220"/>
      <c r="H1642" s="220"/>
      <c r="I1642" s="220"/>
      <c r="J1642" s="220"/>
      <c r="K1642" s="220"/>
      <c r="L1642" s="220"/>
      <c r="M1642" s="220"/>
      <c r="N1642" s="220"/>
      <c r="O1642" s="220"/>
      <c r="P1642" s="220"/>
      <c r="Q1642" s="220"/>
      <c r="R1642" s="220"/>
      <c r="S1642" s="220"/>
      <c r="T1642" s="220"/>
      <c r="U1642" s="220"/>
      <c r="V1642" s="220"/>
      <c r="W1642" s="220"/>
      <c r="X1642" s="22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299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">
      <c r="A1643" s="218"/>
      <c r="B1643" s="219"/>
      <c r="C1643" s="254" t="s">
        <v>1782</v>
      </c>
      <c r="D1643" s="221"/>
      <c r="E1643" s="222">
        <v>7.06</v>
      </c>
      <c r="F1643" s="220"/>
      <c r="G1643" s="220"/>
      <c r="H1643" s="220"/>
      <c r="I1643" s="220"/>
      <c r="J1643" s="220"/>
      <c r="K1643" s="220"/>
      <c r="L1643" s="220"/>
      <c r="M1643" s="220"/>
      <c r="N1643" s="220"/>
      <c r="O1643" s="220"/>
      <c r="P1643" s="220"/>
      <c r="Q1643" s="220"/>
      <c r="R1643" s="220"/>
      <c r="S1643" s="220"/>
      <c r="T1643" s="220"/>
      <c r="U1643" s="220"/>
      <c r="V1643" s="220"/>
      <c r="W1643" s="220"/>
      <c r="X1643" s="22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299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">
      <c r="A1644" s="218"/>
      <c r="B1644" s="219"/>
      <c r="C1644" s="254" t="s">
        <v>1783</v>
      </c>
      <c r="D1644" s="221"/>
      <c r="E1644" s="222">
        <v>13.78</v>
      </c>
      <c r="F1644" s="220"/>
      <c r="G1644" s="220"/>
      <c r="H1644" s="220"/>
      <c r="I1644" s="220"/>
      <c r="J1644" s="220"/>
      <c r="K1644" s="220"/>
      <c r="L1644" s="220"/>
      <c r="M1644" s="220"/>
      <c r="N1644" s="220"/>
      <c r="O1644" s="220"/>
      <c r="P1644" s="220"/>
      <c r="Q1644" s="220"/>
      <c r="R1644" s="220"/>
      <c r="S1644" s="220"/>
      <c r="T1644" s="220"/>
      <c r="U1644" s="220"/>
      <c r="V1644" s="220"/>
      <c r="W1644" s="220"/>
      <c r="X1644" s="22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299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">
      <c r="A1645" s="218"/>
      <c r="B1645" s="219"/>
      <c r="C1645" s="254" t="s">
        <v>1784</v>
      </c>
      <c r="D1645" s="221"/>
      <c r="E1645" s="222">
        <v>18.11</v>
      </c>
      <c r="F1645" s="220"/>
      <c r="G1645" s="220"/>
      <c r="H1645" s="220"/>
      <c r="I1645" s="220"/>
      <c r="J1645" s="220"/>
      <c r="K1645" s="220"/>
      <c r="L1645" s="220"/>
      <c r="M1645" s="220"/>
      <c r="N1645" s="220"/>
      <c r="O1645" s="220"/>
      <c r="P1645" s="220"/>
      <c r="Q1645" s="220"/>
      <c r="R1645" s="220"/>
      <c r="S1645" s="220"/>
      <c r="T1645" s="220"/>
      <c r="U1645" s="220"/>
      <c r="V1645" s="220"/>
      <c r="W1645" s="220"/>
      <c r="X1645" s="22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299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">
      <c r="A1646" s="218"/>
      <c r="B1646" s="219"/>
      <c r="C1646" s="254" t="s">
        <v>1785</v>
      </c>
      <c r="D1646" s="221"/>
      <c r="E1646" s="222">
        <v>6.84</v>
      </c>
      <c r="F1646" s="220"/>
      <c r="G1646" s="220"/>
      <c r="H1646" s="220"/>
      <c r="I1646" s="220"/>
      <c r="J1646" s="220"/>
      <c r="K1646" s="220"/>
      <c r="L1646" s="220"/>
      <c r="M1646" s="220"/>
      <c r="N1646" s="220"/>
      <c r="O1646" s="220"/>
      <c r="P1646" s="220"/>
      <c r="Q1646" s="220"/>
      <c r="R1646" s="220"/>
      <c r="S1646" s="220"/>
      <c r="T1646" s="220"/>
      <c r="U1646" s="220"/>
      <c r="V1646" s="220"/>
      <c r="W1646" s="220"/>
      <c r="X1646" s="22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299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">
      <c r="A1647" s="218"/>
      <c r="B1647" s="219"/>
      <c r="C1647" s="254" t="s">
        <v>1786</v>
      </c>
      <c r="D1647" s="221"/>
      <c r="E1647" s="222">
        <v>6.44</v>
      </c>
      <c r="F1647" s="220"/>
      <c r="G1647" s="220"/>
      <c r="H1647" s="220"/>
      <c r="I1647" s="220"/>
      <c r="J1647" s="220"/>
      <c r="K1647" s="220"/>
      <c r="L1647" s="220"/>
      <c r="M1647" s="220"/>
      <c r="N1647" s="220"/>
      <c r="O1647" s="220"/>
      <c r="P1647" s="220"/>
      <c r="Q1647" s="220"/>
      <c r="R1647" s="220"/>
      <c r="S1647" s="220"/>
      <c r="T1647" s="220"/>
      <c r="U1647" s="220"/>
      <c r="V1647" s="220"/>
      <c r="W1647" s="220"/>
      <c r="X1647" s="22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299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ht="22.5" outlineLevel="1" x14ac:dyDescent="0.2">
      <c r="A1648" s="232">
        <v>201</v>
      </c>
      <c r="B1648" s="233" t="s">
        <v>1787</v>
      </c>
      <c r="C1648" s="252" t="s">
        <v>1788</v>
      </c>
      <c r="D1648" s="234" t="s">
        <v>291</v>
      </c>
      <c r="E1648" s="235">
        <v>150.0274</v>
      </c>
      <c r="F1648" s="236"/>
      <c r="G1648" s="237">
        <f>ROUND(E1648*F1648,2)</f>
        <v>0</v>
      </c>
      <c r="H1648" s="236"/>
      <c r="I1648" s="237">
        <f>ROUND(E1648*H1648,2)</f>
        <v>0</v>
      </c>
      <c r="J1648" s="236"/>
      <c r="K1648" s="237">
        <f>ROUND(E1648*J1648,2)</f>
        <v>0</v>
      </c>
      <c r="L1648" s="237">
        <v>15</v>
      </c>
      <c r="M1648" s="237">
        <f>G1648*(1+L1648/100)</f>
        <v>0</v>
      </c>
      <c r="N1648" s="237">
        <v>0</v>
      </c>
      <c r="O1648" s="237">
        <f>ROUND(E1648*N1648,2)</f>
        <v>0</v>
      </c>
      <c r="P1648" s="237">
        <v>0.1575</v>
      </c>
      <c r="Q1648" s="237">
        <f>ROUND(E1648*P1648,2)</f>
        <v>23.63</v>
      </c>
      <c r="R1648" s="237" t="s">
        <v>1700</v>
      </c>
      <c r="S1648" s="237" t="s">
        <v>293</v>
      </c>
      <c r="T1648" s="238" t="s">
        <v>294</v>
      </c>
      <c r="U1648" s="220">
        <v>0.56000000000000005</v>
      </c>
      <c r="V1648" s="220">
        <f>ROUND(E1648*U1648,2)</f>
        <v>84.02</v>
      </c>
      <c r="W1648" s="220"/>
      <c r="X1648" s="220" t="s">
        <v>117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295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">
      <c r="A1649" s="218"/>
      <c r="B1649" s="219"/>
      <c r="C1649" s="254" t="s">
        <v>1789</v>
      </c>
      <c r="D1649" s="221"/>
      <c r="E1649" s="222">
        <v>1.8</v>
      </c>
      <c r="F1649" s="220"/>
      <c r="G1649" s="220"/>
      <c r="H1649" s="220"/>
      <c r="I1649" s="220"/>
      <c r="J1649" s="220"/>
      <c r="K1649" s="220"/>
      <c r="L1649" s="220"/>
      <c r="M1649" s="220"/>
      <c r="N1649" s="220"/>
      <c r="O1649" s="220"/>
      <c r="P1649" s="220"/>
      <c r="Q1649" s="220"/>
      <c r="R1649" s="220"/>
      <c r="S1649" s="220"/>
      <c r="T1649" s="220"/>
      <c r="U1649" s="220"/>
      <c r="V1649" s="220"/>
      <c r="W1649" s="220"/>
      <c r="X1649" s="22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299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">
      <c r="A1650" s="218"/>
      <c r="B1650" s="219"/>
      <c r="C1650" s="254" t="s">
        <v>1790</v>
      </c>
      <c r="D1650" s="221"/>
      <c r="E1650" s="222">
        <v>6.5</v>
      </c>
      <c r="F1650" s="220"/>
      <c r="G1650" s="220"/>
      <c r="H1650" s="220"/>
      <c r="I1650" s="220"/>
      <c r="J1650" s="220"/>
      <c r="K1650" s="220"/>
      <c r="L1650" s="220"/>
      <c r="M1650" s="220"/>
      <c r="N1650" s="220"/>
      <c r="O1650" s="220"/>
      <c r="P1650" s="220"/>
      <c r="Q1650" s="220"/>
      <c r="R1650" s="220"/>
      <c r="S1650" s="220"/>
      <c r="T1650" s="220"/>
      <c r="U1650" s="220"/>
      <c r="V1650" s="220"/>
      <c r="W1650" s="220"/>
      <c r="X1650" s="22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299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">
      <c r="A1651" s="218"/>
      <c r="B1651" s="219"/>
      <c r="C1651" s="254" t="s">
        <v>1791</v>
      </c>
      <c r="D1651" s="221"/>
      <c r="E1651" s="222">
        <v>36.225000000000001</v>
      </c>
      <c r="F1651" s="220"/>
      <c r="G1651" s="220"/>
      <c r="H1651" s="220"/>
      <c r="I1651" s="220"/>
      <c r="J1651" s="220"/>
      <c r="K1651" s="220"/>
      <c r="L1651" s="220"/>
      <c r="M1651" s="220"/>
      <c r="N1651" s="220"/>
      <c r="O1651" s="220"/>
      <c r="P1651" s="220"/>
      <c r="Q1651" s="220"/>
      <c r="R1651" s="220"/>
      <c r="S1651" s="220"/>
      <c r="T1651" s="220"/>
      <c r="U1651" s="220"/>
      <c r="V1651" s="220"/>
      <c r="W1651" s="220"/>
      <c r="X1651" s="22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299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">
      <c r="A1652" s="218"/>
      <c r="B1652" s="219"/>
      <c r="C1652" s="254" t="s">
        <v>522</v>
      </c>
      <c r="D1652" s="221"/>
      <c r="E1652" s="222">
        <v>0.36</v>
      </c>
      <c r="F1652" s="220"/>
      <c r="G1652" s="220"/>
      <c r="H1652" s="220"/>
      <c r="I1652" s="220"/>
      <c r="J1652" s="220"/>
      <c r="K1652" s="220"/>
      <c r="L1652" s="220"/>
      <c r="M1652" s="220"/>
      <c r="N1652" s="220"/>
      <c r="O1652" s="220"/>
      <c r="P1652" s="220"/>
      <c r="Q1652" s="220"/>
      <c r="R1652" s="220"/>
      <c r="S1652" s="220"/>
      <c r="T1652" s="220"/>
      <c r="U1652" s="220"/>
      <c r="V1652" s="220"/>
      <c r="W1652" s="220"/>
      <c r="X1652" s="22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299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">
      <c r="A1653" s="218"/>
      <c r="B1653" s="219"/>
      <c r="C1653" s="254" t="s">
        <v>1792</v>
      </c>
      <c r="D1653" s="221"/>
      <c r="E1653" s="222">
        <v>0.72799999999999998</v>
      </c>
      <c r="F1653" s="220"/>
      <c r="G1653" s="220"/>
      <c r="H1653" s="220"/>
      <c r="I1653" s="220"/>
      <c r="J1653" s="220"/>
      <c r="K1653" s="220"/>
      <c r="L1653" s="220"/>
      <c r="M1653" s="220"/>
      <c r="N1653" s="220"/>
      <c r="O1653" s="220"/>
      <c r="P1653" s="220"/>
      <c r="Q1653" s="220"/>
      <c r="R1653" s="220"/>
      <c r="S1653" s="220"/>
      <c r="T1653" s="220"/>
      <c r="U1653" s="220"/>
      <c r="V1653" s="220"/>
      <c r="W1653" s="220"/>
      <c r="X1653" s="22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299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">
      <c r="A1654" s="218"/>
      <c r="B1654" s="219"/>
      <c r="C1654" s="254" t="s">
        <v>1793</v>
      </c>
      <c r="D1654" s="221"/>
      <c r="E1654" s="222">
        <v>10.44</v>
      </c>
      <c r="F1654" s="220"/>
      <c r="G1654" s="220"/>
      <c r="H1654" s="220"/>
      <c r="I1654" s="220"/>
      <c r="J1654" s="220"/>
      <c r="K1654" s="220"/>
      <c r="L1654" s="220"/>
      <c r="M1654" s="220"/>
      <c r="N1654" s="220"/>
      <c r="O1654" s="220"/>
      <c r="P1654" s="220"/>
      <c r="Q1654" s="220"/>
      <c r="R1654" s="220"/>
      <c r="S1654" s="220"/>
      <c r="T1654" s="220"/>
      <c r="U1654" s="220"/>
      <c r="V1654" s="220"/>
      <c r="W1654" s="220"/>
      <c r="X1654" s="22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299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">
      <c r="A1655" s="218"/>
      <c r="B1655" s="219"/>
      <c r="C1655" s="254" t="s">
        <v>1794</v>
      </c>
      <c r="D1655" s="221"/>
      <c r="E1655" s="222">
        <v>1.4</v>
      </c>
      <c r="F1655" s="220"/>
      <c r="G1655" s="220"/>
      <c r="H1655" s="220"/>
      <c r="I1655" s="220"/>
      <c r="J1655" s="220"/>
      <c r="K1655" s="220"/>
      <c r="L1655" s="220"/>
      <c r="M1655" s="220"/>
      <c r="N1655" s="220"/>
      <c r="O1655" s="220"/>
      <c r="P1655" s="220"/>
      <c r="Q1655" s="220"/>
      <c r="R1655" s="220"/>
      <c r="S1655" s="220"/>
      <c r="T1655" s="220"/>
      <c r="U1655" s="220"/>
      <c r="V1655" s="220"/>
      <c r="W1655" s="220"/>
      <c r="X1655" s="22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299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">
      <c r="A1656" s="218"/>
      <c r="B1656" s="219"/>
      <c r="C1656" s="254" t="s">
        <v>1795</v>
      </c>
      <c r="D1656" s="221"/>
      <c r="E1656" s="222">
        <v>0.77</v>
      </c>
      <c r="F1656" s="220"/>
      <c r="G1656" s="220"/>
      <c r="H1656" s="220"/>
      <c r="I1656" s="220"/>
      <c r="J1656" s="220"/>
      <c r="K1656" s="220"/>
      <c r="L1656" s="220"/>
      <c r="M1656" s="220"/>
      <c r="N1656" s="220"/>
      <c r="O1656" s="220"/>
      <c r="P1656" s="220"/>
      <c r="Q1656" s="220"/>
      <c r="R1656" s="220"/>
      <c r="S1656" s="220"/>
      <c r="T1656" s="220"/>
      <c r="U1656" s="220"/>
      <c r="V1656" s="220"/>
      <c r="W1656" s="220"/>
      <c r="X1656" s="22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299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">
      <c r="A1657" s="218"/>
      <c r="B1657" s="219"/>
      <c r="C1657" s="254" t="s">
        <v>1796</v>
      </c>
      <c r="D1657" s="221"/>
      <c r="E1657" s="222">
        <v>28.2</v>
      </c>
      <c r="F1657" s="220"/>
      <c r="G1657" s="220"/>
      <c r="H1657" s="220"/>
      <c r="I1657" s="220"/>
      <c r="J1657" s="220"/>
      <c r="K1657" s="220"/>
      <c r="L1657" s="220"/>
      <c r="M1657" s="220"/>
      <c r="N1657" s="220"/>
      <c r="O1657" s="220"/>
      <c r="P1657" s="220"/>
      <c r="Q1657" s="220"/>
      <c r="R1657" s="220"/>
      <c r="S1657" s="220"/>
      <c r="T1657" s="220"/>
      <c r="U1657" s="220"/>
      <c r="V1657" s="220"/>
      <c r="W1657" s="220"/>
      <c r="X1657" s="220"/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299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">
      <c r="A1658" s="218"/>
      <c r="B1658" s="219"/>
      <c r="C1658" s="254" t="s">
        <v>1797</v>
      </c>
      <c r="D1658" s="221"/>
      <c r="E1658" s="222">
        <v>0.93440000000000001</v>
      </c>
      <c r="F1658" s="220"/>
      <c r="G1658" s="220"/>
      <c r="H1658" s="220"/>
      <c r="I1658" s="220"/>
      <c r="J1658" s="220"/>
      <c r="K1658" s="220"/>
      <c r="L1658" s="220"/>
      <c r="M1658" s="220"/>
      <c r="N1658" s="220"/>
      <c r="O1658" s="220"/>
      <c r="P1658" s="220"/>
      <c r="Q1658" s="220"/>
      <c r="R1658" s="220"/>
      <c r="S1658" s="220"/>
      <c r="T1658" s="220"/>
      <c r="U1658" s="220"/>
      <c r="V1658" s="220"/>
      <c r="W1658" s="220"/>
      <c r="X1658" s="22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299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">
      <c r="A1659" s="218"/>
      <c r="B1659" s="219"/>
      <c r="C1659" s="254" t="s">
        <v>1798</v>
      </c>
      <c r="D1659" s="221"/>
      <c r="E1659" s="222">
        <v>2.6179999999999999</v>
      </c>
      <c r="F1659" s="220"/>
      <c r="G1659" s="220"/>
      <c r="H1659" s="220"/>
      <c r="I1659" s="220"/>
      <c r="J1659" s="220"/>
      <c r="K1659" s="220"/>
      <c r="L1659" s="220"/>
      <c r="M1659" s="220"/>
      <c r="N1659" s="220"/>
      <c r="O1659" s="220"/>
      <c r="P1659" s="220"/>
      <c r="Q1659" s="220"/>
      <c r="R1659" s="220"/>
      <c r="S1659" s="220"/>
      <c r="T1659" s="220"/>
      <c r="U1659" s="220"/>
      <c r="V1659" s="220"/>
      <c r="W1659" s="220"/>
      <c r="X1659" s="22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299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">
      <c r="A1660" s="218"/>
      <c r="B1660" s="219"/>
      <c r="C1660" s="254" t="s">
        <v>1799</v>
      </c>
      <c r="D1660" s="221"/>
      <c r="E1660" s="222">
        <v>2.8050000000000002</v>
      </c>
      <c r="F1660" s="220"/>
      <c r="G1660" s="220"/>
      <c r="H1660" s="220"/>
      <c r="I1660" s="220"/>
      <c r="J1660" s="220"/>
      <c r="K1660" s="220"/>
      <c r="L1660" s="220"/>
      <c r="M1660" s="220"/>
      <c r="N1660" s="220"/>
      <c r="O1660" s="220"/>
      <c r="P1660" s="220"/>
      <c r="Q1660" s="220"/>
      <c r="R1660" s="220"/>
      <c r="S1660" s="220"/>
      <c r="T1660" s="220"/>
      <c r="U1660" s="220"/>
      <c r="V1660" s="220"/>
      <c r="W1660" s="220"/>
      <c r="X1660" s="22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299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">
      <c r="A1661" s="218"/>
      <c r="B1661" s="219"/>
      <c r="C1661" s="254" t="s">
        <v>1800</v>
      </c>
      <c r="D1661" s="221"/>
      <c r="E1661" s="222">
        <v>46.36</v>
      </c>
      <c r="F1661" s="220"/>
      <c r="G1661" s="220"/>
      <c r="H1661" s="220"/>
      <c r="I1661" s="220"/>
      <c r="J1661" s="220"/>
      <c r="K1661" s="220"/>
      <c r="L1661" s="220"/>
      <c r="M1661" s="220"/>
      <c r="N1661" s="220"/>
      <c r="O1661" s="220"/>
      <c r="P1661" s="220"/>
      <c r="Q1661" s="220"/>
      <c r="R1661" s="220"/>
      <c r="S1661" s="220"/>
      <c r="T1661" s="220"/>
      <c r="U1661" s="220"/>
      <c r="V1661" s="220"/>
      <c r="W1661" s="220"/>
      <c r="X1661" s="22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299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">
      <c r="A1662" s="218"/>
      <c r="B1662" s="219"/>
      <c r="C1662" s="254" t="s">
        <v>1801</v>
      </c>
      <c r="D1662" s="221"/>
      <c r="E1662" s="222">
        <v>1.536</v>
      </c>
      <c r="F1662" s="220"/>
      <c r="G1662" s="220"/>
      <c r="H1662" s="220"/>
      <c r="I1662" s="220"/>
      <c r="J1662" s="220"/>
      <c r="K1662" s="220"/>
      <c r="L1662" s="220"/>
      <c r="M1662" s="220"/>
      <c r="N1662" s="220"/>
      <c r="O1662" s="220"/>
      <c r="P1662" s="220"/>
      <c r="Q1662" s="220"/>
      <c r="R1662" s="220"/>
      <c r="S1662" s="220"/>
      <c r="T1662" s="220"/>
      <c r="U1662" s="220"/>
      <c r="V1662" s="220"/>
      <c r="W1662" s="220"/>
      <c r="X1662" s="22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299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">
      <c r="A1663" s="218"/>
      <c r="B1663" s="219"/>
      <c r="C1663" s="254" t="s">
        <v>1802</v>
      </c>
      <c r="D1663" s="221"/>
      <c r="E1663" s="222">
        <v>8.375</v>
      </c>
      <c r="F1663" s="220"/>
      <c r="G1663" s="220"/>
      <c r="H1663" s="220"/>
      <c r="I1663" s="220"/>
      <c r="J1663" s="220"/>
      <c r="K1663" s="220"/>
      <c r="L1663" s="220"/>
      <c r="M1663" s="220"/>
      <c r="N1663" s="220"/>
      <c r="O1663" s="220"/>
      <c r="P1663" s="220"/>
      <c r="Q1663" s="220"/>
      <c r="R1663" s="220"/>
      <c r="S1663" s="220"/>
      <c r="T1663" s="220"/>
      <c r="U1663" s="220"/>
      <c r="V1663" s="220"/>
      <c r="W1663" s="220"/>
      <c r="X1663" s="22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299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1" x14ac:dyDescent="0.2">
      <c r="A1664" s="218"/>
      <c r="B1664" s="219"/>
      <c r="C1664" s="254" t="s">
        <v>1803</v>
      </c>
      <c r="D1664" s="221"/>
      <c r="E1664" s="222">
        <v>0.57599999999999996</v>
      </c>
      <c r="F1664" s="220"/>
      <c r="G1664" s="220"/>
      <c r="H1664" s="220"/>
      <c r="I1664" s="220"/>
      <c r="J1664" s="220"/>
      <c r="K1664" s="220"/>
      <c r="L1664" s="220"/>
      <c r="M1664" s="220"/>
      <c r="N1664" s="220"/>
      <c r="O1664" s="220"/>
      <c r="P1664" s="220"/>
      <c r="Q1664" s="220"/>
      <c r="R1664" s="220"/>
      <c r="S1664" s="220"/>
      <c r="T1664" s="220"/>
      <c r="U1664" s="220"/>
      <c r="V1664" s="220"/>
      <c r="W1664" s="220"/>
      <c r="X1664" s="220"/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299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">
      <c r="A1665" s="218"/>
      <c r="B1665" s="219"/>
      <c r="C1665" s="254" t="s">
        <v>1804</v>
      </c>
      <c r="D1665" s="221"/>
      <c r="E1665" s="222">
        <v>0.4</v>
      </c>
      <c r="F1665" s="220"/>
      <c r="G1665" s="220"/>
      <c r="H1665" s="220"/>
      <c r="I1665" s="220"/>
      <c r="J1665" s="220"/>
      <c r="K1665" s="220"/>
      <c r="L1665" s="220"/>
      <c r="M1665" s="220"/>
      <c r="N1665" s="220"/>
      <c r="O1665" s="220"/>
      <c r="P1665" s="220"/>
      <c r="Q1665" s="220"/>
      <c r="R1665" s="220"/>
      <c r="S1665" s="220"/>
      <c r="T1665" s="220"/>
      <c r="U1665" s="220"/>
      <c r="V1665" s="220"/>
      <c r="W1665" s="220"/>
      <c r="X1665" s="22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299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ht="22.5" outlineLevel="1" x14ac:dyDescent="0.2">
      <c r="A1666" s="232">
        <v>202</v>
      </c>
      <c r="B1666" s="233" t="s">
        <v>1805</v>
      </c>
      <c r="C1666" s="252" t="s">
        <v>1806</v>
      </c>
      <c r="D1666" s="234" t="s">
        <v>291</v>
      </c>
      <c r="E1666" s="235">
        <v>27.021999999999998</v>
      </c>
      <c r="F1666" s="236"/>
      <c r="G1666" s="237">
        <f>ROUND(E1666*F1666,2)</f>
        <v>0</v>
      </c>
      <c r="H1666" s="236"/>
      <c r="I1666" s="237">
        <f>ROUND(E1666*H1666,2)</f>
        <v>0</v>
      </c>
      <c r="J1666" s="236"/>
      <c r="K1666" s="237">
        <f>ROUND(E1666*J1666,2)</f>
        <v>0</v>
      </c>
      <c r="L1666" s="237">
        <v>15</v>
      </c>
      <c r="M1666" s="237">
        <f>G1666*(1+L1666/100)</f>
        <v>0</v>
      </c>
      <c r="N1666" s="237">
        <v>0</v>
      </c>
      <c r="O1666" s="237">
        <f>ROUND(E1666*N1666,2)</f>
        <v>0</v>
      </c>
      <c r="P1666" s="237">
        <v>2.2000000000000001E-3</v>
      </c>
      <c r="Q1666" s="237">
        <f>ROUND(E1666*P1666,2)</f>
        <v>0.06</v>
      </c>
      <c r="R1666" s="237" t="s">
        <v>1700</v>
      </c>
      <c r="S1666" s="237" t="s">
        <v>293</v>
      </c>
      <c r="T1666" s="238" t="s">
        <v>294</v>
      </c>
      <c r="U1666" s="220">
        <v>0.2</v>
      </c>
      <c r="V1666" s="220">
        <f>ROUND(E1666*U1666,2)</f>
        <v>5.4</v>
      </c>
      <c r="W1666" s="220"/>
      <c r="X1666" s="220" t="s">
        <v>117</v>
      </c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295</v>
      </c>
      <c r="AH1666" s="210"/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">
      <c r="A1667" s="218"/>
      <c r="B1667" s="219"/>
      <c r="C1667" s="254" t="s">
        <v>1807</v>
      </c>
      <c r="D1667" s="221"/>
      <c r="E1667" s="222">
        <v>27.021999999999998</v>
      </c>
      <c r="F1667" s="220"/>
      <c r="G1667" s="220"/>
      <c r="H1667" s="220"/>
      <c r="I1667" s="220"/>
      <c r="J1667" s="220"/>
      <c r="K1667" s="220"/>
      <c r="L1667" s="220"/>
      <c r="M1667" s="220"/>
      <c r="N1667" s="220"/>
      <c r="O1667" s="220"/>
      <c r="P1667" s="220"/>
      <c r="Q1667" s="220"/>
      <c r="R1667" s="220"/>
      <c r="S1667" s="220"/>
      <c r="T1667" s="220"/>
      <c r="U1667" s="220"/>
      <c r="V1667" s="220"/>
      <c r="W1667" s="220"/>
      <c r="X1667" s="22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299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ht="22.5" outlineLevel="1" x14ac:dyDescent="0.2">
      <c r="A1668" s="232">
        <v>203</v>
      </c>
      <c r="B1668" s="233" t="s">
        <v>1808</v>
      </c>
      <c r="C1668" s="252" t="s">
        <v>1809</v>
      </c>
      <c r="D1668" s="234" t="s">
        <v>319</v>
      </c>
      <c r="E1668" s="235">
        <v>24.26634</v>
      </c>
      <c r="F1668" s="236"/>
      <c r="G1668" s="237">
        <f>ROUND(E1668*F1668,2)</f>
        <v>0</v>
      </c>
      <c r="H1668" s="236"/>
      <c r="I1668" s="237">
        <f>ROUND(E1668*H1668,2)</f>
        <v>0</v>
      </c>
      <c r="J1668" s="236"/>
      <c r="K1668" s="237">
        <f>ROUND(E1668*J1668,2)</f>
        <v>0</v>
      </c>
      <c r="L1668" s="237">
        <v>15</v>
      </c>
      <c r="M1668" s="237">
        <f>G1668*(1+L1668/100)</f>
        <v>0</v>
      </c>
      <c r="N1668" s="237">
        <v>2.5000000000000001E-2</v>
      </c>
      <c r="O1668" s="237">
        <f>ROUND(E1668*N1668,2)</f>
        <v>0.61</v>
      </c>
      <c r="P1668" s="237">
        <v>0</v>
      </c>
      <c r="Q1668" s="237">
        <f>ROUND(E1668*P1668,2)</f>
        <v>0</v>
      </c>
      <c r="R1668" s="237" t="s">
        <v>446</v>
      </c>
      <c r="S1668" s="237" t="s">
        <v>293</v>
      </c>
      <c r="T1668" s="238" t="s">
        <v>294</v>
      </c>
      <c r="U1668" s="220">
        <v>0</v>
      </c>
      <c r="V1668" s="220">
        <f>ROUND(E1668*U1668,2)</f>
        <v>0</v>
      </c>
      <c r="W1668" s="220"/>
      <c r="X1668" s="220" t="s">
        <v>447</v>
      </c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448</v>
      </c>
      <c r="AH1668" s="210"/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">
      <c r="A1669" s="218"/>
      <c r="B1669" s="219"/>
      <c r="C1669" s="254" t="s">
        <v>358</v>
      </c>
      <c r="D1669" s="221"/>
      <c r="E1669" s="222"/>
      <c r="F1669" s="220"/>
      <c r="G1669" s="220"/>
      <c r="H1669" s="220"/>
      <c r="I1669" s="220"/>
      <c r="J1669" s="220"/>
      <c r="K1669" s="220"/>
      <c r="L1669" s="220"/>
      <c r="M1669" s="220"/>
      <c r="N1669" s="220"/>
      <c r="O1669" s="220"/>
      <c r="P1669" s="220"/>
      <c r="Q1669" s="220"/>
      <c r="R1669" s="220"/>
      <c r="S1669" s="220"/>
      <c r="T1669" s="220"/>
      <c r="U1669" s="220"/>
      <c r="V1669" s="220"/>
      <c r="W1669" s="220"/>
      <c r="X1669" s="22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299</v>
      </c>
      <c r="AH1669" s="210">
        <v>0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">
      <c r="A1670" s="218"/>
      <c r="B1670" s="219"/>
      <c r="C1670" s="254" t="s">
        <v>1810</v>
      </c>
      <c r="D1670" s="221"/>
      <c r="E1670" s="222">
        <v>0.3</v>
      </c>
      <c r="F1670" s="220"/>
      <c r="G1670" s="220"/>
      <c r="H1670" s="220"/>
      <c r="I1670" s="220"/>
      <c r="J1670" s="220"/>
      <c r="K1670" s="220"/>
      <c r="L1670" s="220"/>
      <c r="M1670" s="220"/>
      <c r="N1670" s="220"/>
      <c r="O1670" s="220"/>
      <c r="P1670" s="220"/>
      <c r="Q1670" s="220"/>
      <c r="R1670" s="220"/>
      <c r="S1670" s="220"/>
      <c r="T1670" s="220"/>
      <c r="U1670" s="220"/>
      <c r="V1670" s="220"/>
      <c r="W1670" s="220"/>
      <c r="X1670" s="22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299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">
      <c r="A1671" s="218"/>
      <c r="B1671" s="219"/>
      <c r="C1671" s="254" t="s">
        <v>429</v>
      </c>
      <c r="D1671" s="221"/>
      <c r="E1671" s="222">
        <v>1.8720000000000001</v>
      </c>
      <c r="F1671" s="220"/>
      <c r="G1671" s="220"/>
      <c r="H1671" s="220"/>
      <c r="I1671" s="220"/>
      <c r="J1671" s="220"/>
      <c r="K1671" s="220"/>
      <c r="L1671" s="220"/>
      <c r="M1671" s="220"/>
      <c r="N1671" s="220"/>
      <c r="O1671" s="220"/>
      <c r="P1671" s="220"/>
      <c r="Q1671" s="220"/>
      <c r="R1671" s="220"/>
      <c r="S1671" s="220"/>
      <c r="T1671" s="220"/>
      <c r="U1671" s="220"/>
      <c r="V1671" s="220"/>
      <c r="W1671" s="220"/>
      <c r="X1671" s="22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299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">
      <c r="A1672" s="218"/>
      <c r="B1672" s="219"/>
      <c r="C1672" s="254" t="s">
        <v>1811</v>
      </c>
      <c r="D1672" s="221"/>
      <c r="E1672" s="222">
        <v>0.68600000000000005</v>
      </c>
      <c r="F1672" s="220"/>
      <c r="G1672" s="220"/>
      <c r="H1672" s="220"/>
      <c r="I1672" s="220"/>
      <c r="J1672" s="220"/>
      <c r="K1672" s="220"/>
      <c r="L1672" s="220"/>
      <c r="M1672" s="220"/>
      <c r="N1672" s="220"/>
      <c r="O1672" s="220"/>
      <c r="P1672" s="220"/>
      <c r="Q1672" s="220"/>
      <c r="R1672" s="220"/>
      <c r="S1672" s="220"/>
      <c r="T1672" s="220"/>
      <c r="U1672" s="220"/>
      <c r="V1672" s="220"/>
      <c r="W1672" s="220"/>
      <c r="X1672" s="22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299</v>
      </c>
      <c r="AH1672" s="210">
        <v>0</v>
      </c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">
      <c r="A1673" s="218"/>
      <c r="B1673" s="219"/>
      <c r="C1673" s="254" t="s">
        <v>1812</v>
      </c>
      <c r="D1673" s="221"/>
      <c r="E1673" s="222">
        <v>0.78400000000000003</v>
      </c>
      <c r="F1673" s="220"/>
      <c r="G1673" s="220"/>
      <c r="H1673" s="220"/>
      <c r="I1673" s="220"/>
      <c r="J1673" s="220"/>
      <c r="K1673" s="220"/>
      <c r="L1673" s="220"/>
      <c r="M1673" s="220"/>
      <c r="N1673" s="220"/>
      <c r="O1673" s="220"/>
      <c r="P1673" s="220"/>
      <c r="Q1673" s="220"/>
      <c r="R1673" s="220"/>
      <c r="S1673" s="220"/>
      <c r="T1673" s="220"/>
      <c r="U1673" s="220"/>
      <c r="V1673" s="220"/>
      <c r="W1673" s="220"/>
      <c r="X1673" s="22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299</v>
      </c>
      <c r="AH1673" s="210">
        <v>0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">
      <c r="A1674" s="218"/>
      <c r="B1674" s="219"/>
      <c r="C1674" s="254" t="s">
        <v>1813</v>
      </c>
      <c r="D1674" s="221"/>
      <c r="E1674" s="222">
        <v>3.472</v>
      </c>
      <c r="F1674" s="220"/>
      <c r="G1674" s="220"/>
      <c r="H1674" s="220"/>
      <c r="I1674" s="220"/>
      <c r="J1674" s="220"/>
      <c r="K1674" s="220"/>
      <c r="L1674" s="220"/>
      <c r="M1674" s="220"/>
      <c r="N1674" s="220"/>
      <c r="O1674" s="220"/>
      <c r="P1674" s="220"/>
      <c r="Q1674" s="220"/>
      <c r="R1674" s="220"/>
      <c r="S1674" s="220"/>
      <c r="T1674" s="220"/>
      <c r="U1674" s="220"/>
      <c r="V1674" s="220"/>
      <c r="W1674" s="220"/>
      <c r="X1674" s="22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299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">
      <c r="A1675" s="218"/>
      <c r="B1675" s="219"/>
      <c r="C1675" s="254" t="s">
        <v>1814</v>
      </c>
      <c r="D1675" s="221"/>
      <c r="E1675" s="222">
        <v>0.75600000000000001</v>
      </c>
      <c r="F1675" s="220"/>
      <c r="G1675" s="220"/>
      <c r="H1675" s="220"/>
      <c r="I1675" s="220"/>
      <c r="J1675" s="220"/>
      <c r="K1675" s="220"/>
      <c r="L1675" s="220"/>
      <c r="M1675" s="220"/>
      <c r="N1675" s="220"/>
      <c r="O1675" s="220"/>
      <c r="P1675" s="220"/>
      <c r="Q1675" s="220"/>
      <c r="R1675" s="220"/>
      <c r="S1675" s="220"/>
      <c r="T1675" s="220"/>
      <c r="U1675" s="220"/>
      <c r="V1675" s="220"/>
      <c r="W1675" s="220"/>
      <c r="X1675" s="22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299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">
      <c r="A1676" s="218"/>
      <c r="B1676" s="219"/>
      <c r="C1676" s="254" t="s">
        <v>1815</v>
      </c>
      <c r="D1676" s="221"/>
      <c r="E1676" s="222">
        <v>0.64800000000000002</v>
      </c>
      <c r="F1676" s="220"/>
      <c r="G1676" s="220"/>
      <c r="H1676" s="220"/>
      <c r="I1676" s="220"/>
      <c r="J1676" s="220"/>
      <c r="K1676" s="220"/>
      <c r="L1676" s="220"/>
      <c r="M1676" s="220"/>
      <c r="N1676" s="220"/>
      <c r="O1676" s="220"/>
      <c r="P1676" s="220"/>
      <c r="Q1676" s="220"/>
      <c r="R1676" s="220"/>
      <c r="S1676" s="220"/>
      <c r="T1676" s="220"/>
      <c r="U1676" s="220"/>
      <c r="V1676" s="220"/>
      <c r="W1676" s="220"/>
      <c r="X1676" s="22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299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">
      <c r="A1677" s="218"/>
      <c r="B1677" s="219"/>
      <c r="C1677" s="254" t="s">
        <v>1816</v>
      </c>
      <c r="D1677" s="221"/>
      <c r="E1677" s="222">
        <v>0.12</v>
      </c>
      <c r="F1677" s="220"/>
      <c r="G1677" s="220"/>
      <c r="H1677" s="220"/>
      <c r="I1677" s="220"/>
      <c r="J1677" s="220"/>
      <c r="K1677" s="220"/>
      <c r="L1677" s="220"/>
      <c r="M1677" s="220"/>
      <c r="N1677" s="220"/>
      <c r="O1677" s="220"/>
      <c r="P1677" s="220"/>
      <c r="Q1677" s="220"/>
      <c r="R1677" s="220"/>
      <c r="S1677" s="220"/>
      <c r="T1677" s="220"/>
      <c r="U1677" s="220"/>
      <c r="V1677" s="220"/>
      <c r="W1677" s="220"/>
      <c r="X1677" s="22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299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">
      <c r="A1678" s="218"/>
      <c r="B1678" s="219"/>
      <c r="C1678" s="254" t="s">
        <v>1817</v>
      </c>
      <c r="D1678" s="221"/>
      <c r="E1678" s="222">
        <v>1.4159999999999999</v>
      </c>
      <c r="F1678" s="220"/>
      <c r="G1678" s="220"/>
      <c r="H1678" s="220"/>
      <c r="I1678" s="220"/>
      <c r="J1678" s="220"/>
      <c r="K1678" s="220"/>
      <c r="L1678" s="220"/>
      <c r="M1678" s="220"/>
      <c r="N1678" s="220"/>
      <c r="O1678" s="220"/>
      <c r="P1678" s="220"/>
      <c r="Q1678" s="220"/>
      <c r="R1678" s="220"/>
      <c r="S1678" s="220"/>
      <c r="T1678" s="220"/>
      <c r="U1678" s="220"/>
      <c r="V1678" s="220"/>
      <c r="W1678" s="220"/>
      <c r="X1678" s="22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299</v>
      </c>
      <c r="AH1678" s="210">
        <v>0</v>
      </c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">
      <c r="A1679" s="218"/>
      <c r="B1679" s="219"/>
      <c r="C1679" s="254" t="s">
        <v>1818</v>
      </c>
      <c r="D1679" s="221"/>
      <c r="E1679" s="222">
        <v>3.492</v>
      </c>
      <c r="F1679" s="220"/>
      <c r="G1679" s="220"/>
      <c r="H1679" s="220"/>
      <c r="I1679" s="220"/>
      <c r="J1679" s="220"/>
      <c r="K1679" s="220"/>
      <c r="L1679" s="220"/>
      <c r="M1679" s="220"/>
      <c r="N1679" s="220"/>
      <c r="O1679" s="220"/>
      <c r="P1679" s="220"/>
      <c r="Q1679" s="220"/>
      <c r="R1679" s="220"/>
      <c r="S1679" s="220"/>
      <c r="T1679" s="220"/>
      <c r="U1679" s="220"/>
      <c r="V1679" s="220"/>
      <c r="W1679" s="220"/>
      <c r="X1679" s="22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299</v>
      </c>
      <c r="AH1679" s="210">
        <v>0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">
      <c r="A1680" s="218"/>
      <c r="B1680" s="219"/>
      <c r="C1680" s="254" t="s">
        <v>1819</v>
      </c>
      <c r="D1680" s="221"/>
      <c r="E1680" s="222">
        <v>0.49199999999999999</v>
      </c>
      <c r="F1680" s="220"/>
      <c r="G1680" s="220"/>
      <c r="H1680" s="220"/>
      <c r="I1680" s="220"/>
      <c r="J1680" s="220"/>
      <c r="K1680" s="220"/>
      <c r="L1680" s="220"/>
      <c r="M1680" s="220"/>
      <c r="N1680" s="220"/>
      <c r="O1680" s="220"/>
      <c r="P1680" s="220"/>
      <c r="Q1680" s="220"/>
      <c r="R1680" s="220"/>
      <c r="S1680" s="220"/>
      <c r="T1680" s="220"/>
      <c r="U1680" s="220"/>
      <c r="V1680" s="220"/>
      <c r="W1680" s="220"/>
      <c r="X1680" s="22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299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">
      <c r="A1681" s="218"/>
      <c r="B1681" s="219"/>
      <c r="C1681" s="254" t="s">
        <v>1820</v>
      </c>
      <c r="D1681" s="221"/>
      <c r="E1681" s="222">
        <v>0.216</v>
      </c>
      <c r="F1681" s="220"/>
      <c r="G1681" s="220"/>
      <c r="H1681" s="220"/>
      <c r="I1681" s="220"/>
      <c r="J1681" s="220"/>
      <c r="K1681" s="220"/>
      <c r="L1681" s="220"/>
      <c r="M1681" s="220"/>
      <c r="N1681" s="220"/>
      <c r="O1681" s="220"/>
      <c r="P1681" s="220"/>
      <c r="Q1681" s="220"/>
      <c r="R1681" s="220"/>
      <c r="S1681" s="220"/>
      <c r="T1681" s="220"/>
      <c r="U1681" s="220"/>
      <c r="V1681" s="220"/>
      <c r="W1681" s="220"/>
      <c r="X1681" s="22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299</v>
      </c>
      <c r="AH1681" s="210">
        <v>0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">
      <c r="A1682" s="218"/>
      <c r="B1682" s="219"/>
      <c r="C1682" s="254" t="s">
        <v>1821</v>
      </c>
      <c r="D1682" s="221"/>
      <c r="E1682" s="222">
        <v>1.2407999999999999</v>
      </c>
      <c r="F1682" s="220"/>
      <c r="G1682" s="220"/>
      <c r="H1682" s="220"/>
      <c r="I1682" s="220"/>
      <c r="J1682" s="220"/>
      <c r="K1682" s="220"/>
      <c r="L1682" s="220"/>
      <c r="M1682" s="220"/>
      <c r="N1682" s="220"/>
      <c r="O1682" s="220"/>
      <c r="P1682" s="220"/>
      <c r="Q1682" s="220"/>
      <c r="R1682" s="220"/>
      <c r="S1682" s="220"/>
      <c r="T1682" s="220"/>
      <c r="U1682" s="220"/>
      <c r="V1682" s="220"/>
      <c r="W1682" s="220"/>
      <c r="X1682" s="22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299</v>
      </c>
      <c r="AH1682" s="210">
        <v>0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">
      <c r="A1683" s="218"/>
      <c r="B1683" s="219"/>
      <c r="C1683" s="254" t="s">
        <v>1822</v>
      </c>
      <c r="D1683" s="221"/>
      <c r="E1683" s="222">
        <v>0.38400000000000001</v>
      </c>
      <c r="F1683" s="220"/>
      <c r="G1683" s="220"/>
      <c r="H1683" s="220"/>
      <c r="I1683" s="220"/>
      <c r="J1683" s="220"/>
      <c r="K1683" s="220"/>
      <c r="L1683" s="220"/>
      <c r="M1683" s="220"/>
      <c r="N1683" s="220"/>
      <c r="O1683" s="220"/>
      <c r="P1683" s="220"/>
      <c r="Q1683" s="220"/>
      <c r="R1683" s="220"/>
      <c r="S1683" s="220"/>
      <c r="T1683" s="220"/>
      <c r="U1683" s="220"/>
      <c r="V1683" s="220"/>
      <c r="W1683" s="220"/>
      <c r="X1683" s="22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299</v>
      </c>
      <c r="AH1683" s="210">
        <v>0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">
      <c r="A1684" s="218"/>
      <c r="B1684" s="219"/>
      <c r="C1684" s="254" t="s">
        <v>1823</v>
      </c>
      <c r="D1684" s="221"/>
      <c r="E1684" s="222">
        <v>0.24</v>
      </c>
      <c r="F1684" s="220"/>
      <c r="G1684" s="220"/>
      <c r="H1684" s="220"/>
      <c r="I1684" s="220"/>
      <c r="J1684" s="220"/>
      <c r="K1684" s="220"/>
      <c r="L1684" s="220"/>
      <c r="M1684" s="220"/>
      <c r="N1684" s="220"/>
      <c r="O1684" s="220"/>
      <c r="P1684" s="220"/>
      <c r="Q1684" s="220"/>
      <c r="R1684" s="220"/>
      <c r="S1684" s="220"/>
      <c r="T1684" s="220"/>
      <c r="U1684" s="220"/>
      <c r="V1684" s="220"/>
      <c r="W1684" s="220"/>
      <c r="X1684" s="22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299</v>
      </c>
      <c r="AH1684" s="210">
        <v>0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">
      <c r="A1685" s="218"/>
      <c r="B1685" s="219"/>
      <c r="C1685" s="254" t="s">
        <v>1824</v>
      </c>
      <c r="D1685" s="221"/>
      <c r="E1685" s="222">
        <v>0.55200000000000005</v>
      </c>
      <c r="F1685" s="220"/>
      <c r="G1685" s="220"/>
      <c r="H1685" s="220"/>
      <c r="I1685" s="220"/>
      <c r="J1685" s="220"/>
      <c r="K1685" s="220"/>
      <c r="L1685" s="220"/>
      <c r="M1685" s="220"/>
      <c r="N1685" s="220"/>
      <c r="O1685" s="220"/>
      <c r="P1685" s="220"/>
      <c r="Q1685" s="220"/>
      <c r="R1685" s="220"/>
      <c r="S1685" s="220"/>
      <c r="T1685" s="220"/>
      <c r="U1685" s="220"/>
      <c r="V1685" s="220"/>
      <c r="W1685" s="220"/>
      <c r="X1685" s="22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299</v>
      </c>
      <c r="AH1685" s="210">
        <v>0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">
      <c r="A1686" s="218"/>
      <c r="B1686" s="219"/>
      <c r="C1686" s="254" t="s">
        <v>1825</v>
      </c>
      <c r="D1686" s="221"/>
      <c r="E1686" s="222">
        <v>3.22</v>
      </c>
      <c r="F1686" s="220"/>
      <c r="G1686" s="220"/>
      <c r="H1686" s="220"/>
      <c r="I1686" s="220"/>
      <c r="J1686" s="220"/>
      <c r="K1686" s="220"/>
      <c r="L1686" s="220"/>
      <c r="M1686" s="220"/>
      <c r="N1686" s="220"/>
      <c r="O1686" s="220"/>
      <c r="P1686" s="220"/>
      <c r="Q1686" s="220"/>
      <c r="R1686" s="220"/>
      <c r="S1686" s="220"/>
      <c r="T1686" s="220"/>
      <c r="U1686" s="220"/>
      <c r="V1686" s="220"/>
      <c r="W1686" s="220"/>
      <c r="X1686" s="22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299</v>
      </c>
      <c r="AH1686" s="210">
        <v>0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">
      <c r="A1687" s="218"/>
      <c r="B1687" s="219"/>
      <c r="C1687" s="254" t="s">
        <v>1826</v>
      </c>
      <c r="D1687" s="221"/>
      <c r="E1687" s="222">
        <v>3.22</v>
      </c>
      <c r="F1687" s="220"/>
      <c r="G1687" s="220"/>
      <c r="H1687" s="220"/>
      <c r="I1687" s="220"/>
      <c r="J1687" s="220"/>
      <c r="K1687" s="220"/>
      <c r="L1687" s="220"/>
      <c r="M1687" s="220"/>
      <c r="N1687" s="220"/>
      <c r="O1687" s="220"/>
      <c r="P1687" s="220"/>
      <c r="Q1687" s="220"/>
      <c r="R1687" s="220"/>
      <c r="S1687" s="220"/>
      <c r="T1687" s="220"/>
      <c r="U1687" s="220"/>
      <c r="V1687" s="220"/>
      <c r="W1687" s="220"/>
      <c r="X1687" s="22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299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">
      <c r="A1688" s="218"/>
      <c r="B1688" s="219"/>
      <c r="C1688" s="255" t="s">
        <v>532</v>
      </c>
      <c r="D1688" s="223"/>
      <c r="E1688" s="224">
        <v>1.15554</v>
      </c>
      <c r="F1688" s="220"/>
      <c r="G1688" s="220"/>
      <c r="H1688" s="220"/>
      <c r="I1688" s="220"/>
      <c r="J1688" s="220"/>
      <c r="K1688" s="220"/>
      <c r="L1688" s="220"/>
      <c r="M1688" s="220"/>
      <c r="N1688" s="220"/>
      <c r="O1688" s="220"/>
      <c r="P1688" s="220"/>
      <c r="Q1688" s="220"/>
      <c r="R1688" s="220"/>
      <c r="S1688" s="220"/>
      <c r="T1688" s="220"/>
      <c r="U1688" s="220"/>
      <c r="V1688" s="220"/>
      <c r="W1688" s="220"/>
      <c r="X1688" s="22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299</v>
      </c>
      <c r="AH1688" s="210">
        <v>4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ht="22.5" outlineLevel="1" x14ac:dyDescent="0.2">
      <c r="A1689" s="232">
        <v>204</v>
      </c>
      <c r="B1689" s="233" t="s">
        <v>1827</v>
      </c>
      <c r="C1689" s="252" t="s">
        <v>1828</v>
      </c>
      <c r="D1689" s="234" t="s">
        <v>291</v>
      </c>
      <c r="E1689" s="235">
        <v>17.716650000000001</v>
      </c>
      <c r="F1689" s="236"/>
      <c r="G1689" s="237">
        <f>ROUND(E1689*F1689,2)</f>
        <v>0</v>
      </c>
      <c r="H1689" s="236"/>
      <c r="I1689" s="237">
        <f>ROUND(E1689*H1689,2)</f>
        <v>0</v>
      </c>
      <c r="J1689" s="236"/>
      <c r="K1689" s="237">
        <f>ROUND(E1689*J1689,2)</f>
        <v>0</v>
      </c>
      <c r="L1689" s="237">
        <v>15</v>
      </c>
      <c r="M1689" s="237">
        <f>G1689*(1+L1689/100)</f>
        <v>0</v>
      </c>
      <c r="N1689" s="237">
        <v>1E-3</v>
      </c>
      <c r="O1689" s="237">
        <f>ROUND(E1689*N1689,2)</f>
        <v>0.02</v>
      </c>
      <c r="P1689" s="237">
        <v>0</v>
      </c>
      <c r="Q1689" s="237">
        <f>ROUND(E1689*P1689,2)</f>
        <v>0</v>
      </c>
      <c r="R1689" s="237" t="s">
        <v>446</v>
      </c>
      <c r="S1689" s="237" t="s">
        <v>293</v>
      </c>
      <c r="T1689" s="238" t="s">
        <v>294</v>
      </c>
      <c r="U1689" s="220">
        <v>0</v>
      </c>
      <c r="V1689" s="220">
        <f>ROUND(E1689*U1689,2)</f>
        <v>0</v>
      </c>
      <c r="W1689" s="220"/>
      <c r="X1689" s="220" t="s">
        <v>447</v>
      </c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448</v>
      </c>
      <c r="AH1689" s="210"/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">
      <c r="A1690" s="218"/>
      <c r="B1690" s="219"/>
      <c r="C1690" s="254" t="s">
        <v>1479</v>
      </c>
      <c r="D1690" s="221"/>
      <c r="E1690" s="222"/>
      <c r="F1690" s="220"/>
      <c r="G1690" s="220"/>
      <c r="H1690" s="220"/>
      <c r="I1690" s="220"/>
      <c r="J1690" s="220"/>
      <c r="K1690" s="220"/>
      <c r="L1690" s="220"/>
      <c r="M1690" s="220"/>
      <c r="N1690" s="220"/>
      <c r="O1690" s="220"/>
      <c r="P1690" s="220"/>
      <c r="Q1690" s="220"/>
      <c r="R1690" s="220"/>
      <c r="S1690" s="220"/>
      <c r="T1690" s="220"/>
      <c r="U1690" s="220"/>
      <c r="V1690" s="220"/>
      <c r="W1690" s="220"/>
      <c r="X1690" s="22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299</v>
      </c>
      <c r="AH1690" s="210">
        <v>0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">
      <c r="A1691" s="218"/>
      <c r="B1691" s="219"/>
      <c r="C1691" s="254" t="s">
        <v>1720</v>
      </c>
      <c r="D1691" s="221"/>
      <c r="E1691" s="222">
        <v>2.673</v>
      </c>
      <c r="F1691" s="220"/>
      <c r="G1691" s="220"/>
      <c r="H1691" s="220"/>
      <c r="I1691" s="220"/>
      <c r="J1691" s="220"/>
      <c r="K1691" s="220"/>
      <c r="L1691" s="220"/>
      <c r="M1691" s="220"/>
      <c r="N1691" s="220"/>
      <c r="O1691" s="220"/>
      <c r="P1691" s="220"/>
      <c r="Q1691" s="220"/>
      <c r="R1691" s="220"/>
      <c r="S1691" s="220"/>
      <c r="T1691" s="220"/>
      <c r="U1691" s="220"/>
      <c r="V1691" s="220"/>
      <c r="W1691" s="220"/>
      <c r="X1691" s="22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299</v>
      </c>
      <c r="AH1691" s="210">
        <v>0</v>
      </c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">
      <c r="A1692" s="218"/>
      <c r="B1692" s="219"/>
      <c r="C1692" s="254" t="s">
        <v>1693</v>
      </c>
      <c r="D1692" s="221"/>
      <c r="E1692" s="222">
        <v>5.8</v>
      </c>
      <c r="F1692" s="220"/>
      <c r="G1692" s="220"/>
      <c r="H1692" s="220"/>
      <c r="I1692" s="220"/>
      <c r="J1692" s="220"/>
      <c r="K1692" s="220"/>
      <c r="L1692" s="220"/>
      <c r="M1692" s="220"/>
      <c r="N1692" s="220"/>
      <c r="O1692" s="220"/>
      <c r="P1692" s="220"/>
      <c r="Q1692" s="220"/>
      <c r="R1692" s="220"/>
      <c r="S1692" s="220"/>
      <c r="T1692" s="220"/>
      <c r="U1692" s="220"/>
      <c r="V1692" s="220"/>
      <c r="W1692" s="220"/>
      <c r="X1692" s="22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299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">
      <c r="A1693" s="218"/>
      <c r="B1693" s="219"/>
      <c r="C1693" s="254" t="s">
        <v>881</v>
      </c>
      <c r="D1693" s="221"/>
      <c r="E1693" s="222">
        <v>2.9</v>
      </c>
      <c r="F1693" s="220"/>
      <c r="G1693" s="220"/>
      <c r="H1693" s="220"/>
      <c r="I1693" s="220"/>
      <c r="J1693" s="220"/>
      <c r="K1693" s="220"/>
      <c r="L1693" s="220"/>
      <c r="M1693" s="220"/>
      <c r="N1693" s="220"/>
      <c r="O1693" s="220"/>
      <c r="P1693" s="220"/>
      <c r="Q1693" s="220"/>
      <c r="R1693" s="220"/>
      <c r="S1693" s="220"/>
      <c r="T1693" s="220"/>
      <c r="U1693" s="220"/>
      <c r="V1693" s="220"/>
      <c r="W1693" s="220"/>
      <c r="X1693" s="22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299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">
      <c r="A1694" s="218"/>
      <c r="B1694" s="219"/>
      <c r="C1694" s="254" t="s">
        <v>1692</v>
      </c>
      <c r="D1694" s="221"/>
      <c r="E1694" s="222">
        <v>2.9</v>
      </c>
      <c r="F1694" s="220"/>
      <c r="G1694" s="220"/>
      <c r="H1694" s="220"/>
      <c r="I1694" s="220"/>
      <c r="J1694" s="220"/>
      <c r="K1694" s="220"/>
      <c r="L1694" s="220"/>
      <c r="M1694" s="220"/>
      <c r="N1694" s="220"/>
      <c r="O1694" s="220"/>
      <c r="P1694" s="220"/>
      <c r="Q1694" s="220"/>
      <c r="R1694" s="220"/>
      <c r="S1694" s="220"/>
      <c r="T1694" s="220"/>
      <c r="U1694" s="220"/>
      <c r="V1694" s="220"/>
      <c r="W1694" s="220"/>
      <c r="X1694" s="22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299</v>
      </c>
      <c r="AH1694" s="210">
        <v>0</v>
      </c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">
      <c r="A1695" s="218"/>
      <c r="B1695" s="219"/>
      <c r="C1695" s="254" t="s">
        <v>1730</v>
      </c>
      <c r="D1695" s="221"/>
      <c r="E1695" s="222">
        <v>2.6</v>
      </c>
      <c r="F1695" s="220"/>
      <c r="G1695" s="220"/>
      <c r="H1695" s="220"/>
      <c r="I1695" s="220"/>
      <c r="J1695" s="220"/>
      <c r="K1695" s="220"/>
      <c r="L1695" s="220"/>
      <c r="M1695" s="220"/>
      <c r="N1695" s="220"/>
      <c r="O1695" s="220"/>
      <c r="P1695" s="220"/>
      <c r="Q1695" s="220"/>
      <c r="R1695" s="220"/>
      <c r="S1695" s="220"/>
      <c r="T1695" s="220"/>
      <c r="U1695" s="220"/>
      <c r="V1695" s="220"/>
      <c r="W1695" s="220"/>
      <c r="X1695" s="22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299</v>
      </c>
      <c r="AH1695" s="210">
        <v>0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">
      <c r="A1696" s="218"/>
      <c r="B1696" s="219"/>
      <c r="C1696" s="255" t="s">
        <v>532</v>
      </c>
      <c r="D1696" s="223"/>
      <c r="E1696" s="224">
        <v>0.84365000000000001</v>
      </c>
      <c r="F1696" s="220"/>
      <c r="G1696" s="220"/>
      <c r="H1696" s="220"/>
      <c r="I1696" s="220"/>
      <c r="J1696" s="220"/>
      <c r="K1696" s="220"/>
      <c r="L1696" s="220"/>
      <c r="M1696" s="220"/>
      <c r="N1696" s="220"/>
      <c r="O1696" s="220"/>
      <c r="P1696" s="220"/>
      <c r="Q1696" s="220"/>
      <c r="R1696" s="220"/>
      <c r="S1696" s="220"/>
      <c r="T1696" s="220"/>
      <c r="U1696" s="220"/>
      <c r="V1696" s="220"/>
      <c r="W1696" s="220"/>
      <c r="X1696" s="22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299</v>
      </c>
      <c r="AH1696" s="210">
        <v>4</v>
      </c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ht="22.5" outlineLevel="1" x14ac:dyDescent="0.2">
      <c r="A1697" s="232">
        <v>205</v>
      </c>
      <c r="B1697" s="233" t="s">
        <v>1829</v>
      </c>
      <c r="C1697" s="252" t="s">
        <v>1830</v>
      </c>
      <c r="D1697" s="234" t="s">
        <v>291</v>
      </c>
      <c r="E1697" s="235">
        <v>270.06</v>
      </c>
      <c r="F1697" s="236"/>
      <c r="G1697" s="237">
        <f>ROUND(E1697*F1697,2)</f>
        <v>0</v>
      </c>
      <c r="H1697" s="236"/>
      <c r="I1697" s="237">
        <f>ROUND(E1697*H1697,2)</f>
        <v>0</v>
      </c>
      <c r="J1697" s="236"/>
      <c r="K1697" s="237">
        <f>ROUND(E1697*J1697,2)</f>
        <v>0</v>
      </c>
      <c r="L1697" s="237">
        <v>15</v>
      </c>
      <c r="M1697" s="237">
        <f>G1697*(1+L1697/100)</f>
        <v>0</v>
      </c>
      <c r="N1697" s="237">
        <v>1.1999999999999999E-3</v>
      </c>
      <c r="O1697" s="237">
        <f>ROUND(E1697*N1697,2)</f>
        <v>0.32</v>
      </c>
      <c r="P1697" s="237">
        <v>0</v>
      </c>
      <c r="Q1697" s="237">
        <f>ROUND(E1697*P1697,2)</f>
        <v>0</v>
      </c>
      <c r="R1697" s="237" t="s">
        <v>446</v>
      </c>
      <c r="S1697" s="237" t="s">
        <v>293</v>
      </c>
      <c r="T1697" s="238" t="s">
        <v>294</v>
      </c>
      <c r="U1697" s="220">
        <v>0</v>
      </c>
      <c r="V1697" s="220">
        <f>ROUND(E1697*U1697,2)</f>
        <v>0</v>
      </c>
      <c r="W1697" s="220"/>
      <c r="X1697" s="220" t="s">
        <v>447</v>
      </c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448</v>
      </c>
      <c r="AH1697" s="210"/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1" x14ac:dyDescent="0.2">
      <c r="A1698" s="218"/>
      <c r="B1698" s="219"/>
      <c r="C1698" s="254" t="s">
        <v>1479</v>
      </c>
      <c r="D1698" s="221"/>
      <c r="E1698" s="222"/>
      <c r="F1698" s="220"/>
      <c r="G1698" s="220"/>
      <c r="H1698" s="220"/>
      <c r="I1698" s="220"/>
      <c r="J1698" s="220"/>
      <c r="K1698" s="220"/>
      <c r="L1698" s="220"/>
      <c r="M1698" s="220"/>
      <c r="N1698" s="220"/>
      <c r="O1698" s="220"/>
      <c r="P1698" s="220"/>
      <c r="Q1698" s="220"/>
      <c r="R1698" s="220"/>
      <c r="S1698" s="220"/>
      <c r="T1698" s="220"/>
      <c r="U1698" s="220"/>
      <c r="V1698" s="220"/>
      <c r="W1698" s="220"/>
      <c r="X1698" s="220"/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299</v>
      </c>
      <c r="AH1698" s="210">
        <v>0</v>
      </c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">
      <c r="A1699" s="218"/>
      <c r="B1699" s="219"/>
      <c r="C1699" s="254" t="s">
        <v>1831</v>
      </c>
      <c r="D1699" s="221"/>
      <c r="E1699" s="222">
        <v>19.399999999999999</v>
      </c>
      <c r="F1699" s="220"/>
      <c r="G1699" s="220"/>
      <c r="H1699" s="220"/>
      <c r="I1699" s="220"/>
      <c r="J1699" s="220"/>
      <c r="K1699" s="220"/>
      <c r="L1699" s="220"/>
      <c r="M1699" s="220"/>
      <c r="N1699" s="220"/>
      <c r="O1699" s="220"/>
      <c r="P1699" s="220"/>
      <c r="Q1699" s="220"/>
      <c r="R1699" s="220"/>
      <c r="S1699" s="220"/>
      <c r="T1699" s="220"/>
      <c r="U1699" s="220"/>
      <c r="V1699" s="220"/>
      <c r="W1699" s="220"/>
      <c r="X1699" s="22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299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">
      <c r="A1700" s="218"/>
      <c r="B1700" s="219"/>
      <c r="C1700" s="254" t="s">
        <v>1832</v>
      </c>
      <c r="D1700" s="221"/>
      <c r="E1700" s="222">
        <v>16.2</v>
      </c>
      <c r="F1700" s="220"/>
      <c r="G1700" s="220"/>
      <c r="H1700" s="220"/>
      <c r="I1700" s="220"/>
      <c r="J1700" s="220"/>
      <c r="K1700" s="220"/>
      <c r="L1700" s="220"/>
      <c r="M1700" s="220"/>
      <c r="N1700" s="220"/>
      <c r="O1700" s="220"/>
      <c r="P1700" s="220"/>
      <c r="Q1700" s="220"/>
      <c r="R1700" s="220"/>
      <c r="S1700" s="220"/>
      <c r="T1700" s="220"/>
      <c r="U1700" s="220"/>
      <c r="V1700" s="220"/>
      <c r="W1700" s="220"/>
      <c r="X1700" s="22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299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">
      <c r="A1701" s="218"/>
      <c r="B1701" s="219"/>
      <c r="C1701" s="254" t="s">
        <v>1833</v>
      </c>
      <c r="D1701" s="221"/>
      <c r="E1701" s="222">
        <v>62.2</v>
      </c>
      <c r="F1701" s="220"/>
      <c r="G1701" s="220"/>
      <c r="H1701" s="220"/>
      <c r="I1701" s="220"/>
      <c r="J1701" s="220"/>
      <c r="K1701" s="220"/>
      <c r="L1701" s="220"/>
      <c r="M1701" s="220"/>
      <c r="N1701" s="220"/>
      <c r="O1701" s="220"/>
      <c r="P1701" s="220"/>
      <c r="Q1701" s="220"/>
      <c r="R1701" s="220"/>
      <c r="S1701" s="220"/>
      <c r="T1701" s="220"/>
      <c r="U1701" s="220"/>
      <c r="V1701" s="220"/>
      <c r="W1701" s="220"/>
      <c r="X1701" s="22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299</v>
      </c>
      <c r="AH1701" s="210">
        <v>0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">
      <c r="A1702" s="218"/>
      <c r="B1702" s="219"/>
      <c r="C1702" s="254" t="s">
        <v>1834</v>
      </c>
      <c r="D1702" s="221"/>
      <c r="E1702" s="222">
        <v>22.8</v>
      </c>
      <c r="F1702" s="220"/>
      <c r="G1702" s="220"/>
      <c r="H1702" s="220"/>
      <c r="I1702" s="220"/>
      <c r="J1702" s="220"/>
      <c r="K1702" s="220"/>
      <c r="L1702" s="220"/>
      <c r="M1702" s="220"/>
      <c r="N1702" s="220"/>
      <c r="O1702" s="220"/>
      <c r="P1702" s="220"/>
      <c r="Q1702" s="220"/>
      <c r="R1702" s="220"/>
      <c r="S1702" s="220"/>
      <c r="T1702" s="220"/>
      <c r="U1702" s="220"/>
      <c r="V1702" s="220"/>
      <c r="W1702" s="220"/>
      <c r="X1702" s="22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299</v>
      </c>
      <c r="AH1702" s="210">
        <v>0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">
      <c r="A1703" s="218"/>
      <c r="B1703" s="219"/>
      <c r="C1703" s="254" t="s">
        <v>1835</v>
      </c>
      <c r="D1703" s="221"/>
      <c r="E1703" s="222">
        <v>41</v>
      </c>
      <c r="F1703" s="220"/>
      <c r="G1703" s="220"/>
      <c r="H1703" s="220"/>
      <c r="I1703" s="220"/>
      <c r="J1703" s="220"/>
      <c r="K1703" s="220"/>
      <c r="L1703" s="220"/>
      <c r="M1703" s="220"/>
      <c r="N1703" s="220"/>
      <c r="O1703" s="220"/>
      <c r="P1703" s="220"/>
      <c r="Q1703" s="220"/>
      <c r="R1703" s="220"/>
      <c r="S1703" s="220"/>
      <c r="T1703" s="220"/>
      <c r="U1703" s="220"/>
      <c r="V1703" s="220"/>
      <c r="W1703" s="220"/>
      <c r="X1703" s="22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299</v>
      </c>
      <c r="AH1703" s="210">
        <v>0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">
      <c r="A1704" s="218"/>
      <c r="B1704" s="219"/>
      <c r="C1704" s="254" t="s">
        <v>1836</v>
      </c>
      <c r="D1704" s="221"/>
      <c r="E1704" s="222">
        <v>33.200000000000003</v>
      </c>
      <c r="F1704" s="220"/>
      <c r="G1704" s="220"/>
      <c r="H1704" s="220"/>
      <c r="I1704" s="220"/>
      <c r="J1704" s="220"/>
      <c r="K1704" s="220"/>
      <c r="L1704" s="220"/>
      <c r="M1704" s="220"/>
      <c r="N1704" s="220"/>
      <c r="O1704" s="220"/>
      <c r="P1704" s="220"/>
      <c r="Q1704" s="220"/>
      <c r="R1704" s="220"/>
      <c r="S1704" s="220"/>
      <c r="T1704" s="220"/>
      <c r="U1704" s="220"/>
      <c r="V1704" s="220"/>
      <c r="W1704" s="220"/>
      <c r="X1704" s="22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299</v>
      </c>
      <c r="AH1704" s="210">
        <v>0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">
      <c r="A1705" s="218"/>
      <c r="B1705" s="219"/>
      <c r="C1705" s="254" t="s">
        <v>1837</v>
      </c>
      <c r="D1705" s="221"/>
      <c r="E1705" s="222">
        <v>3.8</v>
      </c>
      <c r="F1705" s="220"/>
      <c r="G1705" s="220"/>
      <c r="H1705" s="220"/>
      <c r="I1705" s="220"/>
      <c r="J1705" s="220"/>
      <c r="K1705" s="220"/>
      <c r="L1705" s="220"/>
      <c r="M1705" s="220"/>
      <c r="N1705" s="220"/>
      <c r="O1705" s="220"/>
      <c r="P1705" s="220"/>
      <c r="Q1705" s="220"/>
      <c r="R1705" s="220"/>
      <c r="S1705" s="220"/>
      <c r="T1705" s="220"/>
      <c r="U1705" s="220"/>
      <c r="V1705" s="220"/>
      <c r="W1705" s="220"/>
      <c r="X1705" s="22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299</v>
      </c>
      <c r="AH1705" s="210">
        <v>0</v>
      </c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">
      <c r="A1706" s="218"/>
      <c r="B1706" s="219"/>
      <c r="C1706" s="254" t="s">
        <v>1838</v>
      </c>
      <c r="D1706" s="221"/>
      <c r="E1706" s="222">
        <v>24</v>
      </c>
      <c r="F1706" s="220"/>
      <c r="G1706" s="220"/>
      <c r="H1706" s="220"/>
      <c r="I1706" s="220"/>
      <c r="J1706" s="220"/>
      <c r="K1706" s="220"/>
      <c r="L1706" s="220"/>
      <c r="M1706" s="220"/>
      <c r="N1706" s="220"/>
      <c r="O1706" s="220"/>
      <c r="P1706" s="220"/>
      <c r="Q1706" s="220"/>
      <c r="R1706" s="220"/>
      <c r="S1706" s="220"/>
      <c r="T1706" s="220"/>
      <c r="U1706" s="220"/>
      <c r="V1706" s="220"/>
      <c r="W1706" s="220"/>
      <c r="X1706" s="22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299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1" x14ac:dyDescent="0.2">
      <c r="A1707" s="218"/>
      <c r="B1707" s="219"/>
      <c r="C1707" s="254" t="s">
        <v>1839</v>
      </c>
      <c r="D1707" s="221"/>
      <c r="E1707" s="222">
        <v>34.6</v>
      </c>
      <c r="F1707" s="220"/>
      <c r="G1707" s="220"/>
      <c r="H1707" s="220"/>
      <c r="I1707" s="220"/>
      <c r="J1707" s="220"/>
      <c r="K1707" s="220"/>
      <c r="L1707" s="220"/>
      <c r="M1707" s="220"/>
      <c r="N1707" s="220"/>
      <c r="O1707" s="220"/>
      <c r="P1707" s="220"/>
      <c r="Q1707" s="220"/>
      <c r="R1707" s="220"/>
      <c r="S1707" s="220"/>
      <c r="T1707" s="220"/>
      <c r="U1707" s="220"/>
      <c r="V1707" s="220"/>
      <c r="W1707" s="220"/>
      <c r="X1707" s="220"/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299</v>
      </c>
      <c r="AH1707" s="210">
        <v>0</v>
      </c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">
      <c r="A1708" s="218"/>
      <c r="B1708" s="219"/>
      <c r="C1708" s="255" t="s">
        <v>532</v>
      </c>
      <c r="D1708" s="223"/>
      <c r="E1708" s="224">
        <v>12.86</v>
      </c>
      <c r="F1708" s="220"/>
      <c r="G1708" s="220"/>
      <c r="H1708" s="220"/>
      <c r="I1708" s="220"/>
      <c r="J1708" s="220"/>
      <c r="K1708" s="220"/>
      <c r="L1708" s="220"/>
      <c r="M1708" s="220"/>
      <c r="N1708" s="220"/>
      <c r="O1708" s="220"/>
      <c r="P1708" s="220"/>
      <c r="Q1708" s="220"/>
      <c r="R1708" s="220"/>
      <c r="S1708" s="220"/>
      <c r="T1708" s="220"/>
      <c r="U1708" s="220"/>
      <c r="V1708" s="220"/>
      <c r="W1708" s="220"/>
      <c r="X1708" s="22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299</v>
      </c>
      <c r="AH1708" s="210">
        <v>4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ht="22.5" outlineLevel="1" x14ac:dyDescent="0.2">
      <c r="A1709" s="232">
        <v>206</v>
      </c>
      <c r="B1709" s="233" t="s">
        <v>1840</v>
      </c>
      <c r="C1709" s="252" t="s">
        <v>1841</v>
      </c>
      <c r="D1709" s="234" t="s">
        <v>291</v>
      </c>
      <c r="E1709" s="235">
        <v>17.716650000000001</v>
      </c>
      <c r="F1709" s="236"/>
      <c r="G1709" s="237">
        <f>ROUND(E1709*F1709,2)</f>
        <v>0</v>
      </c>
      <c r="H1709" s="236"/>
      <c r="I1709" s="237">
        <f>ROUND(E1709*H1709,2)</f>
        <v>0</v>
      </c>
      <c r="J1709" s="236"/>
      <c r="K1709" s="237">
        <f>ROUND(E1709*J1709,2)</f>
        <v>0</v>
      </c>
      <c r="L1709" s="237">
        <v>15</v>
      </c>
      <c r="M1709" s="237">
        <f>G1709*(1+L1709/100)</f>
        <v>0</v>
      </c>
      <c r="N1709" s="237">
        <v>1.6000000000000001E-3</v>
      </c>
      <c r="O1709" s="237">
        <f>ROUND(E1709*N1709,2)</f>
        <v>0.03</v>
      </c>
      <c r="P1709" s="237">
        <v>0</v>
      </c>
      <c r="Q1709" s="237">
        <f>ROUND(E1709*P1709,2)</f>
        <v>0</v>
      </c>
      <c r="R1709" s="237" t="s">
        <v>446</v>
      </c>
      <c r="S1709" s="237" t="s">
        <v>293</v>
      </c>
      <c r="T1709" s="238" t="s">
        <v>294</v>
      </c>
      <c r="U1709" s="220">
        <v>0</v>
      </c>
      <c r="V1709" s="220">
        <f>ROUND(E1709*U1709,2)</f>
        <v>0</v>
      </c>
      <c r="W1709" s="220"/>
      <c r="X1709" s="220" t="s">
        <v>447</v>
      </c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448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">
      <c r="A1710" s="218"/>
      <c r="B1710" s="219"/>
      <c r="C1710" s="254" t="s">
        <v>1479</v>
      </c>
      <c r="D1710" s="221"/>
      <c r="E1710" s="222"/>
      <c r="F1710" s="220"/>
      <c r="G1710" s="220"/>
      <c r="H1710" s="220"/>
      <c r="I1710" s="220"/>
      <c r="J1710" s="220"/>
      <c r="K1710" s="220"/>
      <c r="L1710" s="220"/>
      <c r="M1710" s="220"/>
      <c r="N1710" s="220"/>
      <c r="O1710" s="220"/>
      <c r="P1710" s="220"/>
      <c r="Q1710" s="220"/>
      <c r="R1710" s="220"/>
      <c r="S1710" s="220"/>
      <c r="T1710" s="220"/>
      <c r="U1710" s="220"/>
      <c r="V1710" s="220"/>
      <c r="W1710" s="220"/>
      <c r="X1710" s="22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299</v>
      </c>
      <c r="AH1710" s="210">
        <v>0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">
      <c r="A1711" s="218"/>
      <c r="B1711" s="219"/>
      <c r="C1711" s="254" t="s">
        <v>1720</v>
      </c>
      <c r="D1711" s="221"/>
      <c r="E1711" s="222">
        <v>2.673</v>
      </c>
      <c r="F1711" s="220"/>
      <c r="G1711" s="220"/>
      <c r="H1711" s="220"/>
      <c r="I1711" s="220"/>
      <c r="J1711" s="220"/>
      <c r="K1711" s="220"/>
      <c r="L1711" s="220"/>
      <c r="M1711" s="220"/>
      <c r="N1711" s="220"/>
      <c r="O1711" s="220"/>
      <c r="P1711" s="220"/>
      <c r="Q1711" s="220"/>
      <c r="R1711" s="220"/>
      <c r="S1711" s="220"/>
      <c r="T1711" s="220"/>
      <c r="U1711" s="220"/>
      <c r="V1711" s="220"/>
      <c r="W1711" s="220"/>
      <c r="X1711" s="22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299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">
      <c r="A1712" s="218"/>
      <c r="B1712" s="219"/>
      <c r="C1712" s="254" t="s">
        <v>1693</v>
      </c>
      <c r="D1712" s="221"/>
      <c r="E1712" s="222">
        <v>5.8</v>
      </c>
      <c r="F1712" s="220"/>
      <c r="G1712" s="220"/>
      <c r="H1712" s="220"/>
      <c r="I1712" s="220"/>
      <c r="J1712" s="220"/>
      <c r="K1712" s="220"/>
      <c r="L1712" s="220"/>
      <c r="M1712" s="220"/>
      <c r="N1712" s="220"/>
      <c r="O1712" s="220"/>
      <c r="P1712" s="220"/>
      <c r="Q1712" s="220"/>
      <c r="R1712" s="220"/>
      <c r="S1712" s="220"/>
      <c r="T1712" s="220"/>
      <c r="U1712" s="220"/>
      <c r="V1712" s="220"/>
      <c r="W1712" s="220"/>
      <c r="X1712" s="22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299</v>
      </c>
      <c r="AH1712" s="210">
        <v>0</v>
      </c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1" x14ac:dyDescent="0.2">
      <c r="A1713" s="218"/>
      <c r="B1713" s="219"/>
      <c r="C1713" s="254" t="s">
        <v>881</v>
      </c>
      <c r="D1713" s="221"/>
      <c r="E1713" s="222">
        <v>2.9</v>
      </c>
      <c r="F1713" s="220"/>
      <c r="G1713" s="220"/>
      <c r="H1713" s="220"/>
      <c r="I1713" s="220"/>
      <c r="J1713" s="220"/>
      <c r="K1713" s="220"/>
      <c r="L1713" s="220"/>
      <c r="M1713" s="220"/>
      <c r="N1713" s="220"/>
      <c r="O1713" s="220"/>
      <c r="P1713" s="220"/>
      <c r="Q1713" s="220"/>
      <c r="R1713" s="220"/>
      <c r="S1713" s="220"/>
      <c r="T1713" s="220"/>
      <c r="U1713" s="220"/>
      <c r="V1713" s="220"/>
      <c r="W1713" s="220"/>
      <c r="X1713" s="22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299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1" x14ac:dyDescent="0.2">
      <c r="A1714" s="218"/>
      <c r="B1714" s="219"/>
      <c r="C1714" s="254" t="s">
        <v>1692</v>
      </c>
      <c r="D1714" s="221"/>
      <c r="E1714" s="222">
        <v>2.9</v>
      </c>
      <c r="F1714" s="220"/>
      <c r="G1714" s="220"/>
      <c r="H1714" s="220"/>
      <c r="I1714" s="220"/>
      <c r="J1714" s="220"/>
      <c r="K1714" s="220"/>
      <c r="L1714" s="220"/>
      <c r="M1714" s="220"/>
      <c r="N1714" s="220"/>
      <c r="O1714" s="220"/>
      <c r="P1714" s="220"/>
      <c r="Q1714" s="220"/>
      <c r="R1714" s="220"/>
      <c r="S1714" s="220"/>
      <c r="T1714" s="220"/>
      <c r="U1714" s="220"/>
      <c r="V1714" s="220"/>
      <c r="W1714" s="220"/>
      <c r="X1714" s="220"/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299</v>
      </c>
      <c r="AH1714" s="210">
        <v>0</v>
      </c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">
      <c r="A1715" s="218"/>
      <c r="B1715" s="219"/>
      <c r="C1715" s="254" t="s">
        <v>1730</v>
      </c>
      <c r="D1715" s="221"/>
      <c r="E1715" s="222">
        <v>2.6</v>
      </c>
      <c r="F1715" s="220"/>
      <c r="G1715" s="220"/>
      <c r="H1715" s="220"/>
      <c r="I1715" s="220"/>
      <c r="J1715" s="220"/>
      <c r="K1715" s="220"/>
      <c r="L1715" s="220"/>
      <c r="M1715" s="220"/>
      <c r="N1715" s="220"/>
      <c r="O1715" s="220"/>
      <c r="P1715" s="220"/>
      <c r="Q1715" s="220"/>
      <c r="R1715" s="220"/>
      <c r="S1715" s="220"/>
      <c r="T1715" s="220"/>
      <c r="U1715" s="220"/>
      <c r="V1715" s="220"/>
      <c r="W1715" s="220"/>
      <c r="X1715" s="22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299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">
      <c r="A1716" s="218"/>
      <c r="B1716" s="219"/>
      <c r="C1716" s="255" t="s">
        <v>532</v>
      </c>
      <c r="D1716" s="223"/>
      <c r="E1716" s="224">
        <v>0.84365000000000001</v>
      </c>
      <c r="F1716" s="220"/>
      <c r="G1716" s="220"/>
      <c r="H1716" s="220"/>
      <c r="I1716" s="220"/>
      <c r="J1716" s="220"/>
      <c r="K1716" s="220"/>
      <c r="L1716" s="220"/>
      <c r="M1716" s="220"/>
      <c r="N1716" s="220"/>
      <c r="O1716" s="220"/>
      <c r="P1716" s="220"/>
      <c r="Q1716" s="220"/>
      <c r="R1716" s="220"/>
      <c r="S1716" s="220"/>
      <c r="T1716" s="220"/>
      <c r="U1716" s="220"/>
      <c r="V1716" s="220"/>
      <c r="W1716" s="220"/>
      <c r="X1716" s="22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299</v>
      </c>
      <c r="AH1716" s="210">
        <v>4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ht="33.75" outlineLevel="1" x14ac:dyDescent="0.2">
      <c r="A1717" s="232">
        <v>207</v>
      </c>
      <c r="B1717" s="233" t="s">
        <v>1842</v>
      </c>
      <c r="C1717" s="252" t="s">
        <v>1843</v>
      </c>
      <c r="D1717" s="234" t="s">
        <v>291</v>
      </c>
      <c r="E1717" s="235">
        <v>293.55</v>
      </c>
      <c r="F1717" s="236"/>
      <c r="G1717" s="237">
        <f>ROUND(E1717*F1717,2)</f>
        <v>0</v>
      </c>
      <c r="H1717" s="236"/>
      <c r="I1717" s="237">
        <f>ROUND(E1717*H1717,2)</f>
        <v>0</v>
      </c>
      <c r="J1717" s="236"/>
      <c r="K1717" s="237">
        <f>ROUND(E1717*J1717,2)</f>
        <v>0</v>
      </c>
      <c r="L1717" s="237">
        <v>15</v>
      </c>
      <c r="M1717" s="237">
        <f>G1717*(1+L1717/100)</f>
        <v>0</v>
      </c>
      <c r="N1717" s="237">
        <v>2.3999999999999998E-3</v>
      </c>
      <c r="O1717" s="237">
        <f>ROUND(E1717*N1717,2)</f>
        <v>0.7</v>
      </c>
      <c r="P1717" s="237">
        <v>0</v>
      </c>
      <c r="Q1717" s="237">
        <f>ROUND(E1717*P1717,2)</f>
        <v>0</v>
      </c>
      <c r="R1717" s="237" t="s">
        <v>446</v>
      </c>
      <c r="S1717" s="237" t="s">
        <v>293</v>
      </c>
      <c r="T1717" s="238" t="s">
        <v>294</v>
      </c>
      <c r="U1717" s="220">
        <v>0</v>
      </c>
      <c r="V1717" s="220">
        <f>ROUND(E1717*U1717,2)</f>
        <v>0</v>
      </c>
      <c r="W1717" s="220"/>
      <c r="X1717" s="220" t="s">
        <v>447</v>
      </c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448</v>
      </c>
      <c r="AH1717" s="210"/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">
      <c r="A1718" s="218"/>
      <c r="B1718" s="219"/>
      <c r="C1718" s="254" t="s">
        <v>1844</v>
      </c>
      <c r="D1718" s="221"/>
      <c r="E1718" s="222">
        <v>77.25</v>
      </c>
      <c r="F1718" s="220"/>
      <c r="G1718" s="220"/>
      <c r="H1718" s="220"/>
      <c r="I1718" s="220"/>
      <c r="J1718" s="220"/>
      <c r="K1718" s="220"/>
      <c r="L1718" s="220"/>
      <c r="M1718" s="220"/>
      <c r="N1718" s="220"/>
      <c r="O1718" s="220"/>
      <c r="P1718" s="220"/>
      <c r="Q1718" s="220"/>
      <c r="R1718" s="220"/>
      <c r="S1718" s="220"/>
      <c r="T1718" s="220"/>
      <c r="U1718" s="220"/>
      <c r="V1718" s="220"/>
      <c r="W1718" s="220"/>
      <c r="X1718" s="22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299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">
      <c r="A1719" s="218"/>
      <c r="B1719" s="219"/>
      <c r="C1719" s="254" t="s">
        <v>1845</v>
      </c>
      <c r="D1719" s="221"/>
      <c r="E1719" s="222">
        <v>216.3</v>
      </c>
      <c r="F1719" s="220"/>
      <c r="G1719" s="220"/>
      <c r="H1719" s="220"/>
      <c r="I1719" s="220"/>
      <c r="J1719" s="220"/>
      <c r="K1719" s="220"/>
      <c r="L1719" s="220"/>
      <c r="M1719" s="220"/>
      <c r="N1719" s="220"/>
      <c r="O1719" s="220"/>
      <c r="P1719" s="220"/>
      <c r="Q1719" s="220"/>
      <c r="R1719" s="220"/>
      <c r="S1719" s="220"/>
      <c r="T1719" s="220"/>
      <c r="U1719" s="220"/>
      <c r="V1719" s="220"/>
      <c r="W1719" s="220"/>
      <c r="X1719" s="22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299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ht="22.5" outlineLevel="1" x14ac:dyDescent="0.2">
      <c r="A1720" s="232">
        <v>208</v>
      </c>
      <c r="B1720" s="233" t="s">
        <v>1846</v>
      </c>
      <c r="C1720" s="252" t="s">
        <v>1847</v>
      </c>
      <c r="D1720" s="234" t="s">
        <v>291</v>
      </c>
      <c r="E1720" s="235">
        <v>170.73</v>
      </c>
      <c r="F1720" s="236"/>
      <c r="G1720" s="237">
        <f>ROUND(E1720*F1720,2)</f>
        <v>0</v>
      </c>
      <c r="H1720" s="236"/>
      <c r="I1720" s="237">
        <f>ROUND(E1720*H1720,2)</f>
        <v>0</v>
      </c>
      <c r="J1720" s="236"/>
      <c r="K1720" s="237">
        <f>ROUND(E1720*J1720,2)</f>
        <v>0</v>
      </c>
      <c r="L1720" s="237">
        <v>15</v>
      </c>
      <c r="M1720" s="237">
        <f>G1720*(1+L1720/100)</f>
        <v>0</v>
      </c>
      <c r="N1720" s="237">
        <v>8.0000000000000002E-3</v>
      </c>
      <c r="O1720" s="237">
        <f>ROUND(E1720*N1720,2)</f>
        <v>1.37</v>
      </c>
      <c r="P1720" s="237">
        <v>0</v>
      </c>
      <c r="Q1720" s="237">
        <f>ROUND(E1720*P1720,2)</f>
        <v>0</v>
      </c>
      <c r="R1720" s="237" t="s">
        <v>446</v>
      </c>
      <c r="S1720" s="237" t="s">
        <v>293</v>
      </c>
      <c r="T1720" s="238" t="s">
        <v>294</v>
      </c>
      <c r="U1720" s="220">
        <v>0</v>
      </c>
      <c r="V1720" s="220">
        <f>ROUND(E1720*U1720,2)</f>
        <v>0</v>
      </c>
      <c r="W1720" s="220"/>
      <c r="X1720" s="220" t="s">
        <v>447</v>
      </c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448</v>
      </c>
      <c r="AH1720" s="210"/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">
      <c r="A1721" s="218"/>
      <c r="B1721" s="219"/>
      <c r="C1721" s="254" t="s">
        <v>1848</v>
      </c>
      <c r="D1721" s="221"/>
      <c r="E1721" s="222">
        <v>78.75</v>
      </c>
      <c r="F1721" s="220"/>
      <c r="G1721" s="220"/>
      <c r="H1721" s="220"/>
      <c r="I1721" s="220"/>
      <c r="J1721" s="220"/>
      <c r="K1721" s="220"/>
      <c r="L1721" s="220"/>
      <c r="M1721" s="220"/>
      <c r="N1721" s="220"/>
      <c r="O1721" s="220"/>
      <c r="P1721" s="220"/>
      <c r="Q1721" s="220"/>
      <c r="R1721" s="220"/>
      <c r="S1721" s="220"/>
      <c r="T1721" s="220"/>
      <c r="U1721" s="220"/>
      <c r="V1721" s="220"/>
      <c r="W1721" s="220"/>
      <c r="X1721" s="22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299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">
      <c r="A1722" s="218"/>
      <c r="B1722" s="219"/>
      <c r="C1722" s="254" t="s">
        <v>1849</v>
      </c>
      <c r="D1722" s="221"/>
      <c r="E1722" s="222">
        <v>41.58</v>
      </c>
      <c r="F1722" s="220"/>
      <c r="G1722" s="220"/>
      <c r="H1722" s="220"/>
      <c r="I1722" s="220"/>
      <c r="J1722" s="220"/>
      <c r="K1722" s="220"/>
      <c r="L1722" s="220"/>
      <c r="M1722" s="220"/>
      <c r="N1722" s="220"/>
      <c r="O1722" s="220"/>
      <c r="P1722" s="220"/>
      <c r="Q1722" s="220"/>
      <c r="R1722" s="220"/>
      <c r="S1722" s="220"/>
      <c r="T1722" s="220"/>
      <c r="U1722" s="220"/>
      <c r="V1722" s="220"/>
      <c r="W1722" s="220"/>
      <c r="X1722" s="22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299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">
      <c r="A1723" s="218"/>
      <c r="B1723" s="219"/>
      <c r="C1723" s="254" t="s">
        <v>1850</v>
      </c>
      <c r="D1723" s="221"/>
      <c r="E1723" s="222">
        <v>50.4</v>
      </c>
      <c r="F1723" s="220"/>
      <c r="G1723" s="220"/>
      <c r="H1723" s="220"/>
      <c r="I1723" s="220"/>
      <c r="J1723" s="220"/>
      <c r="K1723" s="220"/>
      <c r="L1723" s="220"/>
      <c r="M1723" s="220"/>
      <c r="N1723" s="220"/>
      <c r="O1723" s="220"/>
      <c r="P1723" s="220"/>
      <c r="Q1723" s="220"/>
      <c r="R1723" s="220"/>
      <c r="S1723" s="220"/>
      <c r="T1723" s="220"/>
      <c r="U1723" s="220"/>
      <c r="V1723" s="220"/>
      <c r="W1723" s="220"/>
      <c r="X1723" s="22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299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">
      <c r="A1724" s="232">
        <v>209</v>
      </c>
      <c r="B1724" s="233" t="s">
        <v>1851</v>
      </c>
      <c r="C1724" s="252" t="s">
        <v>1852</v>
      </c>
      <c r="D1724" s="234" t="s">
        <v>445</v>
      </c>
      <c r="E1724" s="235">
        <v>3.8651</v>
      </c>
      <c r="F1724" s="236"/>
      <c r="G1724" s="237">
        <f>ROUND(E1724*F1724,2)</f>
        <v>0</v>
      </c>
      <c r="H1724" s="236"/>
      <c r="I1724" s="237">
        <f>ROUND(E1724*H1724,2)</f>
        <v>0</v>
      </c>
      <c r="J1724" s="236"/>
      <c r="K1724" s="237">
        <f>ROUND(E1724*J1724,2)</f>
        <v>0</v>
      </c>
      <c r="L1724" s="237">
        <v>15</v>
      </c>
      <c r="M1724" s="237">
        <f>G1724*(1+L1724/100)</f>
        <v>0</v>
      </c>
      <c r="N1724" s="237">
        <v>0</v>
      </c>
      <c r="O1724" s="237">
        <f>ROUND(E1724*N1724,2)</f>
        <v>0</v>
      </c>
      <c r="P1724" s="237">
        <v>0</v>
      </c>
      <c r="Q1724" s="237">
        <f>ROUND(E1724*P1724,2)</f>
        <v>0</v>
      </c>
      <c r="R1724" s="237" t="s">
        <v>1700</v>
      </c>
      <c r="S1724" s="237" t="s">
        <v>293</v>
      </c>
      <c r="T1724" s="238" t="s">
        <v>294</v>
      </c>
      <c r="U1724" s="220">
        <v>1.966</v>
      </c>
      <c r="V1724" s="220">
        <f>ROUND(E1724*U1724,2)</f>
        <v>7.6</v>
      </c>
      <c r="W1724" s="220"/>
      <c r="X1724" s="220" t="s">
        <v>1652</v>
      </c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1653</v>
      </c>
      <c r="AH1724" s="210"/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">
      <c r="A1725" s="218"/>
      <c r="B1725" s="219"/>
      <c r="C1725" s="253" t="s">
        <v>1853</v>
      </c>
      <c r="D1725" s="239"/>
      <c r="E1725" s="239"/>
      <c r="F1725" s="239"/>
      <c r="G1725" s="239"/>
      <c r="H1725" s="220"/>
      <c r="I1725" s="220"/>
      <c r="J1725" s="220"/>
      <c r="K1725" s="220"/>
      <c r="L1725" s="220"/>
      <c r="M1725" s="220"/>
      <c r="N1725" s="220"/>
      <c r="O1725" s="220"/>
      <c r="P1725" s="220"/>
      <c r="Q1725" s="220"/>
      <c r="R1725" s="220"/>
      <c r="S1725" s="220"/>
      <c r="T1725" s="220"/>
      <c r="U1725" s="220"/>
      <c r="V1725" s="220"/>
      <c r="W1725" s="220"/>
      <c r="X1725" s="22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297</v>
      </c>
      <c r="AH1725" s="210"/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">
      <c r="A1726" s="218"/>
      <c r="B1726" s="219"/>
      <c r="C1726" s="254" t="s">
        <v>1655</v>
      </c>
      <c r="D1726" s="221"/>
      <c r="E1726" s="222"/>
      <c r="F1726" s="220"/>
      <c r="G1726" s="220"/>
      <c r="H1726" s="220"/>
      <c r="I1726" s="220"/>
      <c r="J1726" s="220"/>
      <c r="K1726" s="220"/>
      <c r="L1726" s="220"/>
      <c r="M1726" s="220"/>
      <c r="N1726" s="220"/>
      <c r="O1726" s="220"/>
      <c r="P1726" s="220"/>
      <c r="Q1726" s="220"/>
      <c r="R1726" s="220"/>
      <c r="S1726" s="220"/>
      <c r="T1726" s="220"/>
      <c r="U1726" s="220"/>
      <c r="V1726" s="220"/>
      <c r="W1726" s="220"/>
      <c r="X1726" s="22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299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">
      <c r="A1727" s="218"/>
      <c r="B1727" s="219"/>
      <c r="C1727" s="254" t="s">
        <v>1854</v>
      </c>
      <c r="D1727" s="221"/>
      <c r="E1727" s="222"/>
      <c r="F1727" s="220"/>
      <c r="G1727" s="220"/>
      <c r="H1727" s="220"/>
      <c r="I1727" s="220"/>
      <c r="J1727" s="220"/>
      <c r="K1727" s="220"/>
      <c r="L1727" s="220"/>
      <c r="M1727" s="220"/>
      <c r="N1727" s="220"/>
      <c r="O1727" s="220"/>
      <c r="P1727" s="220"/>
      <c r="Q1727" s="220"/>
      <c r="R1727" s="220"/>
      <c r="S1727" s="220"/>
      <c r="T1727" s="220"/>
      <c r="U1727" s="220"/>
      <c r="V1727" s="220"/>
      <c r="W1727" s="220"/>
      <c r="X1727" s="22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299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">
      <c r="A1728" s="218"/>
      <c r="B1728" s="219"/>
      <c r="C1728" s="254" t="s">
        <v>1855</v>
      </c>
      <c r="D1728" s="221"/>
      <c r="E1728" s="222">
        <v>3.8651</v>
      </c>
      <c r="F1728" s="220"/>
      <c r="G1728" s="220"/>
      <c r="H1728" s="220"/>
      <c r="I1728" s="220"/>
      <c r="J1728" s="220"/>
      <c r="K1728" s="220"/>
      <c r="L1728" s="220"/>
      <c r="M1728" s="220"/>
      <c r="N1728" s="220"/>
      <c r="O1728" s="220"/>
      <c r="P1728" s="220"/>
      <c r="Q1728" s="220"/>
      <c r="R1728" s="220"/>
      <c r="S1728" s="220"/>
      <c r="T1728" s="220"/>
      <c r="U1728" s="220"/>
      <c r="V1728" s="220"/>
      <c r="W1728" s="220"/>
      <c r="X1728" s="22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299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x14ac:dyDescent="0.2">
      <c r="A1729" s="226" t="s">
        <v>287</v>
      </c>
      <c r="B1729" s="227" t="s">
        <v>204</v>
      </c>
      <c r="C1729" s="251" t="s">
        <v>205</v>
      </c>
      <c r="D1729" s="228"/>
      <c r="E1729" s="229"/>
      <c r="F1729" s="230"/>
      <c r="G1729" s="230">
        <f>SUMIF(AG1730:AG1735,"&lt;&gt;NOR",G1730:G1735)</f>
        <v>0</v>
      </c>
      <c r="H1729" s="230"/>
      <c r="I1729" s="230">
        <f>SUM(I1730:I1735)</f>
        <v>0</v>
      </c>
      <c r="J1729" s="230"/>
      <c r="K1729" s="230">
        <f>SUM(K1730:K1735)</f>
        <v>0</v>
      </c>
      <c r="L1729" s="230"/>
      <c r="M1729" s="230">
        <f>SUM(M1730:M1735)</f>
        <v>0</v>
      </c>
      <c r="N1729" s="230"/>
      <c r="O1729" s="230">
        <f>SUM(O1730:O1735)</f>
        <v>0.05</v>
      </c>
      <c r="P1729" s="230"/>
      <c r="Q1729" s="230">
        <f>SUM(Q1730:Q1735)</f>
        <v>0</v>
      </c>
      <c r="R1729" s="230"/>
      <c r="S1729" s="230"/>
      <c r="T1729" s="231"/>
      <c r="U1729" s="225"/>
      <c r="V1729" s="225">
        <f>SUM(V1730:V1735)</f>
        <v>16.399999999999999</v>
      </c>
      <c r="W1729" s="225"/>
      <c r="X1729" s="225"/>
      <c r="AG1729" t="s">
        <v>288</v>
      </c>
    </row>
    <row r="1730" spans="1:60" ht="22.5" outlineLevel="1" x14ac:dyDescent="0.2">
      <c r="A1730" s="232">
        <v>210</v>
      </c>
      <c r="B1730" s="233" t="s">
        <v>1856</v>
      </c>
      <c r="C1730" s="252" t="s">
        <v>1857</v>
      </c>
      <c r="D1730" s="234" t="s">
        <v>477</v>
      </c>
      <c r="E1730" s="235">
        <v>20.5</v>
      </c>
      <c r="F1730" s="236"/>
      <c r="G1730" s="237">
        <f>ROUND(E1730*F1730,2)</f>
        <v>0</v>
      </c>
      <c r="H1730" s="236"/>
      <c r="I1730" s="237">
        <f>ROUND(E1730*H1730,2)</f>
        <v>0</v>
      </c>
      <c r="J1730" s="236"/>
      <c r="K1730" s="237">
        <f>ROUND(E1730*J1730,2)</f>
        <v>0</v>
      </c>
      <c r="L1730" s="237">
        <v>15</v>
      </c>
      <c r="M1730" s="237">
        <f>G1730*(1+L1730/100)</f>
        <v>0</v>
      </c>
      <c r="N1730" s="237">
        <v>2.5000000000000001E-3</v>
      </c>
      <c r="O1730" s="237">
        <f>ROUND(E1730*N1730,2)</f>
        <v>0.05</v>
      </c>
      <c r="P1730" s="237">
        <v>0</v>
      </c>
      <c r="Q1730" s="237">
        <f>ROUND(E1730*P1730,2)</f>
        <v>0</v>
      </c>
      <c r="R1730" s="237" t="s">
        <v>1858</v>
      </c>
      <c r="S1730" s="237" t="s">
        <v>293</v>
      </c>
      <c r="T1730" s="238" t="s">
        <v>294</v>
      </c>
      <c r="U1730" s="220">
        <v>0.8</v>
      </c>
      <c r="V1730" s="220">
        <f>ROUND(E1730*U1730,2)</f>
        <v>16.399999999999999</v>
      </c>
      <c r="W1730" s="220"/>
      <c r="X1730" s="220" t="s">
        <v>117</v>
      </c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295</v>
      </c>
      <c r="AH1730" s="210"/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">
      <c r="A1731" s="218"/>
      <c r="B1731" s="219"/>
      <c r="C1731" s="257" t="s">
        <v>1859</v>
      </c>
      <c r="D1731" s="242"/>
      <c r="E1731" s="242"/>
      <c r="F1731" s="242"/>
      <c r="G1731" s="242"/>
      <c r="H1731" s="220"/>
      <c r="I1731" s="220"/>
      <c r="J1731" s="220"/>
      <c r="K1731" s="220"/>
      <c r="L1731" s="220"/>
      <c r="M1731" s="220"/>
      <c r="N1731" s="220"/>
      <c r="O1731" s="220"/>
      <c r="P1731" s="220"/>
      <c r="Q1731" s="220"/>
      <c r="R1731" s="220"/>
      <c r="S1731" s="220"/>
      <c r="T1731" s="220"/>
      <c r="U1731" s="220"/>
      <c r="V1731" s="220"/>
      <c r="W1731" s="220"/>
      <c r="X1731" s="22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421</v>
      </c>
      <c r="AH1731" s="210"/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">
      <c r="A1732" s="218"/>
      <c r="B1732" s="219"/>
      <c r="C1732" s="254" t="s">
        <v>1860</v>
      </c>
      <c r="D1732" s="221"/>
      <c r="E1732" s="222">
        <v>3</v>
      </c>
      <c r="F1732" s="220"/>
      <c r="G1732" s="220"/>
      <c r="H1732" s="220"/>
      <c r="I1732" s="220"/>
      <c r="J1732" s="220"/>
      <c r="K1732" s="220"/>
      <c r="L1732" s="220"/>
      <c r="M1732" s="220"/>
      <c r="N1732" s="220"/>
      <c r="O1732" s="220"/>
      <c r="P1732" s="220"/>
      <c r="Q1732" s="220"/>
      <c r="R1732" s="220"/>
      <c r="S1732" s="220"/>
      <c r="T1732" s="220"/>
      <c r="U1732" s="220"/>
      <c r="V1732" s="220"/>
      <c r="W1732" s="220"/>
      <c r="X1732" s="22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299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">
      <c r="A1733" s="218"/>
      <c r="B1733" s="219"/>
      <c r="C1733" s="254" t="s">
        <v>1861</v>
      </c>
      <c r="D1733" s="221"/>
      <c r="E1733" s="222">
        <v>6.5</v>
      </c>
      <c r="F1733" s="220"/>
      <c r="G1733" s="220"/>
      <c r="H1733" s="220"/>
      <c r="I1733" s="220"/>
      <c r="J1733" s="220"/>
      <c r="K1733" s="220"/>
      <c r="L1733" s="220"/>
      <c r="M1733" s="220"/>
      <c r="N1733" s="220"/>
      <c r="O1733" s="220"/>
      <c r="P1733" s="220"/>
      <c r="Q1733" s="220"/>
      <c r="R1733" s="220"/>
      <c r="S1733" s="220"/>
      <c r="T1733" s="220"/>
      <c r="U1733" s="220"/>
      <c r="V1733" s="220"/>
      <c r="W1733" s="220"/>
      <c r="X1733" s="22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299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">
      <c r="A1734" s="218"/>
      <c r="B1734" s="219"/>
      <c r="C1734" s="254" t="s">
        <v>1862</v>
      </c>
      <c r="D1734" s="221"/>
      <c r="E1734" s="222">
        <v>6</v>
      </c>
      <c r="F1734" s="220"/>
      <c r="G1734" s="220"/>
      <c r="H1734" s="220"/>
      <c r="I1734" s="220"/>
      <c r="J1734" s="220"/>
      <c r="K1734" s="220"/>
      <c r="L1734" s="220"/>
      <c r="M1734" s="220"/>
      <c r="N1734" s="220"/>
      <c r="O1734" s="220"/>
      <c r="P1734" s="220"/>
      <c r="Q1734" s="220"/>
      <c r="R1734" s="220"/>
      <c r="S1734" s="220"/>
      <c r="T1734" s="220"/>
      <c r="U1734" s="220"/>
      <c r="V1734" s="220"/>
      <c r="W1734" s="220"/>
      <c r="X1734" s="22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299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">
      <c r="A1735" s="218"/>
      <c r="B1735" s="219"/>
      <c r="C1735" s="254" t="s">
        <v>1863</v>
      </c>
      <c r="D1735" s="221"/>
      <c r="E1735" s="222">
        <v>5</v>
      </c>
      <c r="F1735" s="220"/>
      <c r="G1735" s="220"/>
      <c r="H1735" s="220"/>
      <c r="I1735" s="220"/>
      <c r="J1735" s="220"/>
      <c r="K1735" s="220"/>
      <c r="L1735" s="220"/>
      <c r="M1735" s="220"/>
      <c r="N1735" s="220"/>
      <c r="O1735" s="220"/>
      <c r="P1735" s="220"/>
      <c r="Q1735" s="220"/>
      <c r="R1735" s="220"/>
      <c r="S1735" s="220"/>
      <c r="T1735" s="220"/>
      <c r="U1735" s="220"/>
      <c r="V1735" s="220"/>
      <c r="W1735" s="220"/>
      <c r="X1735" s="22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299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x14ac:dyDescent="0.2">
      <c r="A1736" s="226" t="s">
        <v>287</v>
      </c>
      <c r="B1736" s="227" t="s">
        <v>210</v>
      </c>
      <c r="C1736" s="251" t="s">
        <v>211</v>
      </c>
      <c r="D1736" s="228"/>
      <c r="E1736" s="229"/>
      <c r="F1736" s="230"/>
      <c r="G1736" s="230">
        <f>SUMIF(AG1737:AG1751,"&lt;&gt;NOR",G1737:G1751)</f>
        <v>0</v>
      </c>
      <c r="H1736" s="230"/>
      <c r="I1736" s="230">
        <f>SUM(I1737:I1751)</f>
        <v>0</v>
      </c>
      <c r="J1736" s="230"/>
      <c r="K1736" s="230">
        <f>SUM(K1737:K1751)</f>
        <v>0</v>
      </c>
      <c r="L1736" s="230"/>
      <c r="M1736" s="230">
        <f>SUM(M1737:M1751)</f>
        <v>0</v>
      </c>
      <c r="N1736" s="230"/>
      <c r="O1736" s="230">
        <f>SUM(O1737:O1751)</f>
        <v>0.05</v>
      </c>
      <c r="P1736" s="230"/>
      <c r="Q1736" s="230">
        <f>SUM(Q1737:Q1751)</f>
        <v>0</v>
      </c>
      <c r="R1736" s="230"/>
      <c r="S1736" s="230"/>
      <c r="T1736" s="231"/>
      <c r="U1736" s="225"/>
      <c r="V1736" s="225">
        <f>SUM(V1737:V1751)</f>
        <v>27.83</v>
      </c>
      <c r="W1736" s="225"/>
      <c r="X1736" s="225"/>
      <c r="AG1736" t="s">
        <v>288</v>
      </c>
    </row>
    <row r="1737" spans="1:60" outlineLevel="1" x14ac:dyDescent="0.2">
      <c r="A1737" s="243">
        <v>211</v>
      </c>
      <c r="B1737" s="244" t="s">
        <v>1864</v>
      </c>
      <c r="C1737" s="258" t="s">
        <v>1865</v>
      </c>
      <c r="D1737" s="245" t="s">
        <v>1866</v>
      </c>
      <c r="E1737" s="246">
        <v>4</v>
      </c>
      <c r="F1737" s="247"/>
      <c r="G1737" s="248">
        <f>ROUND(E1737*F1737,2)</f>
        <v>0</v>
      </c>
      <c r="H1737" s="247"/>
      <c r="I1737" s="248">
        <f>ROUND(E1737*H1737,2)</f>
        <v>0</v>
      </c>
      <c r="J1737" s="247"/>
      <c r="K1737" s="248">
        <f>ROUND(E1737*J1737,2)</f>
        <v>0</v>
      </c>
      <c r="L1737" s="248">
        <v>15</v>
      </c>
      <c r="M1737" s="248">
        <f>G1737*(1+L1737/100)</f>
        <v>0</v>
      </c>
      <c r="N1737" s="248">
        <v>2.0000000000000001E-4</v>
      </c>
      <c r="O1737" s="248">
        <f>ROUND(E1737*N1737,2)</f>
        <v>0</v>
      </c>
      <c r="P1737" s="248">
        <v>0</v>
      </c>
      <c r="Q1737" s="248">
        <f>ROUND(E1737*P1737,2)</f>
        <v>0</v>
      </c>
      <c r="R1737" s="248" t="s">
        <v>1858</v>
      </c>
      <c r="S1737" s="248" t="s">
        <v>293</v>
      </c>
      <c r="T1737" s="249" t="s">
        <v>294</v>
      </c>
      <c r="U1737" s="220">
        <v>4.5</v>
      </c>
      <c r="V1737" s="220">
        <f>ROUND(E1737*U1737,2)</f>
        <v>18</v>
      </c>
      <c r="W1737" s="220"/>
      <c r="X1737" s="220" t="s">
        <v>117</v>
      </c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295</v>
      </c>
      <c r="AH1737" s="210"/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">
      <c r="A1738" s="232">
        <v>212</v>
      </c>
      <c r="B1738" s="233" t="s">
        <v>1867</v>
      </c>
      <c r="C1738" s="252" t="s">
        <v>1868</v>
      </c>
      <c r="D1738" s="234" t="s">
        <v>1866</v>
      </c>
      <c r="E1738" s="235">
        <v>5</v>
      </c>
      <c r="F1738" s="236"/>
      <c r="G1738" s="237">
        <f>ROUND(E1738*F1738,2)</f>
        <v>0</v>
      </c>
      <c r="H1738" s="236"/>
      <c r="I1738" s="237">
        <f>ROUND(E1738*H1738,2)</f>
        <v>0</v>
      </c>
      <c r="J1738" s="236"/>
      <c r="K1738" s="237">
        <f>ROUND(E1738*J1738,2)</f>
        <v>0</v>
      </c>
      <c r="L1738" s="237">
        <v>15</v>
      </c>
      <c r="M1738" s="237">
        <f>G1738*(1+L1738/100)</f>
        <v>0</v>
      </c>
      <c r="N1738" s="237">
        <v>2.2000000000000001E-3</v>
      </c>
      <c r="O1738" s="237">
        <f>ROUND(E1738*N1738,2)</f>
        <v>0.01</v>
      </c>
      <c r="P1738" s="237">
        <v>0</v>
      </c>
      <c r="Q1738" s="237">
        <f>ROUND(E1738*P1738,2)</f>
        <v>0</v>
      </c>
      <c r="R1738" s="237" t="s">
        <v>1858</v>
      </c>
      <c r="S1738" s="237" t="s">
        <v>502</v>
      </c>
      <c r="T1738" s="238" t="s">
        <v>294</v>
      </c>
      <c r="U1738" s="220">
        <v>0.38</v>
      </c>
      <c r="V1738" s="220">
        <f>ROUND(E1738*U1738,2)</f>
        <v>1.9</v>
      </c>
      <c r="W1738" s="220"/>
      <c r="X1738" s="220" t="s">
        <v>117</v>
      </c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295</v>
      </c>
      <c r="AH1738" s="210"/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">
      <c r="A1739" s="218"/>
      <c r="B1739" s="219"/>
      <c r="C1739" s="254" t="s">
        <v>1869</v>
      </c>
      <c r="D1739" s="221"/>
      <c r="E1739" s="222">
        <v>5</v>
      </c>
      <c r="F1739" s="220"/>
      <c r="G1739" s="220"/>
      <c r="H1739" s="220"/>
      <c r="I1739" s="220"/>
      <c r="J1739" s="220"/>
      <c r="K1739" s="220"/>
      <c r="L1739" s="220"/>
      <c r="M1739" s="220"/>
      <c r="N1739" s="220"/>
      <c r="O1739" s="220"/>
      <c r="P1739" s="220"/>
      <c r="Q1739" s="220"/>
      <c r="R1739" s="220"/>
      <c r="S1739" s="220"/>
      <c r="T1739" s="220"/>
      <c r="U1739" s="220"/>
      <c r="V1739" s="220"/>
      <c r="W1739" s="220"/>
      <c r="X1739" s="22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299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">
      <c r="A1740" s="232">
        <v>213</v>
      </c>
      <c r="B1740" s="233" t="s">
        <v>1870</v>
      </c>
      <c r="C1740" s="252" t="s">
        <v>1871</v>
      </c>
      <c r="D1740" s="234" t="s">
        <v>1866</v>
      </c>
      <c r="E1740" s="235">
        <v>5</v>
      </c>
      <c r="F1740" s="236"/>
      <c r="G1740" s="237">
        <f>ROUND(E1740*F1740,2)</f>
        <v>0</v>
      </c>
      <c r="H1740" s="236"/>
      <c r="I1740" s="237">
        <f>ROUND(E1740*H1740,2)</f>
        <v>0</v>
      </c>
      <c r="J1740" s="236"/>
      <c r="K1740" s="237">
        <f>ROUND(E1740*J1740,2)</f>
        <v>0</v>
      </c>
      <c r="L1740" s="237">
        <v>15</v>
      </c>
      <c r="M1740" s="237">
        <f>G1740*(1+L1740/100)</f>
        <v>0</v>
      </c>
      <c r="N1740" s="237">
        <v>8.0000000000000002E-3</v>
      </c>
      <c r="O1740" s="237">
        <f>ROUND(E1740*N1740,2)</f>
        <v>0.04</v>
      </c>
      <c r="P1740" s="237">
        <v>0</v>
      </c>
      <c r="Q1740" s="237">
        <f>ROUND(E1740*P1740,2)</f>
        <v>0</v>
      </c>
      <c r="R1740" s="237" t="s">
        <v>1858</v>
      </c>
      <c r="S1740" s="237" t="s">
        <v>293</v>
      </c>
      <c r="T1740" s="238" t="s">
        <v>294</v>
      </c>
      <c r="U1740" s="220">
        <v>0.63</v>
      </c>
      <c r="V1740" s="220">
        <f>ROUND(E1740*U1740,2)</f>
        <v>3.15</v>
      </c>
      <c r="W1740" s="220"/>
      <c r="X1740" s="220" t="s">
        <v>117</v>
      </c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295</v>
      </c>
      <c r="AH1740" s="210"/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">
      <c r="A1741" s="218"/>
      <c r="B1741" s="219"/>
      <c r="C1741" s="254" t="s">
        <v>1869</v>
      </c>
      <c r="D1741" s="221"/>
      <c r="E1741" s="222">
        <v>5</v>
      </c>
      <c r="F1741" s="220"/>
      <c r="G1741" s="220"/>
      <c r="H1741" s="220"/>
      <c r="I1741" s="220"/>
      <c r="J1741" s="220"/>
      <c r="K1741" s="220"/>
      <c r="L1741" s="220"/>
      <c r="M1741" s="220"/>
      <c r="N1741" s="220"/>
      <c r="O1741" s="220"/>
      <c r="P1741" s="220"/>
      <c r="Q1741" s="220"/>
      <c r="R1741" s="220"/>
      <c r="S1741" s="220"/>
      <c r="T1741" s="220"/>
      <c r="U1741" s="220"/>
      <c r="V1741" s="220"/>
      <c r="W1741" s="220"/>
      <c r="X1741" s="22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299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outlineLevel="1" x14ac:dyDescent="0.2">
      <c r="A1742" s="243">
        <v>214</v>
      </c>
      <c r="B1742" s="244" t="s">
        <v>1872</v>
      </c>
      <c r="C1742" s="258" t="s">
        <v>1873</v>
      </c>
      <c r="D1742" s="245" t="s">
        <v>1392</v>
      </c>
      <c r="E1742" s="246">
        <v>6</v>
      </c>
      <c r="F1742" s="247"/>
      <c r="G1742" s="248">
        <f>ROUND(E1742*F1742,2)</f>
        <v>0</v>
      </c>
      <c r="H1742" s="247"/>
      <c r="I1742" s="248">
        <f>ROUND(E1742*H1742,2)</f>
        <v>0</v>
      </c>
      <c r="J1742" s="247"/>
      <c r="K1742" s="248">
        <f>ROUND(E1742*J1742,2)</f>
        <v>0</v>
      </c>
      <c r="L1742" s="248">
        <v>15</v>
      </c>
      <c r="M1742" s="248">
        <f>G1742*(1+L1742/100)</f>
        <v>0</v>
      </c>
      <c r="N1742" s="248">
        <v>3.0000000000000001E-5</v>
      </c>
      <c r="O1742" s="248">
        <f>ROUND(E1742*N1742,2)</f>
        <v>0</v>
      </c>
      <c r="P1742" s="248">
        <v>0</v>
      </c>
      <c r="Q1742" s="248">
        <f>ROUND(E1742*P1742,2)</f>
        <v>0</v>
      </c>
      <c r="R1742" s="248" t="s">
        <v>1858</v>
      </c>
      <c r="S1742" s="248" t="s">
        <v>502</v>
      </c>
      <c r="T1742" s="249" t="s">
        <v>503</v>
      </c>
      <c r="U1742" s="220">
        <v>0.33</v>
      </c>
      <c r="V1742" s="220">
        <f>ROUND(E1742*U1742,2)</f>
        <v>1.98</v>
      </c>
      <c r="W1742" s="220"/>
      <c r="X1742" s="220" t="s">
        <v>117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295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ht="22.5" outlineLevel="1" x14ac:dyDescent="0.2">
      <c r="A1743" s="243">
        <v>215</v>
      </c>
      <c r="B1743" s="244" t="s">
        <v>1874</v>
      </c>
      <c r="C1743" s="258" t="s">
        <v>1875</v>
      </c>
      <c r="D1743" s="245" t="s">
        <v>1392</v>
      </c>
      <c r="E1743" s="246">
        <v>8</v>
      </c>
      <c r="F1743" s="247"/>
      <c r="G1743" s="248">
        <f>ROUND(E1743*F1743,2)</f>
        <v>0</v>
      </c>
      <c r="H1743" s="247"/>
      <c r="I1743" s="248">
        <f>ROUND(E1743*H1743,2)</f>
        <v>0</v>
      </c>
      <c r="J1743" s="247"/>
      <c r="K1743" s="248">
        <f>ROUND(E1743*J1743,2)</f>
        <v>0</v>
      </c>
      <c r="L1743" s="248">
        <v>15</v>
      </c>
      <c r="M1743" s="248">
        <f>G1743*(1+L1743/100)</f>
        <v>0</v>
      </c>
      <c r="N1743" s="248">
        <v>3.0000000000000001E-5</v>
      </c>
      <c r="O1743" s="248">
        <f>ROUND(E1743*N1743,2)</f>
        <v>0</v>
      </c>
      <c r="P1743" s="248">
        <v>0</v>
      </c>
      <c r="Q1743" s="248">
        <f>ROUND(E1743*P1743,2)</f>
        <v>0</v>
      </c>
      <c r="R1743" s="248" t="s">
        <v>1876</v>
      </c>
      <c r="S1743" s="248" t="s">
        <v>502</v>
      </c>
      <c r="T1743" s="249" t="s">
        <v>503</v>
      </c>
      <c r="U1743" s="220">
        <v>0.33</v>
      </c>
      <c r="V1743" s="220">
        <f>ROUND(E1743*U1743,2)</f>
        <v>2.64</v>
      </c>
      <c r="W1743" s="220"/>
      <c r="X1743" s="220" t="s">
        <v>117</v>
      </c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295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">
      <c r="A1744" s="232">
        <v>216</v>
      </c>
      <c r="B1744" s="233" t="s">
        <v>1877</v>
      </c>
      <c r="C1744" s="252" t="s">
        <v>1878</v>
      </c>
      <c r="D1744" s="234" t="s">
        <v>445</v>
      </c>
      <c r="E1744" s="235">
        <v>0.1</v>
      </c>
      <c r="F1744" s="236"/>
      <c r="G1744" s="237">
        <f>ROUND(E1744*F1744,2)</f>
        <v>0</v>
      </c>
      <c r="H1744" s="236"/>
      <c r="I1744" s="237">
        <f>ROUND(E1744*H1744,2)</f>
        <v>0</v>
      </c>
      <c r="J1744" s="236"/>
      <c r="K1744" s="237">
        <f>ROUND(E1744*J1744,2)</f>
        <v>0</v>
      </c>
      <c r="L1744" s="237">
        <v>15</v>
      </c>
      <c r="M1744" s="237">
        <f>G1744*(1+L1744/100)</f>
        <v>0</v>
      </c>
      <c r="N1744" s="237">
        <v>0</v>
      </c>
      <c r="O1744" s="237">
        <f>ROUND(E1744*N1744,2)</f>
        <v>0</v>
      </c>
      <c r="P1744" s="237">
        <v>0</v>
      </c>
      <c r="Q1744" s="237">
        <f>ROUND(E1744*P1744,2)</f>
        <v>0</v>
      </c>
      <c r="R1744" s="237" t="s">
        <v>1858</v>
      </c>
      <c r="S1744" s="237" t="s">
        <v>293</v>
      </c>
      <c r="T1744" s="238" t="s">
        <v>294</v>
      </c>
      <c r="U1744" s="220">
        <v>1.629</v>
      </c>
      <c r="V1744" s="220">
        <f>ROUND(E1744*U1744,2)</f>
        <v>0.16</v>
      </c>
      <c r="W1744" s="220"/>
      <c r="X1744" s="220" t="s">
        <v>117</v>
      </c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295</v>
      </c>
      <c r="AH1744" s="210"/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">
      <c r="A1745" s="218"/>
      <c r="B1745" s="219"/>
      <c r="C1745" s="253" t="s">
        <v>1879</v>
      </c>
      <c r="D1745" s="239"/>
      <c r="E1745" s="239"/>
      <c r="F1745" s="239"/>
      <c r="G1745" s="239"/>
      <c r="H1745" s="220"/>
      <c r="I1745" s="220"/>
      <c r="J1745" s="220"/>
      <c r="K1745" s="220"/>
      <c r="L1745" s="220"/>
      <c r="M1745" s="220"/>
      <c r="N1745" s="220"/>
      <c r="O1745" s="220"/>
      <c r="P1745" s="220"/>
      <c r="Q1745" s="220"/>
      <c r="R1745" s="220"/>
      <c r="S1745" s="220"/>
      <c r="T1745" s="220"/>
      <c r="U1745" s="220"/>
      <c r="V1745" s="220"/>
      <c r="W1745" s="220"/>
      <c r="X1745" s="22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297</v>
      </c>
      <c r="AH1745" s="210"/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">
      <c r="A1746" s="243">
        <v>217</v>
      </c>
      <c r="B1746" s="244" t="s">
        <v>1880</v>
      </c>
      <c r="C1746" s="258" t="s">
        <v>1881</v>
      </c>
      <c r="D1746" s="245" t="s">
        <v>1392</v>
      </c>
      <c r="E1746" s="246">
        <v>1</v>
      </c>
      <c r="F1746" s="247"/>
      <c r="G1746" s="248">
        <f>ROUND(E1746*F1746,2)</f>
        <v>0</v>
      </c>
      <c r="H1746" s="247"/>
      <c r="I1746" s="248">
        <f>ROUND(E1746*H1746,2)</f>
        <v>0</v>
      </c>
      <c r="J1746" s="247"/>
      <c r="K1746" s="248">
        <f>ROUND(E1746*J1746,2)</f>
        <v>0</v>
      </c>
      <c r="L1746" s="248">
        <v>15</v>
      </c>
      <c r="M1746" s="248">
        <f>G1746*(1+L1746/100)</f>
        <v>0</v>
      </c>
      <c r="N1746" s="248">
        <v>0</v>
      </c>
      <c r="O1746" s="248">
        <f>ROUND(E1746*N1746,2)</f>
        <v>0</v>
      </c>
      <c r="P1746" s="248">
        <v>0</v>
      </c>
      <c r="Q1746" s="248">
        <f>ROUND(E1746*P1746,2)</f>
        <v>0</v>
      </c>
      <c r="R1746" s="248"/>
      <c r="S1746" s="248" t="s">
        <v>502</v>
      </c>
      <c r="T1746" s="249" t="s">
        <v>503</v>
      </c>
      <c r="U1746" s="220">
        <v>0</v>
      </c>
      <c r="V1746" s="220">
        <f>ROUND(E1746*U1746,2)</f>
        <v>0</v>
      </c>
      <c r="W1746" s="220"/>
      <c r="X1746" s="220" t="s">
        <v>447</v>
      </c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448</v>
      </c>
      <c r="AH1746" s="210"/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">
      <c r="A1747" s="243">
        <v>218</v>
      </c>
      <c r="B1747" s="244" t="s">
        <v>1882</v>
      </c>
      <c r="C1747" s="258" t="s">
        <v>1883</v>
      </c>
      <c r="D1747" s="245" t="s">
        <v>1392</v>
      </c>
      <c r="E1747" s="246">
        <v>1</v>
      </c>
      <c r="F1747" s="247"/>
      <c r="G1747" s="248">
        <f>ROUND(E1747*F1747,2)</f>
        <v>0</v>
      </c>
      <c r="H1747" s="247"/>
      <c r="I1747" s="248">
        <f>ROUND(E1747*H1747,2)</f>
        <v>0</v>
      </c>
      <c r="J1747" s="247"/>
      <c r="K1747" s="248">
        <f>ROUND(E1747*J1747,2)</f>
        <v>0</v>
      </c>
      <c r="L1747" s="248">
        <v>15</v>
      </c>
      <c r="M1747" s="248">
        <f>G1747*(1+L1747/100)</f>
        <v>0</v>
      </c>
      <c r="N1747" s="248">
        <v>0</v>
      </c>
      <c r="O1747" s="248">
        <f>ROUND(E1747*N1747,2)</f>
        <v>0</v>
      </c>
      <c r="P1747" s="248">
        <v>0</v>
      </c>
      <c r="Q1747" s="248">
        <f>ROUND(E1747*P1747,2)</f>
        <v>0</v>
      </c>
      <c r="R1747" s="248"/>
      <c r="S1747" s="248" t="s">
        <v>502</v>
      </c>
      <c r="T1747" s="249" t="s">
        <v>503</v>
      </c>
      <c r="U1747" s="220">
        <v>0</v>
      </c>
      <c r="V1747" s="220">
        <f>ROUND(E1747*U1747,2)</f>
        <v>0</v>
      </c>
      <c r="W1747" s="220"/>
      <c r="X1747" s="220" t="s">
        <v>447</v>
      </c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448</v>
      </c>
      <c r="AH1747" s="210"/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">
      <c r="A1748" s="243">
        <v>219</v>
      </c>
      <c r="B1748" s="244" t="s">
        <v>1884</v>
      </c>
      <c r="C1748" s="258" t="s">
        <v>1885</v>
      </c>
      <c r="D1748" s="245" t="s">
        <v>1392</v>
      </c>
      <c r="E1748" s="246">
        <v>1</v>
      </c>
      <c r="F1748" s="247"/>
      <c r="G1748" s="248">
        <f>ROUND(E1748*F1748,2)</f>
        <v>0</v>
      </c>
      <c r="H1748" s="247"/>
      <c r="I1748" s="248">
        <f>ROUND(E1748*H1748,2)</f>
        <v>0</v>
      </c>
      <c r="J1748" s="247"/>
      <c r="K1748" s="248">
        <f>ROUND(E1748*J1748,2)</f>
        <v>0</v>
      </c>
      <c r="L1748" s="248">
        <v>15</v>
      </c>
      <c r="M1748" s="248">
        <f>G1748*(1+L1748/100)</f>
        <v>0</v>
      </c>
      <c r="N1748" s="248">
        <v>0</v>
      </c>
      <c r="O1748" s="248">
        <f>ROUND(E1748*N1748,2)</f>
        <v>0</v>
      </c>
      <c r="P1748" s="248">
        <v>0</v>
      </c>
      <c r="Q1748" s="248">
        <f>ROUND(E1748*P1748,2)</f>
        <v>0</v>
      </c>
      <c r="R1748" s="248"/>
      <c r="S1748" s="248" t="s">
        <v>502</v>
      </c>
      <c r="T1748" s="249" t="s">
        <v>503</v>
      </c>
      <c r="U1748" s="220">
        <v>0</v>
      </c>
      <c r="V1748" s="220">
        <f>ROUND(E1748*U1748,2)</f>
        <v>0</v>
      </c>
      <c r="W1748" s="220"/>
      <c r="X1748" s="220" t="s">
        <v>447</v>
      </c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448</v>
      </c>
      <c r="AH1748" s="210"/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">
      <c r="A1749" s="243">
        <v>220</v>
      </c>
      <c r="B1749" s="244" t="s">
        <v>1886</v>
      </c>
      <c r="C1749" s="258" t="s">
        <v>1887</v>
      </c>
      <c r="D1749" s="245" t="s">
        <v>1392</v>
      </c>
      <c r="E1749" s="246">
        <v>1</v>
      </c>
      <c r="F1749" s="247"/>
      <c r="G1749" s="248">
        <f>ROUND(E1749*F1749,2)</f>
        <v>0</v>
      </c>
      <c r="H1749" s="247"/>
      <c r="I1749" s="248">
        <f>ROUND(E1749*H1749,2)</f>
        <v>0</v>
      </c>
      <c r="J1749" s="247"/>
      <c r="K1749" s="248">
        <f>ROUND(E1749*J1749,2)</f>
        <v>0</v>
      </c>
      <c r="L1749" s="248">
        <v>15</v>
      </c>
      <c r="M1749" s="248">
        <f>G1749*(1+L1749/100)</f>
        <v>0</v>
      </c>
      <c r="N1749" s="248">
        <v>0</v>
      </c>
      <c r="O1749" s="248">
        <f>ROUND(E1749*N1749,2)</f>
        <v>0</v>
      </c>
      <c r="P1749" s="248">
        <v>0</v>
      </c>
      <c r="Q1749" s="248">
        <f>ROUND(E1749*P1749,2)</f>
        <v>0</v>
      </c>
      <c r="R1749" s="248"/>
      <c r="S1749" s="248" t="s">
        <v>502</v>
      </c>
      <c r="T1749" s="249" t="s">
        <v>503</v>
      </c>
      <c r="U1749" s="220">
        <v>0</v>
      </c>
      <c r="V1749" s="220">
        <f>ROUND(E1749*U1749,2)</f>
        <v>0</v>
      </c>
      <c r="W1749" s="220"/>
      <c r="X1749" s="220" t="s">
        <v>447</v>
      </c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448</v>
      </c>
      <c r="AH1749" s="210"/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">
      <c r="A1750" s="243">
        <v>221</v>
      </c>
      <c r="B1750" s="244" t="s">
        <v>1888</v>
      </c>
      <c r="C1750" s="258" t="s">
        <v>1889</v>
      </c>
      <c r="D1750" s="245" t="s">
        <v>1392</v>
      </c>
      <c r="E1750" s="246">
        <v>6</v>
      </c>
      <c r="F1750" s="247"/>
      <c r="G1750" s="248">
        <f>ROUND(E1750*F1750,2)</f>
        <v>0</v>
      </c>
      <c r="H1750" s="247"/>
      <c r="I1750" s="248">
        <f>ROUND(E1750*H1750,2)</f>
        <v>0</v>
      </c>
      <c r="J1750" s="247"/>
      <c r="K1750" s="248">
        <f>ROUND(E1750*J1750,2)</f>
        <v>0</v>
      </c>
      <c r="L1750" s="248">
        <v>15</v>
      </c>
      <c r="M1750" s="248">
        <f>G1750*(1+L1750/100)</f>
        <v>0</v>
      </c>
      <c r="N1750" s="248">
        <v>0</v>
      </c>
      <c r="O1750" s="248">
        <f>ROUND(E1750*N1750,2)</f>
        <v>0</v>
      </c>
      <c r="P1750" s="248">
        <v>0</v>
      </c>
      <c r="Q1750" s="248">
        <f>ROUND(E1750*P1750,2)</f>
        <v>0</v>
      </c>
      <c r="R1750" s="248"/>
      <c r="S1750" s="248" t="s">
        <v>502</v>
      </c>
      <c r="T1750" s="249" t="s">
        <v>503</v>
      </c>
      <c r="U1750" s="220">
        <v>0</v>
      </c>
      <c r="V1750" s="220">
        <f>ROUND(E1750*U1750,2)</f>
        <v>0</v>
      </c>
      <c r="W1750" s="220"/>
      <c r="X1750" s="220" t="s">
        <v>447</v>
      </c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448</v>
      </c>
      <c r="AH1750" s="210"/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">
      <c r="A1751" s="243">
        <v>222</v>
      </c>
      <c r="B1751" s="244" t="s">
        <v>1890</v>
      </c>
      <c r="C1751" s="258" t="s">
        <v>1891</v>
      </c>
      <c r="D1751" s="245" t="s">
        <v>1392</v>
      </c>
      <c r="E1751" s="246">
        <v>8</v>
      </c>
      <c r="F1751" s="247"/>
      <c r="G1751" s="248">
        <f>ROUND(E1751*F1751,2)</f>
        <v>0</v>
      </c>
      <c r="H1751" s="247"/>
      <c r="I1751" s="248">
        <f>ROUND(E1751*H1751,2)</f>
        <v>0</v>
      </c>
      <c r="J1751" s="247"/>
      <c r="K1751" s="248">
        <f>ROUND(E1751*J1751,2)</f>
        <v>0</v>
      </c>
      <c r="L1751" s="248">
        <v>15</v>
      </c>
      <c r="M1751" s="248">
        <f>G1751*(1+L1751/100)</f>
        <v>0</v>
      </c>
      <c r="N1751" s="248">
        <v>0</v>
      </c>
      <c r="O1751" s="248">
        <f>ROUND(E1751*N1751,2)</f>
        <v>0</v>
      </c>
      <c r="P1751" s="248">
        <v>0</v>
      </c>
      <c r="Q1751" s="248">
        <f>ROUND(E1751*P1751,2)</f>
        <v>0</v>
      </c>
      <c r="R1751" s="248"/>
      <c r="S1751" s="248" t="s">
        <v>502</v>
      </c>
      <c r="T1751" s="249" t="s">
        <v>503</v>
      </c>
      <c r="U1751" s="220">
        <v>0</v>
      </c>
      <c r="V1751" s="220">
        <f>ROUND(E1751*U1751,2)</f>
        <v>0</v>
      </c>
      <c r="W1751" s="220"/>
      <c r="X1751" s="220" t="s">
        <v>447</v>
      </c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448</v>
      </c>
      <c r="AH1751" s="210"/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x14ac:dyDescent="0.2">
      <c r="A1752" s="226" t="s">
        <v>287</v>
      </c>
      <c r="B1752" s="227" t="s">
        <v>222</v>
      </c>
      <c r="C1752" s="251" t="s">
        <v>223</v>
      </c>
      <c r="D1752" s="228"/>
      <c r="E1752" s="229"/>
      <c r="F1752" s="230"/>
      <c r="G1752" s="230">
        <f>SUMIF(AG1753:AG1871,"&lt;&gt;NOR",G1753:G1871)</f>
        <v>0</v>
      </c>
      <c r="H1752" s="230"/>
      <c r="I1752" s="230">
        <f>SUM(I1753:I1871)</f>
        <v>0</v>
      </c>
      <c r="J1752" s="230"/>
      <c r="K1752" s="230">
        <f>SUM(K1753:K1871)</f>
        <v>0</v>
      </c>
      <c r="L1752" s="230"/>
      <c r="M1752" s="230">
        <f>SUM(M1753:M1871)</f>
        <v>0</v>
      </c>
      <c r="N1752" s="230"/>
      <c r="O1752" s="230">
        <f>SUM(O1753:O1871)</f>
        <v>12.42</v>
      </c>
      <c r="P1752" s="230"/>
      <c r="Q1752" s="230">
        <f>SUM(Q1753:Q1871)</f>
        <v>12.379999999999999</v>
      </c>
      <c r="R1752" s="230"/>
      <c r="S1752" s="230"/>
      <c r="T1752" s="231"/>
      <c r="U1752" s="225"/>
      <c r="V1752" s="225">
        <f>SUM(V1753:V1871)</f>
        <v>518.38</v>
      </c>
      <c r="W1752" s="225"/>
      <c r="X1752" s="225"/>
      <c r="AG1752" t="s">
        <v>288</v>
      </c>
    </row>
    <row r="1753" spans="1:60" ht="22.5" outlineLevel="1" x14ac:dyDescent="0.2">
      <c r="A1753" s="232">
        <v>223</v>
      </c>
      <c r="B1753" s="233" t="s">
        <v>1892</v>
      </c>
      <c r="C1753" s="252" t="s">
        <v>1893</v>
      </c>
      <c r="D1753" s="234" t="s">
        <v>291</v>
      </c>
      <c r="E1753" s="235">
        <v>75</v>
      </c>
      <c r="F1753" s="236"/>
      <c r="G1753" s="237">
        <f>ROUND(E1753*F1753,2)</f>
        <v>0</v>
      </c>
      <c r="H1753" s="236"/>
      <c r="I1753" s="237">
        <f>ROUND(E1753*H1753,2)</f>
        <v>0</v>
      </c>
      <c r="J1753" s="236"/>
      <c r="K1753" s="237">
        <f>ROUND(E1753*J1753,2)</f>
        <v>0</v>
      </c>
      <c r="L1753" s="237">
        <v>15</v>
      </c>
      <c r="M1753" s="237">
        <f>G1753*(1+L1753/100)</f>
        <v>0</v>
      </c>
      <c r="N1753" s="237">
        <v>1.6000000000000001E-4</v>
      </c>
      <c r="O1753" s="237">
        <f>ROUND(E1753*N1753,2)</f>
        <v>0.01</v>
      </c>
      <c r="P1753" s="237">
        <v>0</v>
      </c>
      <c r="Q1753" s="237">
        <f>ROUND(E1753*P1753,2)</f>
        <v>0</v>
      </c>
      <c r="R1753" s="237" t="s">
        <v>1894</v>
      </c>
      <c r="S1753" s="237" t="s">
        <v>293</v>
      </c>
      <c r="T1753" s="238" t="s">
        <v>294</v>
      </c>
      <c r="U1753" s="220">
        <v>6.9919999999999996E-2</v>
      </c>
      <c r="V1753" s="220">
        <f>ROUND(E1753*U1753,2)</f>
        <v>5.24</v>
      </c>
      <c r="W1753" s="220"/>
      <c r="X1753" s="220" t="s">
        <v>117</v>
      </c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295</v>
      </c>
      <c r="AH1753" s="210"/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">
      <c r="A1754" s="218"/>
      <c r="B1754" s="219"/>
      <c r="C1754" s="254" t="s">
        <v>1895</v>
      </c>
      <c r="D1754" s="221"/>
      <c r="E1754" s="222">
        <v>75</v>
      </c>
      <c r="F1754" s="220"/>
      <c r="G1754" s="220"/>
      <c r="H1754" s="220"/>
      <c r="I1754" s="220"/>
      <c r="J1754" s="220"/>
      <c r="K1754" s="220"/>
      <c r="L1754" s="220"/>
      <c r="M1754" s="220"/>
      <c r="N1754" s="220"/>
      <c r="O1754" s="220"/>
      <c r="P1754" s="220"/>
      <c r="Q1754" s="220"/>
      <c r="R1754" s="220"/>
      <c r="S1754" s="220"/>
      <c r="T1754" s="220"/>
      <c r="U1754" s="220"/>
      <c r="V1754" s="220"/>
      <c r="W1754" s="220"/>
      <c r="X1754" s="22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299</v>
      </c>
      <c r="AH1754" s="210">
        <v>0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">
      <c r="A1755" s="232">
        <v>224</v>
      </c>
      <c r="B1755" s="233" t="s">
        <v>1896</v>
      </c>
      <c r="C1755" s="252" t="s">
        <v>1897</v>
      </c>
      <c r="D1755" s="234" t="s">
        <v>319</v>
      </c>
      <c r="E1755" s="235">
        <v>5.9402200000000001</v>
      </c>
      <c r="F1755" s="236"/>
      <c r="G1755" s="237">
        <f>ROUND(E1755*F1755,2)</f>
        <v>0</v>
      </c>
      <c r="H1755" s="236"/>
      <c r="I1755" s="237">
        <f>ROUND(E1755*H1755,2)</f>
        <v>0</v>
      </c>
      <c r="J1755" s="236"/>
      <c r="K1755" s="237">
        <f>ROUND(E1755*J1755,2)</f>
        <v>0</v>
      </c>
      <c r="L1755" s="237">
        <v>15</v>
      </c>
      <c r="M1755" s="237">
        <f>G1755*(1+L1755/100)</f>
        <v>0</v>
      </c>
      <c r="N1755" s="237">
        <v>1.549E-2</v>
      </c>
      <c r="O1755" s="237">
        <f>ROUND(E1755*N1755,2)</f>
        <v>0.09</v>
      </c>
      <c r="P1755" s="237">
        <v>0</v>
      </c>
      <c r="Q1755" s="237">
        <f>ROUND(E1755*P1755,2)</f>
        <v>0</v>
      </c>
      <c r="R1755" s="237" t="s">
        <v>1894</v>
      </c>
      <c r="S1755" s="237" t="s">
        <v>293</v>
      </c>
      <c r="T1755" s="238" t="s">
        <v>294</v>
      </c>
      <c r="U1755" s="220">
        <v>0</v>
      </c>
      <c r="V1755" s="220">
        <f>ROUND(E1755*U1755,2)</f>
        <v>0</v>
      </c>
      <c r="W1755" s="220"/>
      <c r="X1755" s="220" t="s">
        <v>117</v>
      </c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295</v>
      </c>
      <c r="AH1755" s="210"/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">
      <c r="A1756" s="218"/>
      <c r="B1756" s="219"/>
      <c r="C1756" s="254" t="s">
        <v>1898</v>
      </c>
      <c r="D1756" s="221"/>
      <c r="E1756" s="222">
        <v>1.2620199999999999</v>
      </c>
      <c r="F1756" s="220"/>
      <c r="G1756" s="220"/>
      <c r="H1756" s="220"/>
      <c r="I1756" s="220"/>
      <c r="J1756" s="220"/>
      <c r="K1756" s="220"/>
      <c r="L1756" s="220"/>
      <c r="M1756" s="220"/>
      <c r="N1756" s="220"/>
      <c r="O1756" s="220"/>
      <c r="P1756" s="220"/>
      <c r="Q1756" s="220"/>
      <c r="R1756" s="220"/>
      <c r="S1756" s="220"/>
      <c r="T1756" s="220"/>
      <c r="U1756" s="220"/>
      <c r="V1756" s="220"/>
      <c r="W1756" s="220"/>
      <c r="X1756" s="22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299</v>
      </c>
      <c r="AH1756" s="210">
        <v>5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">
      <c r="A1757" s="218"/>
      <c r="B1757" s="219"/>
      <c r="C1757" s="254" t="s">
        <v>1899</v>
      </c>
      <c r="D1757" s="221"/>
      <c r="E1757" s="222">
        <v>4.6782000000000004</v>
      </c>
      <c r="F1757" s="220"/>
      <c r="G1757" s="220"/>
      <c r="H1757" s="220"/>
      <c r="I1757" s="220"/>
      <c r="J1757" s="220"/>
      <c r="K1757" s="220"/>
      <c r="L1757" s="220"/>
      <c r="M1757" s="220"/>
      <c r="N1757" s="220"/>
      <c r="O1757" s="220"/>
      <c r="P1757" s="220"/>
      <c r="Q1757" s="220"/>
      <c r="R1757" s="220"/>
      <c r="S1757" s="220"/>
      <c r="T1757" s="220"/>
      <c r="U1757" s="220"/>
      <c r="V1757" s="220"/>
      <c r="W1757" s="220"/>
      <c r="X1757" s="22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299</v>
      </c>
      <c r="AH1757" s="210">
        <v>5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ht="22.5" outlineLevel="1" x14ac:dyDescent="0.2">
      <c r="A1758" s="232">
        <v>225</v>
      </c>
      <c r="B1758" s="233" t="s">
        <v>1900</v>
      </c>
      <c r="C1758" s="252" t="s">
        <v>1901</v>
      </c>
      <c r="D1758" s="234" t="s">
        <v>609</v>
      </c>
      <c r="E1758" s="235">
        <v>82</v>
      </c>
      <c r="F1758" s="236"/>
      <c r="G1758" s="237">
        <f>ROUND(E1758*F1758,2)</f>
        <v>0</v>
      </c>
      <c r="H1758" s="236"/>
      <c r="I1758" s="237">
        <f>ROUND(E1758*H1758,2)</f>
        <v>0</v>
      </c>
      <c r="J1758" s="236"/>
      <c r="K1758" s="237">
        <f>ROUND(E1758*J1758,2)</f>
        <v>0</v>
      </c>
      <c r="L1758" s="237">
        <v>15</v>
      </c>
      <c r="M1758" s="237">
        <f>G1758*(1+L1758/100)</f>
        <v>0</v>
      </c>
      <c r="N1758" s="237">
        <v>0</v>
      </c>
      <c r="O1758" s="237">
        <f>ROUND(E1758*N1758,2)</f>
        <v>0</v>
      </c>
      <c r="P1758" s="237">
        <v>0</v>
      </c>
      <c r="Q1758" s="237">
        <f>ROUND(E1758*P1758,2)</f>
        <v>0</v>
      </c>
      <c r="R1758" s="237" t="s">
        <v>1894</v>
      </c>
      <c r="S1758" s="237" t="s">
        <v>293</v>
      </c>
      <c r="T1758" s="238" t="s">
        <v>294</v>
      </c>
      <c r="U1758" s="220">
        <v>8.4000000000000005E-2</v>
      </c>
      <c r="V1758" s="220">
        <f>ROUND(E1758*U1758,2)</f>
        <v>6.89</v>
      </c>
      <c r="W1758" s="220"/>
      <c r="X1758" s="220" t="s">
        <v>117</v>
      </c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295</v>
      </c>
      <c r="AH1758" s="210"/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">
      <c r="A1759" s="218"/>
      <c r="B1759" s="219"/>
      <c r="C1759" s="254" t="s">
        <v>1902</v>
      </c>
      <c r="D1759" s="221"/>
      <c r="E1759" s="222">
        <v>48</v>
      </c>
      <c r="F1759" s="220"/>
      <c r="G1759" s="220"/>
      <c r="H1759" s="220"/>
      <c r="I1759" s="220"/>
      <c r="J1759" s="220"/>
      <c r="K1759" s="220"/>
      <c r="L1759" s="220"/>
      <c r="M1759" s="220"/>
      <c r="N1759" s="220"/>
      <c r="O1759" s="220"/>
      <c r="P1759" s="220"/>
      <c r="Q1759" s="220"/>
      <c r="R1759" s="220"/>
      <c r="S1759" s="220"/>
      <c r="T1759" s="220"/>
      <c r="U1759" s="220"/>
      <c r="V1759" s="220"/>
      <c r="W1759" s="220"/>
      <c r="X1759" s="22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299</v>
      </c>
      <c r="AH1759" s="210">
        <v>0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">
      <c r="A1760" s="218"/>
      <c r="B1760" s="219"/>
      <c r="C1760" s="254" t="s">
        <v>142</v>
      </c>
      <c r="D1760" s="221"/>
      <c r="E1760" s="222">
        <v>16</v>
      </c>
      <c r="F1760" s="220"/>
      <c r="G1760" s="220"/>
      <c r="H1760" s="220"/>
      <c r="I1760" s="220"/>
      <c r="J1760" s="220"/>
      <c r="K1760" s="220"/>
      <c r="L1760" s="220"/>
      <c r="M1760" s="220"/>
      <c r="N1760" s="220"/>
      <c r="O1760" s="220"/>
      <c r="P1760" s="220"/>
      <c r="Q1760" s="220"/>
      <c r="R1760" s="220"/>
      <c r="S1760" s="220"/>
      <c r="T1760" s="220"/>
      <c r="U1760" s="220"/>
      <c r="V1760" s="220"/>
      <c r="W1760" s="220"/>
      <c r="X1760" s="22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299</v>
      </c>
      <c r="AH1760" s="210">
        <v>0</v>
      </c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">
      <c r="A1761" s="218"/>
      <c r="B1761" s="219"/>
      <c r="C1761" s="254" t="s">
        <v>1903</v>
      </c>
      <c r="D1761" s="221"/>
      <c r="E1761" s="222">
        <v>18</v>
      </c>
      <c r="F1761" s="220"/>
      <c r="G1761" s="220"/>
      <c r="H1761" s="220"/>
      <c r="I1761" s="220"/>
      <c r="J1761" s="220"/>
      <c r="K1761" s="220"/>
      <c r="L1761" s="220"/>
      <c r="M1761" s="220"/>
      <c r="N1761" s="220"/>
      <c r="O1761" s="220"/>
      <c r="P1761" s="220"/>
      <c r="Q1761" s="220"/>
      <c r="R1761" s="220"/>
      <c r="S1761" s="220"/>
      <c r="T1761" s="220"/>
      <c r="U1761" s="220"/>
      <c r="V1761" s="220"/>
      <c r="W1761" s="220"/>
      <c r="X1761" s="22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299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ht="22.5" outlineLevel="1" x14ac:dyDescent="0.2">
      <c r="A1762" s="232">
        <v>226</v>
      </c>
      <c r="B1762" s="233" t="s">
        <v>1904</v>
      </c>
      <c r="C1762" s="252" t="s">
        <v>1905</v>
      </c>
      <c r="D1762" s="234" t="s">
        <v>609</v>
      </c>
      <c r="E1762" s="235">
        <v>59</v>
      </c>
      <c r="F1762" s="236"/>
      <c r="G1762" s="237">
        <f>ROUND(E1762*F1762,2)</f>
        <v>0</v>
      </c>
      <c r="H1762" s="236"/>
      <c r="I1762" s="237">
        <f>ROUND(E1762*H1762,2)</f>
        <v>0</v>
      </c>
      <c r="J1762" s="236"/>
      <c r="K1762" s="237">
        <f>ROUND(E1762*J1762,2)</f>
        <v>0</v>
      </c>
      <c r="L1762" s="237">
        <v>15</v>
      </c>
      <c r="M1762" s="237">
        <f>G1762*(1+L1762/100)</f>
        <v>0</v>
      </c>
      <c r="N1762" s="237">
        <v>0</v>
      </c>
      <c r="O1762" s="237">
        <f>ROUND(E1762*N1762,2)</f>
        <v>0</v>
      </c>
      <c r="P1762" s="237">
        <v>0</v>
      </c>
      <c r="Q1762" s="237">
        <f>ROUND(E1762*P1762,2)</f>
        <v>0</v>
      </c>
      <c r="R1762" s="237" t="s">
        <v>1894</v>
      </c>
      <c r="S1762" s="237" t="s">
        <v>293</v>
      </c>
      <c r="T1762" s="238" t="s">
        <v>294</v>
      </c>
      <c r="U1762" s="220">
        <v>0.14599999999999999</v>
      </c>
      <c r="V1762" s="220">
        <f>ROUND(E1762*U1762,2)</f>
        <v>8.61</v>
      </c>
      <c r="W1762" s="220"/>
      <c r="X1762" s="220" t="s">
        <v>117</v>
      </c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295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">
      <c r="A1763" s="218"/>
      <c r="B1763" s="219"/>
      <c r="C1763" s="254" t="s">
        <v>1906</v>
      </c>
      <c r="D1763" s="221"/>
      <c r="E1763" s="222">
        <v>45</v>
      </c>
      <c r="F1763" s="220"/>
      <c r="G1763" s="220"/>
      <c r="H1763" s="220"/>
      <c r="I1763" s="220"/>
      <c r="J1763" s="220"/>
      <c r="K1763" s="220"/>
      <c r="L1763" s="220"/>
      <c r="M1763" s="220"/>
      <c r="N1763" s="220"/>
      <c r="O1763" s="220"/>
      <c r="P1763" s="220"/>
      <c r="Q1763" s="220"/>
      <c r="R1763" s="220"/>
      <c r="S1763" s="220"/>
      <c r="T1763" s="220"/>
      <c r="U1763" s="220"/>
      <c r="V1763" s="220"/>
      <c r="W1763" s="220"/>
      <c r="X1763" s="22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299</v>
      </c>
      <c r="AH1763" s="210">
        <v>0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">
      <c r="A1764" s="218"/>
      <c r="B1764" s="219"/>
      <c r="C1764" s="254" t="s">
        <v>1907</v>
      </c>
      <c r="D1764" s="221"/>
      <c r="E1764" s="222">
        <v>14</v>
      </c>
      <c r="F1764" s="220"/>
      <c r="G1764" s="220"/>
      <c r="H1764" s="220"/>
      <c r="I1764" s="220"/>
      <c r="J1764" s="220"/>
      <c r="K1764" s="220"/>
      <c r="L1764" s="220"/>
      <c r="M1764" s="220"/>
      <c r="N1764" s="220"/>
      <c r="O1764" s="220"/>
      <c r="P1764" s="220"/>
      <c r="Q1764" s="220"/>
      <c r="R1764" s="220"/>
      <c r="S1764" s="220"/>
      <c r="T1764" s="220"/>
      <c r="U1764" s="220"/>
      <c r="V1764" s="220"/>
      <c r="W1764" s="220"/>
      <c r="X1764" s="22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299</v>
      </c>
      <c r="AH1764" s="210">
        <v>0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ht="33.75" outlineLevel="1" x14ac:dyDescent="0.2">
      <c r="A1765" s="232">
        <v>227</v>
      </c>
      <c r="B1765" s="233" t="s">
        <v>1908</v>
      </c>
      <c r="C1765" s="252" t="s">
        <v>1909</v>
      </c>
      <c r="D1765" s="234" t="s">
        <v>477</v>
      </c>
      <c r="E1765" s="235">
        <v>93.1</v>
      </c>
      <c r="F1765" s="236"/>
      <c r="G1765" s="237">
        <f>ROUND(E1765*F1765,2)</f>
        <v>0</v>
      </c>
      <c r="H1765" s="236"/>
      <c r="I1765" s="237">
        <f>ROUND(E1765*H1765,2)</f>
        <v>0</v>
      </c>
      <c r="J1765" s="236"/>
      <c r="K1765" s="237">
        <f>ROUND(E1765*J1765,2)</f>
        <v>0</v>
      </c>
      <c r="L1765" s="237">
        <v>15</v>
      </c>
      <c r="M1765" s="237">
        <f>G1765*(1+L1765/100)</f>
        <v>0</v>
      </c>
      <c r="N1765" s="237">
        <v>9.8999999999999999E-4</v>
      </c>
      <c r="O1765" s="237">
        <f>ROUND(E1765*N1765,2)</f>
        <v>0.09</v>
      </c>
      <c r="P1765" s="237">
        <v>0</v>
      </c>
      <c r="Q1765" s="237">
        <f>ROUND(E1765*P1765,2)</f>
        <v>0</v>
      </c>
      <c r="R1765" s="237" t="s">
        <v>1894</v>
      </c>
      <c r="S1765" s="237" t="s">
        <v>293</v>
      </c>
      <c r="T1765" s="238" t="s">
        <v>294</v>
      </c>
      <c r="U1765" s="220">
        <v>0.36099999999999999</v>
      </c>
      <c r="V1765" s="220">
        <f>ROUND(E1765*U1765,2)</f>
        <v>33.61</v>
      </c>
      <c r="W1765" s="220"/>
      <c r="X1765" s="220" t="s">
        <v>117</v>
      </c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295</v>
      </c>
      <c r="AH1765" s="210"/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">
      <c r="A1766" s="218"/>
      <c r="B1766" s="219"/>
      <c r="C1766" s="254" t="s">
        <v>1910</v>
      </c>
      <c r="D1766" s="221"/>
      <c r="E1766" s="222">
        <v>18.600000000000001</v>
      </c>
      <c r="F1766" s="220"/>
      <c r="G1766" s="220"/>
      <c r="H1766" s="220"/>
      <c r="I1766" s="220"/>
      <c r="J1766" s="220"/>
      <c r="K1766" s="220"/>
      <c r="L1766" s="220"/>
      <c r="M1766" s="220"/>
      <c r="N1766" s="220"/>
      <c r="O1766" s="220"/>
      <c r="P1766" s="220"/>
      <c r="Q1766" s="220"/>
      <c r="R1766" s="220"/>
      <c r="S1766" s="220"/>
      <c r="T1766" s="220"/>
      <c r="U1766" s="220"/>
      <c r="V1766" s="220"/>
      <c r="W1766" s="220"/>
      <c r="X1766" s="22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299</v>
      </c>
      <c r="AH1766" s="210">
        <v>0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">
      <c r="A1767" s="218"/>
      <c r="B1767" s="219"/>
      <c r="C1767" s="254" t="s">
        <v>1911</v>
      </c>
      <c r="D1767" s="221"/>
      <c r="E1767" s="222">
        <v>67.5</v>
      </c>
      <c r="F1767" s="220"/>
      <c r="G1767" s="220"/>
      <c r="H1767" s="220"/>
      <c r="I1767" s="220"/>
      <c r="J1767" s="220"/>
      <c r="K1767" s="220"/>
      <c r="L1767" s="220"/>
      <c r="M1767" s="220"/>
      <c r="N1767" s="220"/>
      <c r="O1767" s="220"/>
      <c r="P1767" s="220"/>
      <c r="Q1767" s="220"/>
      <c r="R1767" s="220"/>
      <c r="S1767" s="220"/>
      <c r="T1767" s="220"/>
      <c r="U1767" s="220"/>
      <c r="V1767" s="220"/>
      <c r="W1767" s="220"/>
      <c r="X1767" s="22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299</v>
      </c>
      <c r="AH1767" s="210">
        <v>0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">
      <c r="A1768" s="218"/>
      <c r="B1768" s="219"/>
      <c r="C1768" s="254" t="s">
        <v>1912</v>
      </c>
      <c r="D1768" s="221"/>
      <c r="E1768" s="222">
        <v>7</v>
      </c>
      <c r="F1768" s="220"/>
      <c r="G1768" s="220"/>
      <c r="H1768" s="220"/>
      <c r="I1768" s="220"/>
      <c r="J1768" s="220"/>
      <c r="K1768" s="220"/>
      <c r="L1768" s="220"/>
      <c r="M1768" s="220"/>
      <c r="N1768" s="220"/>
      <c r="O1768" s="220"/>
      <c r="P1768" s="220"/>
      <c r="Q1768" s="220"/>
      <c r="R1768" s="220"/>
      <c r="S1768" s="220"/>
      <c r="T1768" s="220"/>
      <c r="U1768" s="220"/>
      <c r="V1768" s="220"/>
      <c r="W1768" s="220"/>
      <c r="X1768" s="22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299</v>
      </c>
      <c r="AH1768" s="210">
        <v>0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ht="33.75" outlineLevel="1" x14ac:dyDescent="0.2">
      <c r="A1769" s="232">
        <v>228</v>
      </c>
      <c r="B1769" s="233" t="s">
        <v>1913</v>
      </c>
      <c r="C1769" s="252" t="s">
        <v>1914</v>
      </c>
      <c r="D1769" s="234" t="s">
        <v>477</v>
      </c>
      <c r="E1769" s="235">
        <v>8.2100000000000009</v>
      </c>
      <c r="F1769" s="236"/>
      <c r="G1769" s="237">
        <f>ROUND(E1769*F1769,2)</f>
        <v>0</v>
      </c>
      <c r="H1769" s="236"/>
      <c r="I1769" s="237">
        <f>ROUND(E1769*H1769,2)</f>
        <v>0</v>
      </c>
      <c r="J1769" s="236"/>
      <c r="K1769" s="237">
        <f>ROUND(E1769*J1769,2)</f>
        <v>0</v>
      </c>
      <c r="L1769" s="237">
        <v>15</v>
      </c>
      <c r="M1769" s="237">
        <f>G1769*(1+L1769/100)</f>
        <v>0</v>
      </c>
      <c r="N1769" s="237">
        <v>9.8999999999999999E-4</v>
      </c>
      <c r="O1769" s="237">
        <f>ROUND(E1769*N1769,2)</f>
        <v>0.01</v>
      </c>
      <c r="P1769" s="237">
        <v>0</v>
      </c>
      <c r="Q1769" s="237">
        <f>ROUND(E1769*P1769,2)</f>
        <v>0</v>
      </c>
      <c r="R1769" s="237" t="s">
        <v>1894</v>
      </c>
      <c r="S1769" s="237" t="s">
        <v>293</v>
      </c>
      <c r="T1769" s="238" t="s">
        <v>294</v>
      </c>
      <c r="U1769" s="220">
        <v>0.45300000000000001</v>
      </c>
      <c r="V1769" s="220">
        <f>ROUND(E1769*U1769,2)</f>
        <v>3.72</v>
      </c>
      <c r="W1769" s="220"/>
      <c r="X1769" s="220" t="s">
        <v>117</v>
      </c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295</v>
      </c>
      <c r="AH1769" s="210"/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">
      <c r="A1770" s="218"/>
      <c r="B1770" s="219"/>
      <c r="C1770" s="254" t="s">
        <v>1915</v>
      </c>
      <c r="D1770" s="221"/>
      <c r="E1770" s="222">
        <v>3.8</v>
      </c>
      <c r="F1770" s="220"/>
      <c r="G1770" s="220"/>
      <c r="H1770" s="220"/>
      <c r="I1770" s="220"/>
      <c r="J1770" s="220"/>
      <c r="K1770" s="220"/>
      <c r="L1770" s="220"/>
      <c r="M1770" s="220"/>
      <c r="N1770" s="220"/>
      <c r="O1770" s="220"/>
      <c r="P1770" s="220"/>
      <c r="Q1770" s="220"/>
      <c r="R1770" s="220"/>
      <c r="S1770" s="220"/>
      <c r="T1770" s="220"/>
      <c r="U1770" s="220"/>
      <c r="V1770" s="220"/>
      <c r="W1770" s="220"/>
      <c r="X1770" s="22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299</v>
      </c>
      <c r="AH1770" s="210">
        <v>0</v>
      </c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">
      <c r="A1771" s="218"/>
      <c r="B1771" s="219"/>
      <c r="C1771" s="254" t="s">
        <v>1916</v>
      </c>
      <c r="D1771" s="221"/>
      <c r="E1771" s="222">
        <v>4.41</v>
      </c>
      <c r="F1771" s="220"/>
      <c r="G1771" s="220"/>
      <c r="H1771" s="220"/>
      <c r="I1771" s="220"/>
      <c r="J1771" s="220"/>
      <c r="K1771" s="220"/>
      <c r="L1771" s="220"/>
      <c r="M1771" s="220"/>
      <c r="N1771" s="220"/>
      <c r="O1771" s="220"/>
      <c r="P1771" s="220"/>
      <c r="Q1771" s="220"/>
      <c r="R1771" s="220"/>
      <c r="S1771" s="220"/>
      <c r="T1771" s="220"/>
      <c r="U1771" s="220"/>
      <c r="V1771" s="220"/>
      <c r="W1771" s="220"/>
      <c r="X1771" s="22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299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ht="22.5" outlineLevel="1" x14ac:dyDescent="0.2">
      <c r="A1772" s="232">
        <v>229</v>
      </c>
      <c r="B1772" s="233" t="s">
        <v>1917</v>
      </c>
      <c r="C1772" s="252" t="s">
        <v>1918</v>
      </c>
      <c r="D1772" s="234" t="s">
        <v>477</v>
      </c>
      <c r="E1772" s="235">
        <v>23.8</v>
      </c>
      <c r="F1772" s="236"/>
      <c r="G1772" s="237">
        <f>ROUND(E1772*F1772,2)</f>
        <v>0</v>
      </c>
      <c r="H1772" s="236"/>
      <c r="I1772" s="237">
        <f>ROUND(E1772*H1772,2)</f>
        <v>0</v>
      </c>
      <c r="J1772" s="236"/>
      <c r="K1772" s="237">
        <f>ROUND(E1772*J1772,2)</f>
        <v>0</v>
      </c>
      <c r="L1772" s="237">
        <v>15</v>
      </c>
      <c r="M1772" s="237">
        <f>G1772*(1+L1772/100)</f>
        <v>0</v>
      </c>
      <c r="N1772" s="237">
        <v>1.6000000000000001E-4</v>
      </c>
      <c r="O1772" s="237">
        <f>ROUND(E1772*N1772,2)</f>
        <v>0</v>
      </c>
      <c r="P1772" s="237">
        <v>1.2319999999999999E-2</v>
      </c>
      <c r="Q1772" s="237">
        <f>ROUND(E1772*P1772,2)</f>
        <v>0.28999999999999998</v>
      </c>
      <c r="R1772" s="237" t="s">
        <v>1894</v>
      </c>
      <c r="S1772" s="237" t="s">
        <v>293</v>
      </c>
      <c r="T1772" s="238" t="s">
        <v>294</v>
      </c>
      <c r="U1772" s="220">
        <v>0.33815000000000001</v>
      </c>
      <c r="V1772" s="220">
        <f>ROUND(E1772*U1772,2)</f>
        <v>8.0500000000000007</v>
      </c>
      <c r="W1772" s="220"/>
      <c r="X1772" s="220" t="s">
        <v>117</v>
      </c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295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">
      <c r="A1773" s="218"/>
      <c r="B1773" s="219"/>
      <c r="C1773" s="254" t="s">
        <v>1919</v>
      </c>
      <c r="D1773" s="221"/>
      <c r="E1773" s="222">
        <v>19.8</v>
      </c>
      <c r="F1773" s="220"/>
      <c r="G1773" s="220"/>
      <c r="H1773" s="220"/>
      <c r="I1773" s="220"/>
      <c r="J1773" s="220"/>
      <c r="K1773" s="220"/>
      <c r="L1773" s="220"/>
      <c r="M1773" s="220"/>
      <c r="N1773" s="220"/>
      <c r="O1773" s="220"/>
      <c r="P1773" s="220"/>
      <c r="Q1773" s="220"/>
      <c r="R1773" s="220"/>
      <c r="S1773" s="220"/>
      <c r="T1773" s="220"/>
      <c r="U1773" s="220"/>
      <c r="V1773" s="220"/>
      <c r="W1773" s="220"/>
      <c r="X1773" s="22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299</v>
      </c>
      <c r="AH1773" s="210">
        <v>0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">
      <c r="A1774" s="218"/>
      <c r="B1774" s="219"/>
      <c r="C1774" s="254" t="s">
        <v>1920</v>
      </c>
      <c r="D1774" s="221"/>
      <c r="E1774" s="222">
        <v>4</v>
      </c>
      <c r="F1774" s="220"/>
      <c r="G1774" s="220"/>
      <c r="H1774" s="220"/>
      <c r="I1774" s="220"/>
      <c r="J1774" s="220"/>
      <c r="K1774" s="220"/>
      <c r="L1774" s="220"/>
      <c r="M1774" s="220"/>
      <c r="N1774" s="220"/>
      <c r="O1774" s="220"/>
      <c r="P1774" s="220"/>
      <c r="Q1774" s="220"/>
      <c r="R1774" s="220"/>
      <c r="S1774" s="220"/>
      <c r="T1774" s="220"/>
      <c r="U1774" s="220"/>
      <c r="V1774" s="220"/>
      <c r="W1774" s="220"/>
      <c r="X1774" s="22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299</v>
      </c>
      <c r="AH1774" s="210">
        <v>0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ht="33.75" outlineLevel="1" x14ac:dyDescent="0.2">
      <c r="A1775" s="232">
        <v>230</v>
      </c>
      <c r="B1775" s="233" t="s">
        <v>1921</v>
      </c>
      <c r="C1775" s="252" t="s">
        <v>1922</v>
      </c>
      <c r="D1775" s="234" t="s">
        <v>477</v>
      </c>
      <c r="E1775" s="235">
        <v>23</v>
      </c>
      <c r="F1775" s="236"/>
      <c r="G1775" s="237">
        <f>ROUND(E1775*F1775,2)</f>
        <v>0</v>
      </c>
      <c r="H1775" s="236"/>
      <c r="I1775" s="237">
        <f>ROUND(E1775*H1775,2)</f>
        <v>0</v>
      </c>
      <c r="J1775" s="236"/>
      <c r="K1775" s="237">
        <f>ROUND(E1775*J1775,2)</f>
        <v>0</v>
      </c>
      <c r="L1775" s="237">
        <v>15</v>
      </c>
      <c r="M1775" s="237">
        <f>G1775*(1+L1775/100)</f>
        <v>0</v>
      </c>
      <c r="N1775" s="237">
        <v>1.6000000000000001E-4</v>
      </c>
      <c r="O1775" s="237">
        <f>ROUND(E1775*N1775,2)</f>
        <v>0</v>
      </c>
      <c r="P1775" s="237">
        <v>2.4750000000000001E-2</v>
      </c>
      <c r="Q1775" s="237">
        <f>ROUND(E1775*P1775,2)</f>
        <v>0.56999999999999995</v>
      </c>
      <c r="R1775" s="237" t="s">
        <v>1894</v>
      </c>
      <c r="S1775" s="237" t="s">
        <v>293</v>
      </c>
      <c r="T1775" s="238" t="s">
        <v>294</v>
      </c>
      <c r="U1775" s="220">
        <v>0.40949999999999998</v>
      </c>
      <c r="V1775" s="220">
        <f>ROUND(E1775*U1775,2)</f>
        <v>9.42</v>
      </c>
      <c r="W1775" s="220"/>
      <c r="X1775" s="220" t="s">
        <v>117</v>
      </c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295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">
      <c r="A1776" s="218"/>
      <c r="B1776" s="219"/>
      <c r="C1776" s="254" t="s">
        <v>1923</v>
      </c>
      <c r="D1776" s="221"/>
      <c r="E1776" s="222">
        <v>23</v>
      </c>
      <c r="F1776" s="220"/>
      <c r="G1776" s="220"/>
      <c r="H1776" s="220"/>
      <c r="I1776" s="220"/>
      <c r="J1776" s="220"/>
      <c r="K1776" s="220"/>
      <c r="L1776" s="220"/>
      <c r="M1776" s="220"/>
      <c r="N1776" s="220"/>
      <c r="O1776" s="220"/>
      <c r="P1776" s="220"/>
      <c r="Q1776" s="220"/>
      <c r="R1776" s="220"/>
      <c r="S1776" s="220"/>
      <c r="T1776" s="220"/>
      <c r="U1776" s="220"/>
      <c r="V1776" s="220"/>
      <c r="W1776" s="220"/>
      <c r="X1776" s="22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299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ht="22.5" outlineLevel="1" x14ac:dyDescent="0.2">
      <c r="A1777" s="232">
        <v>231</v>
      </c>
      <c r="B1777" s="233" t="s">
        <v>1924</v>
      </c>
      <c r="C1777" s="252" t="s">
        <v>1925</v>
      </c>
      <c r="D1777" s="234" t="s">
        <v>477</v>
      </c>
      <c r="E1777" s="235">
        <v>63</v>
      </c>
      <c r="F1777" s="236"/>
      <c r="G1777" s="237">
        <f>ROUND(E1777*F1777,2)</f>
        <v>0</v>
      </c>
      <c r="H1777" s="236"/>
      <c r="I1777" s="237">
        <f>ROUND(E1777*H1777,2)</f>
        <v>0</v>
      </c>
      <c r="J1777" s="236"/>
      <c r="K1777" s="237">
        <f>ROUND(E1777*J1777,2)</f>
        <v>0</v>
      </c>
      <c r="L1777" s="237">
        <v>15</v>
      </c>
      <c r="M1777" s="237">
        <f>G1777*(1+L1777/100)</f>
        <v>0</v>
      </c>
      <c r="N1777" s="237">
        <v>1.6000000000000001E-4</v>
      </c>
      <c r="O1777" s="237">
        <f>ROUND(E1777*N1777,2)</f>
        <v>0.01</v>
      </c>
      <c r="P1777" s="237">
        <v>3.5749999999999997E-2</v>
      </c>
      <c r="Q1777" s="237">
        <f>ROUND(E1777*P1777,2)</f>
        <v>2.25</v>
      </c>
      <c r="R1777" s="237" t="s">
        <v>1894</v>
      </c>
      <c r="S1777" s="237" t="s">
        <v>293</v>
      </c>
      <c r="T1777" s="238" t="s">
        <v>294</v>
      </c>
      <c r="U1777" s="220">
        <v>0.4335</v>
      </c>
      <c r="V1777" s="220">
        <f>ROUND(E1777*U1777,2)</f>
        <v>27.31</v>
      </c>
      <c r="W1777" s="220"/>
      <c r="X1777" s="220" t="s">
        <v>117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295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">
      <c r="A1778" s="218"/>
      <c r="B1778" s="219"/>
      <c r="C1778" s="254" t="s">
        <v>1926</v>
      </c>
      <c r="D1778" s="221"/>
      <c r="E1778" s="222">
        <v>63</v>
      </c>
      <c r="F1778" s="220"/>
      <c r="G1778" s="220"/>
      <c r="H1778" s="220"/>
      <c r="I1778" s="220"/>
      <c r="J1778" s="220"/>
      <c r="K1778" s="220"/>
      <c r="L1778" s="220"/>
      <c r="M1778" s="220"/>
      <c r="N1778" s="220"/>
      <c r="O1778" s="220"/>
      <c r="P1778" s="220"/>
      <c r="Q1778" s="220"/>
      <c r="R1778" s="220"/>
      <c r="S1778" s="220"/>
      <c r="T1778" s="220"/>
      <c r="U1778" s="220"/>
      <c r="V1778" s="220"/>
      <c r="W1778" s="220"/>
      <c r="X1778" s="22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299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ht="33.75" outlineLevel="1" x14ac:dyDescent="0.2">
      <c r="A1779" s="232">
        <v>232</v>
      </c>
      <c r="B1779" s="233" t="s">
        <v>1927</v>
      </c>
      <c r="C1779" s="252" t="s">
        <v>1928</v>
      </c>
      <c r="D1779" s="234" t="s">
        <v>477</v>
      </c>
      <c r="E1779" s="235">
        <v>48</v>
      </c>
      <c r="F1779" s="236"/>
      <c r="G1779" s="237">
        <f>ROUND(E1779*F1779,2)</f>
        <v>0</v>
      </c>
      <c r="H1779" s="236"/>
      <c r="I1779" s="237">
        <f>ROUND(E1779*H1779,2)</f>
        <v>0</v>
      </c>
      <c r="J1779" s="236"/>
      <c r="K1779" s="237">
        <f>ROUND(E1779*J1779,2)</f>
        <v>0</v>
      </c>
      <c r="L1779" s="237">
        <v>15</v>
      </c>
      <c r="M1779" s="237">
        <f>G1779*(1+L1779/100)</f>
        <v>0</v>
      </c>
      <c r="N1779" s="237">
        <v>2.6409999999999999E-2</v>
      </c>
      <c r="O1779" s="237">
        <f>ROUND(E1779*N1779,2)</f>
        <v>1.27</v>
      </c>
      <c r="P1779" s="237">
        <v>0</v>
      </c>
      <c r="Q1779" s="237">
        <f>ROUND(E1779*P1779,2)</f>
        <v>0</v>
      </c>
      <c r="R1779" s="237" t="s">
        <v>1894</v>
      </c>
      <c r="S1779" s="237" t="s">
        <v>293</v>
      </c>
      <c r="T1779" s="238" t="s">
        <v>294</v>
      </c>
      <c r="U1779" s="220">
        <v>0.60599999999999998</v>
      </c>
      <c r="V1779" s="220">
        <f>ROUND(E1779*U1779,2)</f>
        <v>29.09</v>
      </c>
      <c r="W1779" s="220"/>
      <c r="X1779" s="220" t="s">
        <v>117</v>
      </c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295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">
      <c r="A1780" s="218"/>
      <c r="B1780" s="219"/>
      <c r="C1780" s="254" t="s">
        <v>1929</v>
      </c>
      <c r="D1780" s="221"/>
      <c r="E1780" s="222">
        <v>23</v>
      </c>
      <c r="F1780" s="220"/>
      <c r="G1780" s="220"/>
      <c r="H1780" s="220"/>
      <c r="I1780" s="220"/>
      <c r="J1780" s="220"/>
      <c r="K1780" s="220"/>
      <c r="L1780" s="220"/>
      <c r="M1780" s="220"/>
      <c r="N1780" s="220"/>
      <c r="O1780" s="220"/>
      <c r="P1780" s="220"/>
      <c r="Q1780" s="220"/>
      <c r="R1780" s="220"/>
      <c r="S1780" s="220"/>
      <c r="T1780" s="220"/>
      <c r="U1780" s="220"/>
      <c r="V1780" s="220"/>
      <c r="W1780" s="220"/>
      <c r="X1780" s="22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299</v>
      </c>
      <c r="AH1780" s="210">
        <v>5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">
      <c r="A1781" s="218"/>
      <c r="B1781" s="219"/>
      <c r="C1781" s="254" t="s">
        <v>1930</v>
      </c>
      <c r="D1781" s="221"/>
      <c r="E1781" s="222">
        <v>25</v>
      </c>
      <c r="F1781" s="220"/>
      <c r="G1781" s="220"/>
      <c r="H1781" s="220"/>
      <c r="I1781" s="220"/>
      <c r="J1781" s="220"/>
      <c r="K1781" s="220"/>
      <c r="L1781" s="220"/>
      <c r="M1781" s="220"/>
      <c r="N1781" s="220"/>
      <c r="O1781" s="220"/>
      <c r="P1781" s="220"/>
      <c r="Q1781" s="220"/>
      <c r="R1781" s="220"/>
      <c r="S1781" s="220"/>
      <c r="T1781" s="220"/>
      <c r="U1781" s="220"/>
      <c r="V1781" s="220"/>
      <c r="W1781" s="220"/>
      <c r="X1781" s="22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299</v>
      </c>
      <c r="AH1781" s="210">
        <v>0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ht="45" outlineLevel="1" x14ac:dyDescent="0.2">
      <c r="A1782" s="232">
        <v>233</v>
      </c>
      <c r="B1782" s="233" t="s">
        <v>1931</v>
      </c>
      <c r="C1782" s="252" t="s">
        <v>1932</v>
      </c>
      <c r="D1782" s="234" t="s">
        <v>291</v>
      </c>
      <c r="E1782" s="235">
        <v>133.7722</v>
      </c>
      <c r="F1782" s="236"/>
      <c r="G1782" s="237">
        <f>ROUND(E1782*F1782,2)</f>
        <v>0</v>
      </c>
      <c r="H1782" s="236"/>
      <c r="I1782" s="237">
        <f>ROUND(E1782*H1782,2)</f>
        <v>0</v>
      </c>
      <c r="J1782" s="236"/>
      <c r="K1782" s="237">
        <f>ROUND(E1782*J1782,2)</f>
        <v>0</v>
      </c>
      <c r="L1782" s="237">
        <v>15</v>
      </c>
      <c r="M1782" s="237">
        <f>G1782*(1+L1782/100)</f>
        <v>0</v>
      </c>
      <c r="N1782" s="237">
        <v>0</v>
      </c>
      <c r="O1782" s="237">
        <f>ROUND(E1782*N1782,2)</f>
        <v>0</v>
      </c>
      <c r="P1782" s="237">
        <v>0</v>
      </c>
      <c r="Q1782" s="237">
        <f>ROUND(E1782*P1782,2)</f>
        <v>0</v>
      </c>
      <c r="R1782" s="237" t="s">
        <v>1894</v>
      </c>
      <c r="S1782" s="237" t="s">
        <v>293</v>
      </c>
      <c r="T1782" s="238" t="s">
        <v>294</v>
      </c>
      <c r="U1782" s="220">
        <v>0.27</v>
      </c>
      <c r="V1782" s="220">
        <f>ROUND(E1782*U1782,2)</f>
        <v>36.119999999999997</v>
      </c>
      <c r="W1782" s="220"/>
      <c r="X1782" s="220" t="s">
        <v>117</v>
      </c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295</v>
      </c>
      <c r="AH1782" s="210"/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">
      <c r="A1783" s="218"/>
      <c r="B1783" s="219"/>
      <c r="C1783" s="254" t="s">
        <v>1933</v>
      </c>
      <c r="D1783" s="221"/>
      <c r="E1783" s="222">
        <v>121.7722</v>
      </c>
      <c r="F1783" s="220"/>
      <c r="G1783" s="220"/>
      <c r="H1783" s="220"/>
      <c r="I1783" s="220"/>
      <c r="J1783" s="220"/>
      <c r="K1783" s="220"/>
      <c r="L1783" s="220"/>
      <c r="M1783" s="220"/>
      <c r="N1783" s="220"/>
      <c r="O1783" s="220"/>
      <c r="P1783" s="220"/>
      <c r="Q1783" s="220"/>
      <c r="R1783" s="220"/>
      <c r="S1783" s="220"/>
      <c r="T1783" s="220"/>
      <c r="U1783" s="220"/>
      <c r="V1783" s="220"/>
      <c r="W1783" s="220"/>
      <c r="X1783" s="22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299</v>
      </c>
      <c r="AH1783" s="210">
        <v>5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">
      <c r="A1784" s="218"/>
      <c r="B1784" s="219"/>
      <c r="C1784" s="254" t="s">
        <v>1934</v>
      </c>
      <c r="D1784" s="221"/>
      <c r="E1784" s="222">
        <v>12</v>
      </c>
      <c r="F1784" s="220"/>
      <c r="G1784" s="220"/>
      <c r="H1784" s="220"/>
      <c r="I1784" s="220"/>
      <c r="J1784" s="220"/>
      <c r="K1784" s="220"/>
      <c r="L1784" s="220"/>
      <c r="M1784" s="220"/>
      <c r="N1784" s="220"/>
      <c r="O1784" s="220"/>
      <c r="P1784" s="220"/>
      <c r="Q1784" s="220"/>
      <c r="R1784" s="220"/>
      <c r="S1784" s="220"/>
      <c r="T1784" s="220"/>
      <c r="U1784" s="220"/>
      <c r="V1784" s="220"/>
      <c r="W1784" s="220"/>
      <c r="X1784" s="22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299</v>
      </c>
      <c r="AH1784" s="210">
        <v>0</v>
      </c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ht="33.75" outlineLevel="1" x14ac:dyDescent="0.2">
      <c r="A1785" s="232">
        <v>234</v>
      </c>
      <c r="B1785" s="233" t="s">
        <v>1935</v>
      </c>
      <c r="C1785" s="252" t="s">
        <v>1936</v>
      </c>
      <c r="D1785" s="234" t="s">
        <v>291</v>
      </c>
      <c r="E1785" s="235">
        <v>341.56574999999998</v>
      </c>
      <c r="F1785" s="236"/>
      <c r="G1785" s="237">
        <f>ROUND(E1785*F1785,2)</f>
        <v>0</v>
      </c>
      <c r="H1785" s="236"/>
      <c r="I1785" s="237">
        <f>ROUND(E1785*H1785,2)</f>
        <v>0</v>
      </c>
      <c r="J1785" s="236"/>
      <c r="K1785" s="237">
        <f>ROUND(E1785*J1785,2)</f>
        <v>0</v>
      </c>
      <c r="L1785" s="237">
        <v>15</v>
      </c>
      <c r="M1785" s="237">
        <f>G1785*(1+L1785/100)</f>
        <v>0</v>
      </c>
      <c r="N1785" s="237">
        <v>0</v>
      </c>
      <c r="O1785" s="237">
        <f>ROUND(E1785*N1785,2)</f>
        <v>0</v>
      </c>
      <c r="P1785" s="237">
        <v>0</v>
      </c>
      <c r="Q1785" s="237">
        <f>ROUND(E1785*P1785,2)</f>
        <v>0</v>
      </c>
      <c r="R1785" s="237" t="s">
        <v>1894</v>
      </c>
      <c r="S1785" s="237" t="s">
        <v>293</v>
      </c>
      <c r="T1785" s="238" t="s">
        <v>294</v>
      </c>
      <c r="U1785" s="220">
        <v>0.156</v>
      </c>
      <c r="V1785" s="220">
        <f>ROUND(E1785*U1785,2)</f>
        <v>53.28</v>
      </c>
      <c r="W1785" s="220"/>
      <c r="X1785" s="220" t="s">
        <v>117</v>
      </c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295</v>
      </c>
      <c r="AH1785" s="210"/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1" x14ac:dyDescent="0.2">
      <c r="A1786" s="218"/>
      <c r="B1786" s="219"/>
      <c r="C1786" s="254" t="s">
        <v>1937</v>
      </c>
      <c r="D1786" s="221"/>
      <c r="E1786" s="222">
        <v>341.56574999999998</v>
      </c>
      <c r="F1786" s="220"/>
      <c r="G1786" s="220"/>
      <c r="H1786" s="220"/>
      <c r="I1786" s="220"/>
      <c r="J1786" s="220"/>
      <c r="K1786" s="220"/>
      <c r="L1786" s="220"/>
      <c r="M1786" s="220"/>
      <c r="N1786" s="220"/>
      <c r="O1786" s="220"/>
      <c r="P1786" s="220"/>
      <c r="Q1786" s="220"/>
      <c r="R1786" s="220"/>
      <c r="S1786" s="220"/>
      <c r="T1786" s="220"/>
      <c r="U1786" s="220"/>
      <c r="V1786" s="220"/>
      <c r="W1786" s="220"/>
      <c r="X1786" s="220"/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299</v>
      </c>
      <c r="AH1786" s="210">
        <v>5</v>
      </c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3.75" outlineLevel="1" x14ac:dyDescent="0.2">
      <c r="A1787" s="232">
        <v>235</v>
      </c>
      <c r="B1787" s="233" t="s">
        <v>1938</v>
      </c>
      <c r="C1787" s="252" t="s">
        <v>1939</v>
      </c>
      <c r="D1787" s="234" t="s">
        <v>291</v>
      </c>
      <c r="E1787" s="235">
        <v>341.56574999999998</v>
      </c>
      <c r="F1787" s="236"/>
      <c r="G1787" s="237">
        <f>ROUND(E1787*F1787,2)</f>
        <v>0</v>
      </c>
      <c r="H1787" s="236"/>
      <c r="I1787" s="237">
        <f>ROUND(E1787*H1787,2)</f>
        <v>0</v>
      </c>
      <c r="J1787" s="236"/>
      <c r="K1787" s="237">
        <f>ROUND(E1787*J1787,2)</f>
        <v>0</v>
      </c>
      <c r="L1787" s="237">
        <v>15</v>
      </c>
      <c r="M1787" s="237">
        <f>G1787*(1+L1787/100)</f>
        <v>0</v>
      </c>
      <c r="N1787" s="237">
        <v>0</v>
      </c>
      <c r="O1787" s="237">
        <f>ROUND(E1787*N1787,2)</f>
        <v>0</v>
      </c>
      <c r="P1787" s="237">
        <v>0</v>
      </c>
      <c r="Q1787" s="237">
        <f>ROUND(E1787*P1787,2)</f>
        <v>0</v>
      </c>
      <c r="R1787" s="237" t="s">
        <v>1894</v>
      </c>
      <c r="S1787" s="237" t="s">
        <v>293</v>
      </c>
      <c r="T1787" s="238" t="s">
        <v>294</v>
      </c>
      <c r="U1787" s="220">
        <v>5.5E-2</v>
      </c>
      <c r="V1787" s="220">
        <f>ROUND(E1787*U1787,2)</f>
        <v>18.79</v>
      </c>
      <c r="W1787" s="220"/>
      <c r="X1787" s="220" t="s">
        <v>117</v>
      </c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295</v>
      </c>
      <c r="AH1787" s="210"/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">
      <c r="A1788" s="218"/>
      <c r="B1788" s="219"/>
      <c r="C1788" s="254" t="s">
        <v>1940</v>
      </c>
      <c r="D1788" s="221"/>
      <c r="E1788" s="222">
        <v>341.56574999999998</v>
      </c>
      <c r="F1788" s="220"/>
      <c r="G1788" s="220"/>
      <c r="H1788" s="220"/>
      <c r="I1788" s="220"/>
      <c r="J1788" s="220"/>
      <c r="K1788" s="220"/>
      <c r="L1788" s="220"/>
      <c r="M1788" s="220"/>
      <c r="N1788" s="220"/>
      <c r="O1788" s="220"/>
      <c r="P1788" s="220"/>
      <c r="Q1788" s="220"/>
      <c r="R1788" s="220"/>
      <c r="S1788" s="220"/>
      <c r="T1788" s="220"/>
      <c r="U1788" s="220"/>
      <c r="V1788" s="220"/>
      <c r="W1788" s="220"/>
      <c r="X1788" s="22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299</v>
      </c>
      <c r="AH1788" s="210">
        <v>5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ht="22.5" outlineLevel="1" x14ac:dyDescent="0.2">
      <c r="A1789" s="232">
        <v>236</v>
      </c>
      <c r="B1789" s="233" t="s">
        <v>1941</v>
      </c>
      <c r="C1789" s="252" t="s">
        <v>1942</v>
      </c>
      <c r="D1789" s="234" t="s">
        <v>291</v>
      </c>
      <c r="E1789" s="235">
        <v>9.8800000000000008</v>
      </c>
      <c r="F1789" s="236"/>
      <c r="G1789" s="237">
        <f>ROUND(E1789*F1789,2)</f>
        <v>0</v>
      </c>
      <c r="H1789" s="236"/>
      <c r="I1789" s="237">
        <f>ROUND(E1789*H1789,2)</f>
        <v>0</v>
      </c>
      <c r="J1789" s="236"/>
      <c r="K1789" s="237">
        <f>ROUND(E1789*J1789,2)</f>
        <v>0</v>
      </c>
      <c r="L1789" s="237">
        <v>15</v>
      </c>
      <c r="M1789" s="237">
        <f>G1789*(1+L1789/100)</f>
        <v>0</v>
      </c>
      <c r="N1789" s="237">
        <v>0</v>
      </c>
      <c r="O1789" s="237">
        <f>ROUND(E1789*N1789,2)</f>
        <v>0</v>
      </c>
      <c r="P1789" s="237">
        <v>1.4999999999999999E-2</v>
      </c>
      <c r="Q1789" s="237">
        <f>ROUND(E1789*P1789,2)</f>
        <v>0.15</v>
      </c>
      <c r="R1789" s="237" t="s">
        <v>1894</v>
      </c>
      <c r="S1789" s="237" t="s">
        <v>293</v>
      </c>
      <c r="T1789" s="238" t="s">
        <v>294</v>
      </c>
      <c r="U1789" s="220">
        <v>0.09</v>
      </c>
      <c r="V1789" s="220">
        <f>ROUND(E1789*U1789,2)</f>
        <v>0.89</v>
      </c>
      <c r="W1789" s="220"/>
      <c r="X1789" s="220" t="s">
        <v>117</v>
      </c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295</v>
      </c>
      <c r="AH1789" s="210"/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outlineLevel="1" x14ac:dyDescent="0.2">
      <c r="A1790" s="218"/>
      <c r="B1790" s="219"/>
      <c r="C1790" s="254" t="s">
        <v>1943</v>
      </c>
      <c r="D1790" s="221"/>
      <c r="E1790" s="222">
        <v>9.8800000000000008</v>
      </c>
      <c r="F1790" s="220"/>
      <c r="G1790" s="220"/>
      <c r="H1790" s="220"/>
      <c r="I1790" s="220"/>
      <c r="J1790" s="220"/>
      <c r="K1790" s="220"/>
      <c r="L1790" s="220"/>
      <c r="M1790" s="220"/>
      <c r="N1790" s="220"/>
      <c r="O1790" s="220"/>
      <c r="P1790" s="220"/>
      <c r="Q1790" s="220"/>
      <c r="R1790" s="220"/>
      <c r="S1790" s="220"/>
      <c r="T1790" s="220"/>
      <c r="U1790" s="220"/>
      <c r="V1790" s="220"/>
      <c r="W1790" s="220"/>
      <c r="X1790" s="220"/>
      <c r="Y1790" s="210"/>
      <c r="Z1790" s="210"/>
      <c r="AA1790" s="210"/>
      <c r="AB1790" s="210"/>
      <c r="AC1790" s="210"/>
      <c r="AD1790" s="210"/>
      <c r="AE1790" s="210"/>
      <c r="AF1790" s="210"/>
      <c r="AG1790" s="210" t="s">
        <v>299</v>
      </c>
      <c r="AH1790" s="210">
        <v>0</v>
      </c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ht="22.5" outlineLevel="1" x14ac:dyDescent="0.2">
      <c r="A1791" s="232">
        <v>237</v>
      </c>
      <c r="B1791" s="233" t="s">
        <v>1941</v>
      </c>
      <c r="C1791" s="252" t="s">
        <v>1942</v>
      </c>
      <c r="D1791" s="234" t="s">
        <v>291</v>
      </c>
      <c r="E1791" s="235">
        <v>121.7722</v>
      </c>
      <c r="F1791" s="236"/>
      <c r="G1791" s="237">
        <f>ROUND(E1791*F1791,2)</f>
        <v>0</v>
      </c>
      <c r="H1791" s="236"/>
      <c r="I1791" s="237">
        <f>ROUND(E1791*H1791,2)</f>
        <v>0</v>
      </c>
      <c r="J1791" s="236"/>
      <c r="K1791" s="237">
        <f>ROUND(E1791*J1791,2)</f>
        <v>0</v>
      </c>
      <c r="L1791" s="237">
        <v>15</v>
      </c>
      <c r="M1791" s="237">
        <f>G1791*(1+L1791/100)</f>
        <v>0</v>
      </c>
      <c r="N1791" s="237">
        <v>0</v>
      </c>
      <c r="O1791" s="237">
        <f>ROUND(E1791*N1791,2)</f>
        <v>0</v>
      </c>
      <c r="P1791" s="237">
        <v>1.4999999999999999E-2</v>
      </c>
      <c r="Q1791" s="237">
        <f>ROUND(E1791*P1791,2)</f>
        <v>1.83</v>
      </c>
      <c r="R1791" s="237" t="s">
        <v>1894</v>
      </c>
      <c r="S1791" s="237" t="s">
        <v>293</v>
      </c>
      <c r="T1791" s="238" t="s">
        <v>294</v>
      </c>
      <c r="U1791" s="220">
        <v>0.09</v>
      </c>
      <c r="V1791" s="220">
        <f>ROUND(E1791*U1791,2)</f>
        <v>10.96</v>
      </c>
      <c r="W1791" s="220"/>
      <c r="X1791" s="220" t="s">
        <v>117</v>
      </c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295</v>
      </c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">
      <c r="A1792" s="218"/>
      <c r="B1792" s="219"/>
      <c r="C1792" s="254" t="s">
        <v>1944</v>
      </c>
      <c r="D1792" s="221"/>
      <c r="E1792" s="222"/>
      <c r="F1792" s="220"/>
      <c r="G1792" s="220"/>
      <c r="H1792" s="220"/>
      <c r="I1792" s="220"/>
      <c r="J1792" s="220"/>
      <c r="K1792" s="220"/>
      <c r="L1792" s="220"/>
      <c r="M1792" s="220"/>
      <c r="N1792" s="220"/>
      <c r="O1792" s="220"/>
      <c r="P1792" s="220"/>
      <c r="Q1792" s="220"/>
      <c r="R1792" s="220"/>
      <c r="S1792" s="220"/>
      <c r="T1792" s="220"/>
      <c r="U1792" s="220"/>
      <c r="V1792" s="220"/>
      <c r="W1792" s="220"/>
      <c r="X1792" s="22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299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outlineLevel="1" x14ac:dyDescent="0.2">
      <c r="A1793" s="218"/>
      <c r="B1793" s="219"/>
      <c r="C1793" s="254" t="s">
        <v>1945</v>
      </c>
      <c r="D1793" s="221"/>
      <c r="E1793" s="222">
        <v>304.43049999999999</v>
      </c>
      <c r="F1793" s="220"/>
      <c r="G1793" s="220"/>
      <c r="H1793" s="220"/>
      <c r="I1793" s="220"/>
      <c r="J1793" s="220"/>
      <c r="K1793" s="220"/>
      <c r="L1793" s="220"/>
      <c r="M1793" s="220"/>
      <c r="N1793" s="220"/>
      <c r="O1793" s="220"/>
      <c r="P1793" s="220"/>
      <c r="Q1793" s="220"/>
      <c r="R1793" s="220"/>
      <c r="S1793" s="220"/>
      <c r="T1793" s="220"/>
      <c r="U1793" s="220"/>
      <c r="V1793" s="220"/>
      <c r="W1793" s="220"/>
      <c r="X1793" s="220"/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299</v>
      </c>
      <c r="AH1793" s="210">
        <v>5</v>
      </c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">
      <c r="A1794" s="218"/>
      <c r="B1794" s="219"/>
      <c r="C1794" s="255" t="s">
        <v>1946</v>
      </c>
      <c r="D1794" s="223"/>
      <c r="E1794" s="224">
        <v>-182.6583</v>
      </c>
      <c r="F1794" s="220"/>
      <c r="G1794" s="220"/>
      <c r="H1794" s="220"/>
      <c r="I1794" s="220"/>
      <c r="J1794" s="220"/>
      <c r="K1794" s="220"/>
      <c r="L1794" s="220"/>
      <c r="M1794" s="220"/>
      <c r="N1794" s="220"/>
      <c r="O1794" s="220"/>
      <c r="P1794" s="220"/>
      <c r="Q1794" s="220"/>
      <c r="R1794" s="220"/>
      <c r="S1794" s="220"/>
      <c r="T1794" s="220"/>
      <c r="U1794" s="220"/>
      <c r="V1794" s="220"/>
      <c r="W1794" s="220"/>
      <c r="X1794" s="220"/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299</v>
      </c>
      <c r="AH1794" s="210">
        <v>4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1" x14ac:dyDescent="0.2">
      <c r="A1795" s="218"/>
      <c r="B1795" s="219"/>
      <c r="C1795" s="255" t="s">
        <v>533</v>
      </c>
      <c r="D1795" s="223"/>
      <c r="E1795" s="224"/>
      <c r="F1795" s="220"/>
      <c r="G1795" s="220"/>
      <c r="H1795" s="220"/>
      <c r="I1795" s="220"/>
      <c r="J1795" s="220"/>
      <c r="K1795" s="220"/>
      <c r="L1795" s="220"/>
      <c r="M1795" s="220"/>
      <c r="N1795" s="220"/>
      <c r="O1795" s="220"/>
      <c r="P1795" s="220"/>
      <c r="Q1795" s="220"/>
      <c r="R1795" s="220"/>
      <c r="S1795" s="220"/>
      <c r="T1795" s="220"/>
      <c r="U1795" s="220"/>
      <c r="V1795" s="220"/>
      <c r="W1795" s="220"/>
      <c r="X1795" s="220"/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299</v>
      </c>
      <c r="AH1795" s="210">
        <v>4</v>
      </c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ht="22.5" outlineLevel="1" x14ac:dyDescent="0.2">
      <c r="A1796" s="232">
        <v>238</v>
      </c>
      <c r="B1796" s="233" t="s">
        <v>1947</v>
      </c>
      <c r="C1796" s="252" t="s">
        <v>1948</v>
      </c>
      <c r="D1796" s="234" t="s">
        <v>291</v>
      </c>
      <c r="E1796" s="235">
        <v>14.976000000000001</v>
      </c>
      <c r="F1796" s="236"/>
      <c r="G1796" s="237">
        <f>ROUND(E1796*F1796,2)</f>
        <v>0</v>
      </c>
      <c r="H1796" s="236"/>
      <c r="I1796" s="237">
        <f>ROUND(E1796*H1796,2)</f>
        <v>0</v>
      </c>
      <c r="J1796" s="236"/>
      <c r="K1796" s="237">
        <f>ROUND(E1796*J1796,2)</f>
        <v>0</v>
      </c>
      <c r="L1796" s="237">
        <v>15</v>
      </c>
      <c r="M1796" s="237">
        <f>G1796*(1+L1796/100)</f>
        <v>0</v>
      </c>
      <c r="N1796" s="237">
        <v>1.6000000000000001E-4</v>
      </c>
      <c r="O1796" s="237">
        <f>ROUND(E1796*N1796,2)</f>
        <v>0</v>
      </c>
      <c r="P1796" s="237">
        <v>1.32E-2</v>
      </c>
      <c r="Q1796" s="237">
        <f>ROUND(E1796*P1796,2)</f>
        <v>0.2</v>
      </c>
      <c r="R1796" s="237" t="s">
        <v>1894</v>
      </c>
      <c r="S1796" s="237" t="s">
        <v>293</v>
      </c>
      <c r="T1796" s="238" t="s">
        <v>294</v>
      </c>
      <c r="U1796" s="220">
        <v>0.84240000000000004</v>
      </c>
      <c r="V1796" s="220">
        <f>ROUND(E1796*U1796,2)</f>
        <v>12.62</v>
      </c>
      <c r="W1796" s="220"/>
      <c r="X1796" s="220" t="s">
        <v>117</v>
      </c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295</v>
      </c>
      <c r="AH1796" s="210"/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1" x14ac:dyDescent="0.2">
      <c r="A1797" s="218"/>
      <c r="B1797" s="219"/>
      <c r="C1797" s="254" t="s">
        <v>1949</v>
      </c>
      <c r="D1797" s="221"/>
      <c r="E1797" s="222">
        <v>14.976000000000001</v>
      </c>
      <c r="F1797" s="220"/>
      <c r="G1797" s="220"/>
      <c r="H1797" s="220"/>
      <c r="I1797" s="220"/>
      <c r="J1797" s="220"/>
      <c r="K1797" s="220"/>
      <c r="L1797" s="220"/>
      <c r="M1797" s="220"/>
      <c r="N1797" s="220"/>
      <c r="O1797" s="220"/>
      <c r="P1797" s="220"/>
      <c r="Q1797" s="220"/>
      <c r="R1797" s="220"/>
      <c r="S1797" s="220"/>
      <c r="T1797" s="220"/>
      <c r="U1797" s="220"/>
      <c r="V1797" s="220"/>
      <c r="W1797" s="220"/>
      <c r="X1797" s="220"/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299</v>
      </c>
      <c r="AH1797" s="210">
        <v>0</v>
      </c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ht="33.75" outlineLevel="1" x14ac:dyDescent="0.2">
      <c r="A1798" s="243">
        <v>239</v>
      </c>
      <c r="B1798" s="244" t="s">
        <v>1950</v>
      </c>
      <c r="C1798" s="258" t="s">
        <v>1951</v>
      </c>
      <c r="D1798" s="245" t="s">
        <v>609</v>
      </c>
      <c r="E1798" s="246">
        <v>3</v>
      </c>
      <c r="F1798" s="247"/>
      <c r="G1798" s="248">
        <f>ROUND(E1798*F1798,2)</f>
        <v>0</v>
      </c>
      <c r="H1798" s="247"/>
      <c r="I1798" s="248">
        <f>ROUND(E1798*H1798,2)</f>
        <v>0</v>
      </c>
      <c r="J1798" s="247"/>
      <c r="K1798" s="248">
        <f>ROUND(E1798*J1798,2)</f>
        <v>0</v>
      </c>
      <c r="L1798" s="248">
        <v>15</v>
      </c>
      <c r="M1798" s="248">
        <f>G1798*(1+L1798/100)</f>
        <v>0</v>
      </c>
      <c r="N1798" s="248">
        <v>0</v>
      </c>
      <c r="O1798" s="248">
        <f>ROUND(E1798*N1798,2)</f>
        <v>0</v>
      </c>
      <c r="P1798" s="248">
        <v>0.2</v>
      </c>
      <c r="Q1798" s="248">
        <f>ROUND(E1798*P1798,2)</f>
        <v>0.6</v>
      </c>
      <c r="R1798" s="248" t="s">
        <v>1894</v>
      </c>
      <c r="S1798" s="248" t="s">
        <v>293</v>
      </c>
      <c r="T1798" s="249" t="s">
        <v>294</v>
      </c>
      <c r="U1798" s="220">
        <v>2.1549999999999998</v>
      </c>
      <c r="V1798" s="220">
        <f>ROUND(E1798*U1798,2)</f>
        <v>6.47</v>
      </c>
      <c r="W1798" s="220"/>
      <c r="X1798" s="220" t="s">
        <v>117</v>
      </c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295</v>
      </c>
      <c r="AH1798" s="210"/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outlineLevel="1" x14ac:dyDescent="0.2">
      <c r="A1799" s="232">
        <v>240</v>
      </c>
      <c r="B1799" s="233" t="s">
        <v>1952</v>
      </c>
      <c r="C1799" s="252" t="s">
        <v>1953</v>
      </c>
      <c r="D1799" s="234" t="s">
        <v>319</v>
      </c>
      <c r="E1799" s="235">
        <v>5.5755999999999997</v>
      </c>
      <c r="F1799" s="236"/>
      <c r="G1799" s="237">
        <f>ROUND(E1799*F1799,2)</f>
        <v>0</v>
      </c>
      <c r="H1799" s="236"/>
      <c r="I1799" s="237">
        <f>ROUND(E1799*H1799,2)</f>
        <v>0</v>
      </c>
      <c r="J1799" s="236"/>
      <c r="K1799" s="237">
        <f>ROUND(E1799*J1799,2)</f>
        <v>0</v>
      </c>
      <c r="L1799" s="237">
        <v>15</v>
      </c>
      <c r="M1799" s="237">
        <f>G1799*(1+L1799/100)</f>
        <v>0</v>
      </c>
      <c r="N1799" s="237">
        <v>2.3570000000000001E-2</v>
      </c>
      <c r="O1799" s="237">
        <f>ROUND(E1799*N1799,2)</f>
        <v>0.13</v>
      </c>
      <c r="P1799" s="237">
        <v>0</v>
      </c>
      <c r="Q1799" s="237">
        <f>ROUND(E1799*P1799,2)</f>
        <v>0</v>
      </c>
      <c r="R1799" s="237" t="s">
        <v>1894</v>
      </c>
      <c r="S1799" s="237" t="s">
        <v>293</v>
      </c>
      <c r="T1799" s="238" t="s">
        <v>294</v>
      </c>
      <c r="U1799" s="220">
        <v>0</v>
      </c>
      <c r="V1799" s="220">
        <f>ROUND(E1799*U1799,2)</f>
        <v>0</v>
      </c>
      <c r="W1799" s="220"/>
      <c r="X1799" s="220" t="s">
        <v>117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295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">
      <c r="A1800" s="218"/>
      <c r="B1800" s="219"/>
      <c r="C1800" s="254" t="s">
        <v>1954</v>
      </c>
      <c r="D1800" s="221"/>
      <c r="E1800" s="222">
        <v>2.7877999999999998</v>
      </c>
      <c r="F1800" s="220"/>
      <c r="G1800" s="220"/>
      <c r="H1800" s="220"/>
      <c r="I1800" s="220"/>
      <c r="J1800" s="220"/>
      <c r="K1800" s="220"/>
      <c r="L1800" s="220"/>
      <c r="M1800" s="220"/>
      <c r="N1800" s="220"/>
      <c r="O1800" s="220"/>
      <c r="P1800" s="220"/>
      <c r="Q1800" s="220"/>
      <c r="R1800" s="220"/>
      <c r="S1800" s="220"/>
      <c r="T1800" s="220"/>
      <c r="U1800" s="220"/>
      <c r="V1800" s="220"/>
      <c r="W1800" s="220"/>
      <c r="X1800" s="22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299</v>
      </c>
      <c r="AH1800" s="210">
        <v>5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">
      <c r="A1801" s="218"/>
      <c r="B1801" s="219"/>
      <c r="C1801" s="255" t="s">
        <v>1257</v>
      </c>
      <c r="D1801" s="223"/>
      <c r="E1801" s="224">
        <v>2.7877999999999998</v>
      </c>
      <c r="F1801" s="220"/>
      <c r="G1801" s="220"/>
      <c r="H1801" s="220"/>
      <c r="I1801" s="220"/>
      <c r="J1801" s="220"/>
      <c r="K1801" s="220"/>
      <c r="L1801" s="220"/>
      <c r="M1801" s="220"/>
      <c r="N1801" s="220"/>
      <c r="O1801" s="220"/>
      <c r="P1801" s="220"/>
      <c r="Q1801" s="220"/>
      <c r="R1801" s="220"/>
      <c r="S1801" s="220"/>
      <c r="T1801" s="220"/>
      <c r="U1801" s="220"/>
      <c r="V1801" s="220"/>
      <c r="W1801" s="220"/>
      <c r="X1801" s="220"/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299</v>
      </c>
      <c r="AH1801" s="210">
        <v>4</v>
      </c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">
      <c r="A1802" s="232">
        <v>241</v>
      </c>
      <c r="B1802" s="233" t="s">
        <v>1955</v>
      </c>
      <c r="C1802" s="252" t="s">
        <v>1956</v>
      </c>
      <c r="D1802" s="234" t="s">
        <v>291</v>
      </c>
      <c r="E1802" s="235">
        <v>285</v>
      </c>
      <c r="F1802" s="236"/>
      <c r="G1802" s="237">
        <f>ROUND(E1802*F1802,2)</f>
        <v>0</v>
      </c>
      <c r="H1802" s="236"/>
      <c r="I1802" s="237">
        <f>ROUND(E1802*H1802,2)</f>
        <v>0</v>
      </c>
      <c r="J1802" s="236"/>
      <c r="K1802" s="237">
        <f>ROUND(E1802*J1802,2)</f>
        <v>0</v>
      </c>
      <c r="L1802" s="237">
        <v>15</v>
      </c>
      <c r="M1802" s="237">
        <f>G1802*(1+L1802/100)</f>
        <v>0</v>
      </c>
      <c r="N1802" s="237">
        <v>2.4000000000000001E-4</v>
      </c>
      <c r="O1802" s="237">
        <f>ROUND(E1802*N1802,2)</f>
        <v>7.0000000000000007E-2</v>
      </c>
      <c r="P1802" s="237">
        <v>0</v>
      </c>
      <c r="Q1802" s="237">
        <f>ROUND(E1802*P1802,2)</f>
        <v>0</v>
      </c>
      <c r="R1802" s="237" t="s">
        <v>1894</v>
      </c>
      <c r="S1802" s="237" t="s">
        <v>293</v>
      </c>
      <c r="T1802" s="238" t="s">
        <v>294</v>
      </c>
      <c r="U1802" s="220">
        <v>0</v>
      </c>
      <c r="V1802" s="220">
        <f>ROUND(E1802*U1802,2)</f>
        <v>0</v>
      </c>
      <c r="W1802" s="220"/>
      <c r="X1802" s="220" t="s">
        <v>117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295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1" x14ac:dyDescent="0.2">
      <c r="A1803" s="218"/>
      <c r="B1803" s="219"/>
      <c r="C1803" s="254" t="s">
        <v>1957</v>
      </c>
      <c r="D1803" s="221"/>
      <c r="E1803" s="222">
        <v>75</v>
      </c>
      <c r="F1803" s="220"/>
      <c r="G1803" s="220"/>
      <c r="H1803" s="220"/>
      <c r="I1803" s="220"/>
      <c r="J1803" s="220"/>
      <c r="K1803" s="220"/>
      <c r="L1803" s="220"/>
      <c r="M1803" s="220"/>
      <c r="N1803" s="220"/>
      <c r="O1803" s="220"/>
      <c r="P1803" s="220"/>
      <c r="Q1803" s="220"/>
      <c r="R1803" s="220"/>
      <c r="S1803" s="220"/>
      <c r="T1803" s="220"/>
      <c r="U1803" s="220"/>
      <c r="V1803" s="220"/>
      <c r="W1803" s="220"/>
      <c r="X1803" s="220"/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299</v>
      </c>
      <c r="AH1803" s="210">
        <v>0</v>
      </c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">
      <c r="A1804" s="218"/>
      <c r="B1804" s="219"/>
      <c r="C1804" s="254" t="s">
        <v>1958</v>
      </c>
      <c r="D1804" s="221"/>
      <c r="E1804" s="222">
        <v>210</v>
      </c>
      <c r="F1804" s="220"/>
      <c r="G1804" s="220"/>
      <c r="H1804" s="220"/>
      <c r="I1804" s="220"/>
      <c r="J1804" s="220"/>
      <c r="K1804" s="220"/>
      <c r="L1804" s="220"/>
      <c r="M1804" s="220"/>
      <c r="N1804" s="220"/>
      <c r="O1804" s="220"/>
      <c r="P1804" s="220"/>
      <c r="Q1804" s="220"/>
      <c r="R1804" s="220"/>
      <c r="S1804" s="220"/>
      <c r="T1804" s="220"/>
      <c r="U1804" s="220"/>
      <c r="V1804" s="220"/>
      <c r="W1804" s="220"/>
      <c r="X1804" s="22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299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1" x14ac:dyDescent="0.2">
      <c r="A1805" s="232">
        <v>242</v>
      </c>
      <c r="B1805" s="233" t="s">
        <v>1959</v>
      </c>
      <c r="C1805" s="252" t="s">
        <v>1960</v>
      </c>
      <c r="D1805" s="234" t="s">
        <v>291</v>
      </c>
      <c r="E1805" s="235">
        <v>184</v>
      </c>
      <c r="F1805" s="236"/>
      <c r="G1805" s="237">
        <f>ROUND(E1805*F1805,2)</f>
        <v>0</v>
      </c>
      <c r="H1805" s="236"/>
      <c r="I1805" s="237">
        <f>ROUND(E1805*H1805,2)</f>
        <v>0</v>
      </c>
      <c r="J1805" s="236"/>
      <c r="K1805" s="237">
        <f>ROUND(E1805*J1805,2)</f>
        <v>0</v>
      </c>
      <c r="L1805" s="237">
        <v>15</v>
      </c>
      <c r="M1805" s="237">
        <f>G1805*(1+L1805/100)</f>
        <v>0</v>
      </c>
      <c r="N1805" s="237">
        <v>0</v>
      </c>
      <c r="O1805" s="237">
        <f>ROUND(E1805*N1805,2)</f>
        <v>0</v>
      </c>
      <c r="P1805" s="237">
        <v>1.7999999999999999E-2</v>
      </c>
      <c r="Q1805" s="237">
        <f>ROUND(E1805*P1805,2)</f>
        <v>3.31</v>
      </c>
      <c r="R1805" s="237" t="s">
        <v>1894</v>
      </c>
      <c r="S1805" s="237" t="s">
        <v>293</v>
      </c>
      <c r="T1805" s="238" t="s">
        <v>294</v>
      </c>
      <c r="U1805" s="220">
        <v>0.19500000000000001</v>
      </c>
      <c r="V1805" s="220">
        <f>ROUND(E1805*U1805,2)</f>
        <v>35.880000000000003</v>
      </c>
      <c r="W1805" s="220"/>
      <c r="X1805" s="220" t="s">
        <v>117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295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">
      <c r="A1806" s="218"/>
      <c r="B1806" s="219"/>
      <c r="C1806" s="254" t="s">
        <v>1961</v>
      </c>
      <c r="D1806" s="221"/>
      <c r="E1806" s="222">
        <v>184</v>
      </c>
      <c r="F1806" s="220"/>
      <c r="G1806" s="220"/>
      <c r="H1806" s="220"/>
      <c r="I1806" s="220"/>
      <c r="J1806" s="220"/>
      <c r="K1806" s="220"/>
      <c r="L1806" s="220"/>
      <c r="M1806" s="220"/>
      <c r="N1806" s="220"/>
      <c r="O1806" s="220"/>
      <c r="P1806" s="220"/>
      <c r="Q1806" s="220"/>
      <c r="R1806" s="220"/>
      <c r="S1806" s="220"/>
      <c r="T1806" s="220"/>
      <c r="U1806" s="220"/>
      <c r="V1806" s="220"/>
      <c r="W1806" s="220"/>
      <c r="X1806" s="22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299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ht="22.5" outlineLevel="1" x14ac:dyDescent="0.2">
      <c r="A1807" s="232">
        <v>243</v>
      </c>
      <c r="B1807" s="233" t="s">
        <v>1962</v>
      </c>
      <c r="C1807" s="252" t="s">
        <v>1963</v>
      </c>
      <c r="D1807" s="234" t="s">
        <v>291</v>
      </c>
      <c r="E1807" s="235">
        <v>27.021999999999998</v>
      </c>
      <c r="F1807" s="236"/>
      <c r="G1807" s="237">
        <f>ROUND(E1807*F1807,2)</f>
        <v>0</v>
      </c>
      <c r="H1807" s="236"/>
      <c r="I1807" s="237">
        <f>ROUND(E1807*H1807,2)</f>
        <v>0</v>
      </c>
      <c r="J1807" s="236"/>
      <c r="K1807" s="237">
        <f>ROUND(E1807*J1807,2)</f>
        <v>0</v>
      </c>
      <c r="L1807" s="237">
        <v>15</v>
      </c>
      <c r="M1807" s="237">
        <f>G1807*(1+L1807/100)</f>
        <v>0</v>
      </c>
      <c r="N1807" s="237">
        <v>0</v>
      </c>
      <c r="O1807" s="237">
        <f>ROUND(E1807*N1807,2)</f>
        <v>0</v>
      </c>
      <c r="P1807" s="237">
        <v>3.5000000000000003E-2</v>
      </c>
      <c r="Q1807" s="237">
        <f>ROUND(E1807*P1807,2)</f>
        <v>0.95</v>
      </c>
      <c r="R1807" s="237" t="s">
        <v>1894</v>
      </c>
      <c r="S1807" s="237" t="s">
        <v>293</v>
      </c>
      <c r="T1807" s="238" t="s">
        <v>294</v>
      </c>
      <c r="U1807" s="220">
        <v>0.09</v>
      </c>
      <c r="V1807" s="220">
        <f>ROUND(E1807*U1807,2)</f>
        <v>2.4300000000000002</v>
      </c>
      <c r="W1807" s="220"/>
      <c r="X1807" s="220" t="s">
        <v>117</v>
      </c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295</v>
      </c>
      <c r="AH1807" s="210"/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">
      <c r="A1808" s="218"/>
      <c r="B1808" s="219"/>
      <c r="C1808" s="254" t="s">
        <v>1807</v>
      </c>
      <c r="D1808" s="221"/>
      <c r="E1808" s="222">
        <v>27.021999999999998</v>
      </c>
      <c r="F1808" s="220"/>
      <c r="G1808" s="220"/>
      <c r="H1808" s="220"/>
      <c r="I1808" s="220"/>
      <c r="J1808" s="220"/>
      <c r="K1808" s="220"/>
      <c r="L1808" s="220"/>
      <c r="M1808" s="220"/>
      <c r="N1808" s="220"/>
      <c r="O1808" s="220"/>
      <c r="P1808" s="220"/>
      <c r="Q1808" s="220"/>
      <c r="R1808" s="220"/>
      <c r="S1808" s="220"/>
      <c r="T1808" s="220"/>
      <c r="U1808" s="220"/>
      <c r="V1808" s="220"/>
      <c r="W1808" s="220"/>
      <c r="X1808" s="22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299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">
      <c r="A1809" s="232">
        <v>244</v>
      </c>
      <c r="B1809" s="233" t="s">
        <v>1964</v>
      </c>
      <c r="C1809" s="252" t="s">
        <v>1965</v>
      </c>
      <c r="D1809" s="234" t="s">
        <v>319</v>
      </c>
      <c r="E1809" s="235">
        <v>87.2</v>
      </c>
      <c r="F1809" s="236"/>
      <c r="G1809" s="237">
        <f>ROUND(E1809*F1809,2)</f>
        <v>0</v>
      </c>
      <c r="H1809" s="236"/>
      <c r="I1809" s="237">
        <f>ROUND(E1809*H1809,2)</f>
        <v>0</v>
      </c>
      <c r="J1809" s="236"/>
      <c r="K1809" s="237">
        <f>ROUND(E1809*J1809,2)</f>
        <v>0</v>
      </c>
      <c r="L1809" s="237">
        <v>15</v>
      </c>
      <c r="M1809" s="237">
        <f>G1809*(1+L1809/100)</f>
        <v>0</v>
      </c>
      <c r="N1809" s="237">
        <v>2.9499999999999999E-3</v>
      </c>
      <c r="O1809" s="237">
        <f>ROUND(E1809*N1809,2)</f>
        <v>0.26</v>
      </c>
      <c r="P1809" s="237">
        <v>0</v>
      </c>
      <c r="Q1809" s="237">
        <f>ROUND(E1809*P1809,2)</f>
        <v>0</v>
      </c>
      <c r="R1809" s="237" t="s">
        <v>1894</v>
      </c>
      <c r="S1809" s="237" t="s">
        <v>293</v>
      </c>
      <c r="T1809" s="238" t="s">
        <v>294</v>
      </c>
      <c r="U1809" s="220">
        <v>0</v>
      </c>
      <c r="V1809" s="220">
        <f>ROUND(E1809*U1809,2)</f>
        <v>0</v>
      </c>
      <c r="W1809" s="220"/>
      <c r="X1809" s="220" t="s">
        <v>117</v>
      </c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295</v>
      </c>
      <c r="AH1809" s="210"/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">
      <c r="A1810" s="218"/>
      <c r="B1810" s="219"/>
      <c r="C1810" s="254" t="s">
        <v>1966</v>
      </c>
      <c r="D1810" s="221"/>
      <c r="E1810" s="222">
        <v>87.2</v>
      </c>
      <c r="F1810" s="220"/>
      <c r="G1810" s="220"/>
      <c r="H1810" s="220"/>
      <c r="I1810" s="220"/>
      <c r="J1810" s="220"/>
      <c r="K1810" s="220"/>
      <c r="L1810" s="220"/>
      <c r="M1810" s="220"/>
      <c r="N1810" s="220"/>
      <c r="O1810" s="220"/>
      <c r="P1810" s="220"/>
      <c r="Q1810" s="220"/>
      <c r="R1810" s="220"/>
      <c r="S1810" s="220"/>
      <c r="T1810" s="220"/>
      <c r="U1810" s="220"/>
      <c r="V1810" s="220"/>
      <c r="W1810" s="220"/>
      <c r="X1810" s="22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299</v>
      </c>
      <c r="AH1810" s="210">
        <v>5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ht="22.5" outlineLevel="1" x14ac:dyDescent="0.2">
      <c r="A1811" s="232">
        <v>245</v>
      </c>
      <c r="B1811" s="233" t="s">
        <v>1967</v>
      </c>
      <c r="C1811" s="252" t="s">
        <v>1968</v>
      </c>
      <c r="D1811" s="234" t="s">
        <v>477</v>
      </c>
      <c r="E1811" s="235">
        <v>150</v>
      </c>
      <c r="F1811" s="236"/>
      <c r="G1811" s="237">
        <f>ROUND(E1811*F1811,2)</f>
        <v>0</v>
      </c>
      <c r="H1811" s="236"/>
      <c r="I1811" s="237">
        <f>ROUND(E1811*H1811,2)</f>
        <v>0</v>
      </c>
      <c r="J1811" s="236"/>
      <c r="K1811" s="237">
        <f>ROUND(E1811*J1811,2)</f>
        <v>0</v>
      </c>
      <c r="L1811" s="237">
        <v>15</v>
      </c>
      <c r="M1811" s="237">
        <f>G1811*(1+L1811/100)</f>
        <v>0</v>
      </c>
      <c r="N1811" s="237">
        <v>2.5500000000000002E-3</v>
      </c>
      <c r="O1811" s="237">
        <f>ROUND(E1811*N1811,2)</f>
        <v>0.38</v>
      </c>
      <c r="P1811" s="237">
        <v>0</v>
      </c>
      <c r="Q1811" s="237">
        <f>ROUND(E1811*P1811,2)</f>
        <v>0</v>
      </c>
      <c r="R1811" s="237" t="s">
        <v>1894</v>
      </c>
      <c r="S1811" s="237" t="s">
        <v>293</v>
      </c>
      <c r="T1811" s="238" t="s">
        <v>294</v>
      </c>
      <c r="U1811" s="220">
        <v>0.495</v>
      </c>
      <c r="V1811" s="220">
        <f>ROUND(E1811*U1811,2)</f>
        <v>74.25</v>
      </c>
      <c r="W1811" s="220"/>
      <c r="X1811" s="220" t="s">
        <v>117</v>
      </c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295</v>
      </c>
      <c r="AH1811" s="210"/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">
      <c r="A1812" s="218"/>
      <c r="B1812" s="219"/>
      <c r="C1812" s="253" t="s">
        <v>1969</v>
      </c>
      <c r="D1812" s="239"/>
      <c r="E1812" s="239"/>
      <c r="F1812" s="239"/>
      <c r="G1812" s="239"/>
      <c r="H1812" s="220"/>
      <c r="I1812" s="220"/>
      <c r="J1812" s="220"/>
      <c r="K1812" s="220"/>
      <c r="L1812" s="220"/>
      <c r="M1812" s="220"/>
      <c r="N1812" s="220"/>
      <c r="O1812" s="220"/>
      <c r="P1812" s="220"/>
      <c r="Q1812" s="220"/>
      <c r="R1812" s="220"/>
      <c r="S1812" s="220"/>
      <c r="T1812" s="220"/>
      <c r="U1812" s="220"/>
      <c r="V1812" s="220"/>
      <c r="W1812" s="220"/>
      <c r="X1812" s="22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297</v>
      </c>
      <c r="AH1812" s="210"/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1" x14ac:dyDescent="0.2">
      <c r="A1813" s="218"/>
      <c r="B1813" s="219"/>
      <c r="C1813" s="254" t="s">
        <v>1970</v>
      </c>
      <c r="D1813" s="221"/>
      <c r="E1813" s="222">
        <v>150</v>
      </c>
      <c r="F1813" s="220"/>
      <c r="G1813" s="220"/>
      <c r="H1813" s="220"/>
      <c r="I1813" s="220"/>
      <c r="J1813" s="220"/>
      <c r="K1813" s="220"/>
      <c r="L1813" s="220"/>
      <c r="M1813" s="220"/>
      <c r="N1813" s="220"/>
      <c r="O1813" s="220"/>
      <c r="P1813" s="220"/>
      <c r="Q1813" s="220"/>
      <c r="R1813" s="220"/>
      <c r="S1813" s="220"/>
      <c r="T1813" s="220"/>
      <c r="U1813" s="220"/>
      <c r="V1813" s="220"/>
      <c r="W1813" s="220"/>
      <c r="X1813" s="220"/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299</v>
      </c>
      <c r="AH1813" s="210">
        <v>0</v>
      </c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ht="22.5" outlineLevel="1" x14ac:dyDescent="0.2">
      <c r="A1814" s="232">
        <v>246</v>
      </c>
      <c r="B1814" s="233" t="s">
        <v>1971</v>
      </c>
      <c r="C1814" s="252" t="s">
        <v>1972</v>
      </c>
      <c r="D1814" s="234" t="s">
        <v>291</v>
      </c>
      <c r="E1814" s="235">
        <v>87.2</v>
      </c>
      <c r="F1814" s="236"/>
      <c r="G1814" s="237">
        <f>ROUND(E1814*F1814,2)</f>
        <v>0</v>
      </c>
      <c r="H1814" s="236"/>
      <c r="I1814" s="237">
        <f>ROUND(E1814*H1814,2)</f>
        <v>0</v>
      </c>
      <c r="J1814" s="236"/>
      <c r="K1814" s="237">
        <f>ROUND(E1814*J1814,2)</f>
        <v>0</v>
      </c>
      <c r="L1814" s="237">
        <v>15</v>
      </c>
      <c r="M1814" s="237">
        <f>G1814*(1+L1814/100)</f>
        <v>0</v>
      </c>
      <c r="N1814" s="237">
        <v>0</v>
      </c>
      <c r="O1814" s="237">
        <f>ROUND(E1814*N1814,2)</f>
        <v>0</v>
      </c>
      <c r="P1814" s="237">
        <v>0</v>
      </c>
      <c r="Q1814" s="237">
        <f>ROUND(E1814*P1814,2)</f>
        <v>0</v>
      </c>
      <c r="R1814" s="237" t="s">
        <v>1894</v>
      </c>
      <c r="S1814" s="237" t="s">
        <v>293</v>
      </c>
      <c r="T1814" s="238" t="s">
        <v>294</v>
      </c>
      <c r="U1814" s="220">
        <v>0.13</v>
      </c>
      <c r="V1814" s="220">
        <f>ROUND(E1814*U1814,2)</f>
        <v>11.34</v>
      </c>
      <c r="W1814" s="220"/>
      <c r="X1814" s="220" t="s">
        <v>117</v>
      </c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295</v>
      </c>
      <c r="AH1814" s="210"/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1" x14ac:dyDescent="0.2">
      <c r="A1815" s="218"/>
      <c r="B1815" s="219"/>
      <c r="C1815" s="254" t="s">
        <v>1973</v>
      </c>
      <c r="D1815" s="221"/>
      <c r="E1815" s="222">
        <v>87.2</v>
      </c>
      <c r="F1815" s="220"/>
      <c r="G1815" s="220"/>
      <c r="H1815" s="220"/>
      <c r="I1815" s="220"/>
      <c r="J1815" s="220"/>
      <c r="K1815" s="220"/>
      <c r="L1815" s="220"/>
      <c r="M1815" s="220"/>
      <c r="N1815" s="220"/>
      <c r="O1815" s="220"/>
      <c r="P1815" s="220"/>
      <c r="Q1815" s="220"/>
      <c r="R1815" s="220"/>
      <c r="S1815" s="220"/>
      <c r="T1815" s="220"/>
      <c r="U1815" s="220"/>
      <c r="V1815" s="220"/>
      <c r="W1815" s="220"/>
      <c r="X1815" s="220"/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299</v>
      </c>
      <c r="AH1815" s="210">
        <v>0</v>
      </c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">
      <c r="A1816" s="232">
        <v>247</v>
      </c>
      <c r="B1816" s="233" t="s">
        <v>1974</v>
      </c>
      <c r="C1816" s="252" t="s">
        <v>1975</v>
      </c>
      <c r="D1816" s="234" t="s">
        <v>291</v>
      </c>
      <c r="E1816" s="235">
        <v>116.822</v>
      </c>
      <c r="F1816" s="236"/>
      <c r="G1816" s="237">
        <f>ROUND(E1816*F1816,2)</f>
        <v>0</v>
      </c>
      <c r="H1816" s="236"/>
      <c r="I1816" s="237">
        <f>ROUND(E1816*H1816,2)</f>
        <v>0</v>
      </c>
      <c r="J1816" s="236"/>
      <c r="K1816" s="237">
        <f>ROUND(E1816*J1816,2)</f>
        <v>0</v>
      </c>
      <c r="L1816" s="237">
        <v>15</v>
      </c>
      <c r="M1816" s="237">
        <f>G1816*(1+L1816/100)</f>
        <v>0</v>
      </c>
      <c r="N1816" s="237">
        <v>0</v>
      </c>
      <c r="O1816" s="237">
        <f>ROUND(E1816*N1816,2)</f>
        <v>0</v>
      </c>
      <c r="P1816" s="237">
        <v>1.4E-2</v>
      </c>
      <c r="Q1816" s="237">
        <f>ROUND(E1816*P1816,2)</f>
        <v>1.64</v>
      </c>
      <c r="R1816" s="237" t="s">
        <v>1894</v>
      </c>
      <c r="S1816" s="237" t="s">
        <v>293</v>
      </c>
      <c r="T1816" s="238" t="s">
        <v>294</v>
      </c>
      <c r="U1816" s="220">
        <v>0.08</v>
      </c>
      <c r="V1816" s="220">
        <f>ROUND(E1816*U1816,2)</f>
        <v>9.35</v>
      </c>
      <c r="W1816" s="220"/>
      <c r="X1816" s="220" t="s">
        <v>117</v>
      </c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295</v>
      </c>
      <c r="AH1816" s="210"/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outlineLevel="1" x14ac:dyDescent="0.2">
      <c r="A1817" s="218"/>
      <c r="B1817" s="219"/>
      <c r="C1817" s="254" t="s">
        <v>1807</v>
      </c>
      <c r="D1817" s="221"/>
      <c r="E1817" s="222">
        <v>27.021999999999998</v>
      </c>
      <c r="F1817" s="220"/>
      <c r="G1817" s="220"/>
      <c r="H1817" s="220"/>
      <c r="I1817" s="220"/>
      <c r="J1817" s="220"/>
      <c r="K1817" s="220"/>
      <c r="L1817" s="220"/>
      <c r="M1817" s="220"/>
      <c r="N1817" s="220"/>
      <c r="O1817" s="220"/>
      <c r="P1817" s="220"/>
      <c r="Q1817" s="220"/>
      <c r="R1817" s="220"/>
      <c r="S1817" s="220"/>
      <c r="T1817" s="220"/>
      <c r="U1817" s="220"/>
      <c r="V1817" s="220"/>
      <c r="W1817" s="220"/>
      <c r="X1817" s="220"/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299</v>
      </c>
      <c r="AH1817" s="210">
        <v>0</v>
      </c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">
      <c r="A1818" s="218"/>
      <c r="B1818" s="219"/>
      <c r="C1818" s="254" t="s">
        <v>1976</v>
      </c>
      <c r="D1818" s="221"/>
      <c r="E1818" s="222">
        <v>2.6</v>
      </c>
      <c r="F1818" s="220"/>
      <c r="G1818" s="220"/>
      <c r="H1818" s="220"/>
      <c r="I1818" s="220"/>
      <c r="J1818" s="220"/>
      <c r="K1818" s="220"/>
      <c r="L1818" s="220"/>
      <c r="M1818" s="220"/>
      <c r="N1818" s="220"/>
      <c r="O1818" s="220"/>
      <c r="P1818" s="220"/>
      <c r="Q1818" s="220"/>
      <c r="R1818" s="220"/>
      <c r="S1818" s="220"/>
      <c r="T1818" s="220"/>
      <c r="U1818" s="220"/>
      <c r="V1818" s="220"/>
      <c r="W1818" s="220"/>
      <c r="X1818" s="22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299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outlineLevel="1" x14ac:dyDescent="0.2">
      <c r="A1819" s="218"/>
      <c r="B1819" s="219"/>
      <c r="C1819" s="254" t="s">
        <v>1977</v>
      </c>
      <c r="D1819" s="221"/>
      <c r="E1819" s="222">
        <v>87.2</v>
      </c>
      <c r="F1819" s="220"/>
      <c r="G1819" s="220"/>
      <c r="H1819" s="220"/>
      <c r="I1819" s="220"/>
      <c r="J1819" s="220"/>
      <c r="K1819" s="220"/>
      <c r="L1819" s="220"/>
      <c r="M1819" s="220"/>
      <c r="N1819" s="220"/>
      <c r="O1819" s="220"/>
      <c r="P1819" s="220"/>
      <c r="Q1819" s="220"/>
      <c r="R1819" s="220"/>
      <c r="S1819" s="220"/>
      <c r="T1819" s="220"/>
      <c r="U1819" s="220"/>
      <c r="V1819" s="220"/>
      <c r="W1819" s="220"/>
      <c r="X1819" s="220"/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299</v>
      </c>
      <c r="AH1819" s="210">
        <v>0</v>
      </c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">
      <c r="A1820" s="232">
        <v>248</v>
      </c>
      <c r="B1820" s="233" t="s">
        <v>1978</v>
      </c>
      <c r="C1820" s="252" t="s">
        <v>1979</v>
      </c>
      <c r="D1820" s="234" t="s">
        <v>477</v>
      </c>
      <c r="E1820" s="235">
        <v>20</v>
      </c>
      <c r="F1820" s="236"/>
      <c r="G1820" s="237">
        <f>ROUND(E1820*F1820,2)</f>
        <v>0</v>
      </c>
      <c r="H1820" s="236"/>
      <c r="I1820" s="237">
        <f>ROUND(E1820*H1820,2)</f>
        <v>0</v>
      </c>
      <c r="J1820" s="236"/>
      <c r="K1820" s="237">
        <f>ROUND(E1820*J1820,2)</f>
        <v>0</v>
      </c>
      <c r="L1820" s="237">
        <v>15</v>
      </c>
      <c r="M1820" s="237">
        <f>G1820*(1+L1820/100)</f>
        <v>0</v>
      </c>
      <c r="N1820" s="237">
        <v>1.6000000000000001E-4</v>
      </c>
      <c r="O1820" s="237">
        <f>ROUND(E1820*N1820,2)</f>
        <v>0</v>
      </c>
      <c r="P1820" s="237">
        <v>8.0000000000000002E-3</v>
      </c>
      <c r="Q1820" s="237">
        <f>ROUND(E1820*P1820,2)</f>
        <v>0.16</v>
      </c>
      <c r="R1820" s="237" t="s">
        <v>1894</v>
      </c>
      <c r="S1820" s="237" t="s">
        <v>293</v>
      </c>
      <c r="T1820" s="238" t="s">
        <v>294</v>
      </c>
      <c r="U1820" s="220">
        <v>8.5999999999999993E-2</v>
      </c>
      <c r="V1820" s="220">
        <f>ROUND(E1820*U1820,2)</f>
        <v>1.72</v>
      </c>
      <c r="W1820" s="220"/>
      <c r="X1820" s="220" t="s">
        <v>117</v>
      </c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295</v>
      </c>
      <c r="AH1820" s="210"/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">
      <c r="A1821" s="218"/>
      <c r="B1821" s="219"/>
      <c r="C1821" s="254" t="s">
        <v>1980</v>
      </c>
      <c r="D1821" s="221"/>
      <c r="E1821" s="222">
        <v>20</v>
      </c>
      <c r="F1821" s="220"/>
      <c r="G1821" s="220"/>
      <c r="H1821" s="220"/>
      <c r="I1821" s="220"/>
      <c r="J1821" s="220"/>
      <c r="K1821" s="220"/>
      <c r="L1821" s="220"/>
      <c r="M1821" s="220"/>
      <c r="N1821" s="220"/>
      <c r="O1821" s="220"/>
      <c r="P1821" s="220"/>
      <c r="Q1821" s="220"/>
      <c r="R1821" s="220"/>
      <c r="S1821" s="220"/>
      <c r="T1821" s="220"/>
      <c r="U1821" s="220"/>
      <c r="V1821" s="220"/>
      <c r="W1821" s="220"/>
      <c r="X1821" s="22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299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1" x14ac:dyDescent="0.2">
      <c r="A1822" s="232">
        <v>249</v>
      </c>
      <c r="B1822" s="233" t="s">
        <v>1981</v>
      </c>
      <c r="C1822" s="252" t="s">
        <v>1982</v>
      </c>
      <c r="D1822" s="234" t="s">
        <v>477</v>
      </c>
      <c r="E1822" s="235">
        <v>25</v>
      </c>
      <c r="F1822" s="236"/>
      <c r="G1822" s="237">
        <f>ROUND(E1822*F1822,2)</f>
        <v>0</v>
      </c>
      <c r="H1822" s="236"/>
      <c r="I1822" s="237">
        <f>ROUND(E1822*H1822,2)</f>
        <v>0</v>
      </c>
      <c r="J1822" s="236"/>
      <c r="K1822" s="237">
        <f>ROUND(E1822*J1822,2)</f>
        <v>0</v>
      </c>
      <c r="L1822" s="237">
        <v>15</v>
      </c>
      <c r="M1822" s="237">
        <f>G1822*(1+L1822/100)</f>
        <v>0</v>
      </c>
      <c r="N1822" s="237">
        <v>1.6000000000000001E-4</v>
      </c>
      <c r="O1822" s="237">
        <f>ROUND(E1822*N1822,2)</f>
        <v>0</v>
      </c>
      <c r="P1822" s="237">
        <v>1.7000000000000001E-2</v>
      </c>
      <c r="Q1822" s="237">
        <f>ROUND(E1822*P1822,2)</f>
        <v>0.43</v>
      </c>
      <c r="R1822" s="237" t="s">
        <v>1894</v>
      </c>
      <c r="S1822" s="237" t="s">
        <v>293</v>
      </c>
      <c r="T1822" s="238" t="s">
        <v>294</v>
      </c>
      <c r="U1822" s="220">
        <v>0.126</v>
      </c>
      <c r="V1822" s="220">
        <f>ROUND(E1822*U1822,2)</f>
        <v>3.15</v>
      </c>
      <c r="W1822" s="220"/>
      <c r="X1822" s="220" t="s">
        <v>117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295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">
      <c r="A1823" s="218"/>
      <c r="B1823" s="219"/>
      <c r="C1823" s="254" t="s">
        <v>1983</v>
      </c>
      <c r="D1823" s="221"/>
      <c r="E1823" s="222">
        <v>25</v>
      </c>
      <c r="F1823" s="220"/>
      <c r="G1823" s="220"/>
      <c r="H1823" s="220"/>
      <c r="I1823" s="220"/>
      <c r="J1823" s="220"/>
      <c r="K1823" s="220"/>
      <c r="L1823" s="220"/>
      <c r="M1823" s="220"/>
      <c r="N1823" s="220"/>
      <c r="O1823" s="220"/>
      <c r="P1823" s="220"/>
      <c r="Q1823" s="220"/>
      <c r="R1823" s="220"/>
      <c r="S1823" s="220"/>
      <c r="T1823" s="220"/>
      <c r="U1823" s="220"/>
      <c r="V1823" s="220"/>
      <c r="W1823" s="220"/>
      <c r="X1823" s="22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299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ht="22.5" outlineLevel="1" x14ac:dyDescent="0.2">
      <c r="A1824" s="232">
        <v>250</v>
      </c>
      <c r="B1824" s="233" t="s">
        <v>1984</v>
      </c>
      <c r="C1824" s="252" t="s">
        <v>1985</v>
      </c>
      <c r="D1824" s="234" t="s">
        <v>319</v>
      </c>
      <c r="E1824" s="235">
        <v>30.126480000000001</v>
      </c>
      <c r="F1824" s="236"/>
      <c r="G1824" s="237">
        <f>ROUND(E1824*F1824,2)</f>
        <v>0</v>
      </c>
      <c r="H1824" s="236"/>
      <c r="I1824" s="237">
        <f>ROUND(E1824*H1824,2)</f>
        <v>0</v>
      </c>
      <c r="J1824" s="236"/>
      <c r="K1824" s="237">
        <f>ROUND(E1824*J1824,2)</f>
        <v>0</v>
      </c>
      <c r="L1824" s="237">
        <v>15</v>
      </c>
      <c r="M1824" s="237">
        <f>G1824*(1+L1824/100)</f>
        <v>0</v>
      </c>
      <c r="N1824" s="237">
        <v>1.6500000000000001E-2</v>
      </c>
      <c r="O1824" s="237">
        <f>ROUND(E1824*N1824,2)</f>
        <v>0.5</v>
      </c>
      <c r="P1824" s="237">
        <v>0</v>
      </c>
      <c r="Q1824" s="237">
        <f>ROUND(E1824*P1824,2)</f>
        <v>0</v>
      </c>
      <c r="R1824" s="237" t="s">
        <v>1894</v>
      </c>
      <c r="S1824" s="237" t="s">
        <v>502</v>
      </c>
      <c r="T1824" s="238" t="s">
        <v>503</v>
      </c>
      <c r="U1824" s="220">
        <v>0</v>
      </c>
      <c r="V1824" s="220">
        <f>ROUND(E1824*U1824,2)</f>
        <v>0</v>
      </c>
      <c r="W1824" s="220"/>
      <c r="X1824" s="220" t="s">
        <v>117</v>
      </c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295</v>
      </c>
      <c r="AH1824" s="210"/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1" x14ac:dyDescent="0.2">
      <c r="A1825" s="218"/>
      <c r="B1825" s="219"/>
      <c r="C1825" s="254" t="s">
        <v>1986</v>
      </c>
      <c r="D1825" s="221"/>
      <c r="E1825" s="222">
        <v>3.0694400000000002</v>
      </c>
      <c r="F1825" s="220"/>
      <c r="G1825" s="220"/>
      <c r="H1825" s="220"/>
      <c r="I1825" s="220"/>
      <c r="J1825" s="220"/>
      <c r="K1825" s="220"/>
      <c r="L1825" s="220"/>
      <c r="M1825" s="220"/>
      <c r="N1825" s="220"/>
      <c r="O1825" s="220"/>
      <c r="P1825" s="220"/>
      <c r="Q1825" s="220"/>
      <c r="R1825" s="220"/>
      <c r="S1825" s="220"/>
      <c r="T1825" s="220"/>
      <c r="U1825" s="220"/>
      <c r="V1825" s="220"/>
      <c r="W1825" s="220"/>
      <c r="X1825" s="220"/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299</v>
      </c>
      <c r="AH1825" s="210">
        <v>5</v>
      </c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">
      <c r="A1826" s="218"/>
      <c r="B1826" s="219"/>
      <c r="C1826" s="254" t="s">
        <v>1954</v>
      </c>
      <c r="D1826" s="221"/>
      <c r="E1826" s="222">
        <v>2.7877999999999998</v>
      </c>
      <c r="F1826" s="220"/>
      <c r="G1826" s="220"/>
      <c r="H1826" s="220"/>
      <c r="I1826" s="220"/>
      <c r="J1826" s="220"/>
      <c r="K1826" s="220"/>
      <c r="L1826" s="220"/>
      <c r="M1826" s="220"/>
      <c r="N1826" s="220"/>
      <c r="O1826" s="220"/>
      <c r="P1826" s="220"/>
      <c r="Q1826" s="220"/>
      <c r="R1826" s="220"/>
      <c r="S1826" s="220"/>
      <c r="T1826" s="220"/>
      <c r="U1826" s="220"/>
      <c r="V1826" s="220"/>
      <c r="W1826" s="220"/>
      <c r="X1826" s="22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299</v>
      </c>
      <c r="AH1826" s="210">
        <v>5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">
      <c r="A1827" s="218"/>
      <c r="B1827" s="219"/>
      <c r="C1827" s="254" t="s">
        <v>1899</v>
      </c>
      <c r="D1827" s="221"/>
      <c r="E1827" s="222">
        <v>4.6782000000000004</v>
      </c>
      <c r="F1827" s="220"/>
      <c r="G1827" s="220"/>
      <c r="H1827" s="220"/>
      <c r="I1827" s="220"/>
      <c r="J1827" s="220"/>
      <c r="K1827" s="220"/>
      <c r="L1827" s="220"/>
      <c r="M1827" s="220"/>
      <c r="N1827" s="220"/>
      <c r="O1827" s="220"/>
      <c r="P1827" s="220"/>
      <c r="Q1827" s="220"/>
      <c r="R1827" s="220"/>
      <c r="S1827" s="220"/>
      <c r="T1827" s="220"/>
      <c r="U1827" s="220"/>
      <c r="V1827" s="220"/>
      <c r="W1827" s="220"/>
      <c r="X1827" s="22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299</v>
      </c>
      <c r="AH1827" s="210">
        <v>5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1" x14ac:dyDescent="0.2">
      <c r="A1828" s="218"/>
      <c r="B1828" s="219"/>
      <c r="C1828" s="254" t="s">
        <v>1987</v>
      </c>
      <c r="D1828" s="221"/>
      <c r="E1828" s="222">
        <v>5.5910399999999996</v>
      </c>
      <c r="F1828" s="220"/>
      <c r="G1828" s="220"/>
      <c r="H1828" s="220"/>
      <c r="I1828" s="220"/>
      <c r="J1828" s="220"/>
      <c r="K1828" s="220"/>
      <c r="L1828" s="220"/>
      <c r="M1828" s="220"/>
      <c r="N1828" s="220"/>
      <c r="O1828" s="220"/>
      <c r="P1828" s="220"/>
      <c r="Q1828" s="220"/>
      <c r="R1828" s="220"/>
      <c r="S1828" s="220"/>
      <c r="T1828" s="220"/>
      <c r="U1828" s="220"/>
      <c r="V1828" s="220"/>
      <c r="W1828" s="220"/>
      <c r="X1828" s="220"/>
      <c r="Y1828" s="210"/>
      <c r="Z1828" s="210"/>
      <c r="AA1828" s="210"/>
      <c r="AB1828" s="210"/>
      <c r="AC1828" s="210"/>
      <c r="AD1828" s="210"/>
      <c r="AE1828" s="210"/>
      <c r="AF1828" s="210"/>
      <c r="AG1828" s="210" t="s">
        <v>299</v>
      </c>
      <c r="AH1828" s="210">
        <v>5</v>
      </c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outlineLevel="1" x14ac:dyDescent="0.2">
      <c r="A1829" s="218"/>
      <c r="B1829" s="219"/>
      <c r="C1829" s="254" t="s">
        <v>1988</v>
      </c>
      <c r="D1829" s="221"/>
      <c r="E1829" s="222">
        <v>1</v>
      </c>
      <c r="F1829" s="220"/>
      <c r="G1829" s="220"/>
      <c r="H1829" s="220"/>
      <c r="I1829" s="220"/>
      <c r="J1829" s="220"/>
      <c r="K1829" s="220"/>
      <c r="L1829" s="220"/>
      <c r="M1829" s="220"/>
      <c r="N1829" s="220"/>
      <c r="O1829" s="220"/>
      <c r="P1829" s="220"/>
      <c r="Q1829" s="220"/>
      <c r="R1829" s="220"/>
      <c r="S1829" s="220"/>
      <c r="T1829" s="220"/>
      <c r="U1829" s="220"/>
      <c r="V1829" s="220"/>
      <c r="W1829" s="220"/>
      <c r="X1829" s="220"/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299</v>
      </c>
      <c r="AH1829" s="210">
        <v>0</v>
      </c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">
      <c r="A1830" s="218"/>
      <c r="B1830" s="219"/>
      <c r="C1830" s="254" t="s">
        <v>1989</v>
      </c>
      <c r="D1830" s="221"/>
      <c r="E1830" s="222">
        <v>1</v>
      </c>
      <c r="F1830" s="220"/>
      <c r="G1830" s="220"/>
      <c r="H1830" s="220"/>
      <c r="I1830" s="220"/>
      <c r="J1830" s="220"/>
      <c r="K1830" s="220"/>
      <c r="L1830" s="220"/>
      <c r="M1830" s="220"/>
      <c r="N1830" s="220"/>
      <c r="O1830" s="220"/>
      <c r="P1830" s="220"/>
      <c r="Q1830" s="220"/>
      <c r="R1830" s="220"/>
      <c r="S1830" s="220"/>
      <c r="T1830" s="220"/>
      <c r="U1830" s="220"/>
      <c r="V1830" s="220"/>
      <c r="W1830" s="220"/>
      <c r="X1830" s="22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299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">
      <c r="A1831" s="218"/>
      <c r="B1831" s="219"/>
      <c r="C1831" s="254" t="s">
        <v>1990</v>
      </c>
      <c r="D1831" s="221"/>
      <c r="E1831" s="222">
        <v>12</v>
      </c>
      <c r="F1831" s="220"/>
      <c r="G1831" s="220"/>
      <c r="H1831" s="220"/>
      <c r="I1831" s="220"/>
      <c r="J1831" s="220"/>
      <c r="K1831" s="220"/>
      <c r="L1831" s="220"/>
      <c r="M1831" s="220"/>
      <c r="N1831" s="220"/>
      <c r="O1831" s="220"/>
      <c r="P1831" s="220"/>
      <c r="Q1831" s="220"/>
      <c r="R1831" s="220"/>
      <c r="S1831" s="220"/>
      <c r="T1831" s="220"/>
      <c r="U1831" s="220"/>
      <c r="V1831" s="220"/>
      <c r="W1831" s="220"/>
      <c r="X1831" s="22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299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ht="22.5" outlineLevel="1" x14ac:dyDescent="0.2">
      <c r="A1832" s="232">
        <v>251</v>
      </c>
      <c r="B1832" s="233" t="s">
        <v>1991</v>
      </c>
      <c r="C1832" s="252" t="s">
        <v>1992</v>
      </c>
      <c r="D1832" s="234" t="s">
        <v>477</v>
      </c>
      <c r="E1832" s="235">
        <v>242.4</v>
      </c>
      <c r="F1832" s="236"/>
      <c r="G1832" s="237">
        <f>ROUND(E1832*F1832,2)</f>
        <v>0</v>
      </c>
      <c r="H1832" s="236"/>
      <c r="I1832" s="237">
        <f>ROUND(E1832*H1832,2)</f>
        <v>0</v>
      </c>
      <c r="J1832" s="236"/>
      <c r="K1832" s="237">
        <f>ROUND(E1832*J1832,2)</f>
        <v>0</v>
      </c>
      <c r="L1832" s="237">
        <v>15</v>
      </c>
      <c r="M1832" s="237">
        <f>G1832*(1+L1832/100)</f>
        <v>0</v>
      </c>
      <c r="N1832" s="237">
        <v>1.8000000000000001E-4</v>
      </c>
      <c r="O1832" s="237">
        <f>ROUND(E1832*N1832,2)</f>
        <v>0.04</v>
      </c>
      <c r="P1832" s="237">
        <v>0</v>
      </c>
      <c r="Q1832" s="237">
        <f>ROUND(E1832*P1832,2)</f>
        <v>0</v>
      </c>
      <c r="R1832" s="237" t="s">
        <v>1993</v>
      </c>
      <c r="S1832" s="237" t="s">
        <v>293</v>
      </c>
      <c r="T1832" s="238" t="s">
        <v>294</v>
      </c>
      <c r="U1832" s="220">
        <v>0.17249999999999999</v>
      </c>
      <c r="V1832" s="220">
        <f>ROUND(E1832*U1832,2)</f>
        <v>41.81</v>
      </c>
      <c r="W1832" s="220"/>
      <c r="X1832" s="220" t="s">
        <v>117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295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">
      <c r="A1833" s="218"/>
      <c r="B1833" s="219"/>
      <c r="C1833" s="254" t="s">
        <v>1994</v>
      </c>
      <c r="D1833" s="221"/>
      <c r="E1833" s="222">
        <v>150</v>
      </c>
      <c r="F1833" s="220"/>
      <c r="G1833" s="220"/>
      <c r="H1833" s="220"/>
      <c r="I1833" s="220"/>
      <c r="J1833" s="220"/>
      <c r="K1833" s="220"/>
      <c r="L1833" s="220"/>
      <c r="M1833" s="220"/>
      <c r="N1833" s="220"/>
      <c r="O1833" s="220"/>
      <c r="P1833" s="220"/>
      <c r="Q1833" s="220"/>
      <c r="R1833" s="220"/>
      <c r="S1833" s="220"/>
      <c r="T1833" s="220"/>
      <c r="U1833" s="220"/>
      <c r="V1833" s="220"/>
      <c r="W1833" s="220"/>
      <c r="X1833" s="22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299</v>
      </c>
      <c r="AH1833" s="210">
        <v>0</v>
      </c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">
      <c r="A1834" s="218"/>
      <c r="B1834" s="219"/>
      <c r="C1834" s="254" t="s">
        <v>1995</v>
      </c>
      <c r="D1834" s="221"/>
      <c r="E1834" s="222">
        <v>50.4</v>
      </c>
      <c r="F1834" s="220"/>
      <c r="G1834" s="220"/>
      <c r="H1834" s="220"/>
      <c r="I1834" s="220"/>
      <c r="J1834" s="220"/>
      <c r="K1834" s="220"/>
      <c r="L1834" s="220"/>
      <c r="M1834" s="220"/>
      <c r="N1834" s="220"/>
      <c r="O1834" s="220"/>
      <c r="P1834" s="220"/>
      <c r="Q1834" s="220"/>
      <c r="R1834" s="220"/>
      <c r="S1834" s="220"/>
      <c r="T1834" s="220"/>
      <c r="U1834" s="220"/>
      <c r="V1834" s="220"/>
      <c r="W1834" s="220"/>
      <c r="X1834" s="22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299</v>
      </c>
      <c r="AH1834" s="210">
        <v>0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">
      <c r="A1835" s="218"/>
      <c r="B1835" s="219"/>
      <c r="C1835" s="254" t="s">
        <v>1996</v>
      </c>
      <c r="D1835" s="221"/>
      <c r="E1835" s="222">
        <v>42</v>
      </c>
      <c r="F1835" s="220"/>
      <c r="G1835" s="220"/>
      <c r="H1835" s="220"/>
      <c r="I1835" s="220"/>
      <c r="J1835" s="220"/>
      <c r="K1835" s="220"/>
      <c r="L1835" s="220"/>
      <c r="M1835" s="220"/>
      <c r="N1835" s="220"/>
      <c r="O1835" s="220"/>
      <c r="P1835" s="220"/>
      <c r="Q1835" s="220"/>
      <c r="R1835" s="220"/>
      <c r="S1835" s="220"/>
      <c r="T1835" s="220"/>
      <c r="U1835" s="220"/>
      <c r="V1835" s="220"/>
      <c r="W1835" s="220"/>
      <c r="X1835" s="22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299</v>
      </c>
      <c r="AH1835" s="210">
        <v>0</v>
      </c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ht="22.5" outlineLevel="1" x14ac:dyDescent="0.2">
      <c r="A1836" s="232">
        <v>252</v>
      </c>
      <c r="B1836" s="233" t="s">
        <v>1997</v>
      </c>
      <c r="C1836" s="252" t="s">
        <v>1998</v>
      </c>
      <c r="D1836" s="234" t="s">
        <v>477</v>
      </c>
      <c r="E1836" s="235">
        <v>230.505</v>
      </c>
      <c r="F1836" s="236"/>
      <c r="G1836" s="237">
        <f>ROUND(E1836*F1836,2)</f>
        <v>0</v>
      </c>
      <c r="H1836" s="236"/>
      <c r="I1836" s="237">
        <f>ROUND(E1836*H1836,2)</f>
        <v>0</v>
      </c>
      <c r="J1836" s="236"/>
      <c r="K1836" s="237">
        <f>ROUND(E1836*J1836,2)</f>
        <v>0</v>
      </c>
      <c r="L1836" s="237">
        <v>15</v>
      </c>
      <c r="M1836" s="237">
        <f>G1836*(1+L1836/100)</f>
        <v>0</v>
      </c>
      <c r="N1836" s="237">
        <v>2.7999999999999998E-4</v>
      </c>
      <c r="O1836" s="237">
        <f>ROUND(E1836*N1836,2)</f>
        <v>0.06</v>
      </c>
      <c r="P1836" s="237">
        <v>0</v>
      </c>
      <c r="Q1836" s="237">
        <f>ROUND(E1836*P1836,2)</f>
        <v>0</v>
      </c>
      <c r="R1836" s="237" t="s">
        <v>1993</v>
      </c>
      <c r="S1836" s="237" t="s">
        <v>293</v>
      </c>
      <c r="T1836" s="238" t="s">
        <v>294</v>
      </c>
      <c r="U1836" s="220">
        <v>0.1855</v>
      </c>
      <c r="V1836" s="220">
        <f>ROUND(E1836*U1836,2)</f>
        <v>42.76</v>
      </c>
      <c r="W1836" s="220"/>
      <c r="X1836" s="220" t="s">
        <v>117</v>
      </c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295</v>
      </c>
      <c r="AH1836" s="210"/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">
      <c r="A1837" s="218"/>
      <c r="B1837" s="219"/>
      <c r="C1837" s="254" t="s">
        <v>869</v>
      </c>
      <c r="D1837" s="221"/>
      <c r="E1837" s="222">
        <v>96</v>
      </c>
      <c r="F1837" s="220"/>
      <c r="G1837" s="220"/>
      <c r="H1837" s="220"/>
      <c r="I1837" s="220"/>
      <c r="J1837" s="220"/>
      <c r="K1837" s="220"/>
      <c r="L1837" s="220"/>
      <c r="M1837" s="220"/>
      <c r="N1837" s="220"/>
      <c r="O1837" s="220"/>
      <c r="P1837" s="220"/>
      <c r="Q1837" s="220"/>
      <c r="R1837" s="220"/>
      <c r="S1837" s="220"/>
      <c r="T1837" s="220"/>
      <c r="U1837" s="220"/>
      <c r="V1837" s="220"/>
      <c r="W1837" s="220"/>
      <c r="X1837" s="22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299</v>
      </c>
      <c r="AH1837" s="210">
        <v>0</v>
      </c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">
      <c r="A1838" s="218"/>
      <c r="B1838" s="219"/>
      <c r="C1838" s="254" t="s">
        <v>870</v>
      </c>
      <c r="D1838" s="221"/>
      <c r="E1838" s="222">
        <v>6.1749999999999998</v>
      </c>
      <c r="F1838" s="220"/>
      <c r="G1838" s="220"/>
      <c r="H1838" s="220"/>
      <c r="I1838" s="220"/>
      <c r="J1838" s="220"/>
      <c r="K1838" s="220"/>
      <c r="L1838" s="220"/>
      <c r="M1838" s="220"/>
      <c r="N1838" s="220"/>
      <c r="O1838" s="220"/>
      <c r="P1838" s="220"/>
      <c r="Q1838" s="220"/>
      <c r="R1838" s="220"/>
      <c r="S1838" s="220"/>
      <c r="T1838" s="220"/>
      <c r="U1838" s="220"/>
      <c r="V1838" s="220"/>
      <c r="W1838" s="220"/>
      <c r="X1838" s="22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299</v>
      </c>
      <c r="AH1838" s="210">
        <v>0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">
      <c r="A1839" s="218"/>
      <c r="B1839" s="219"/>
      <c r="C1839" s="254" t="s">
        <v>871</v>
      </c>
      <c r="D1839" s="221"/>
      <c r="E1839" s="222">
        <v>19.175000000000001</v>
      </c>
      <c r="F1839" s="220"/>
      <c r="G1839" s="220"/>
      <c r="H1839" s="220"/>
      <c r="I1839" s="220"/>
      <c r="J1839" s="220"/>
      <c r="K1839" s="220"/>
      <c r="L1839" s="220"/>
      <c r="M1839" s="220"/>
      <c r="N1839" s="220"/>
      <c r="O1839" s="220"/>
      <c r="P1839" s="220"/>
      <c r="Q1839" s="220"/>
      <c r="R1839" s="220"/>
      <c r="S1839" s="220"/>
      <c r="T1839" s="220"/>
      <c r="U1839" s="220"/>
      <c r="V1839" s="220"/>
      <c r="W1839" s="220"/>
      <c r="X1839" s="22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299</v>
      </c>
      <c r="AH1839" s="210">
        <v>0</v>
      </c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">
      <c r="A1840" s="218"/>
      <c r="B1840" s="219"/>
      <c r="C1840" s="254" t="s">
        <v>872</v>
      </c>
      <c r="D1840" s="221"/>
      <c r="E1840" s="222">
        <v>14.625</v>
      </c>
      <c r="F1840" s="220"/>
      <c r="G1840" s="220"/>
      <c r="H1840" s="220"/>
      <c r="I1840" s="220"/>
      <c r="J1840" s="220"/>
      <c r="K1840" s="220"/>
      <c r="L1840" s="220"/>
      <c r="M1840" s="220"/>
      <c r="N1840" s="220"/>
      <c r="O1840" s="220"/>
      <c r="P1840" s="220"/>
      <c r="Q1840" s="220"/>
      <c r="R1840" s="220"/>
      <c r="S1840" s="220"/>
      <c r="T1840" s="220"/>
      <c r="U1840" s="220"/>
      <c r="V1840" s="220"/>
      <c r="W1840" s="220"/>
      <c r="X1840" s="22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299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">
      <c r="A1841" s="218"/>
      <c r="B1841" s="219"/>
      <c r="C1841" s="254" t="s">
        <v>873</v>
      </c>
      <c r="D1841" s="221"/>
      <c r="E1841" s="222">
        <v>39</v>
      </c>
      <c r="F1841" s="220"/>
      <c r="G1841" s="220"/>
      <c r="H1841" s="220"/>
      <c r="I1841" s="220"/>
      <c r="J1841" s="220"/>
      <c r="K1841" s="220"/>
      <c r="L1841" s="220"/>
      <c r="M1841" s="220"/>
      <c r="N1841" s="220"/>
      <c r="O1841" s="220"/>
      <c r="P1841" s="220"/>
      <c r="Q1841" s="220"/>
      <c r="R1841" s="220"/>
      <c r="S1841" s="220"/>
      <c r="T1841" s="220"/>
      <c r="U1841" s="220"/>
      <c r="V1841" s="220"/>
      <c r="W1841" s="220"/>
      <c r="X1841" s="220"/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299</v>
      </c>
      <c r="AH1841" s="210">
        <v>0</v>
      </c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">
      <c r="A1842" s="218"/>
      <c r="B1842" s="219"/>
      <c r="C1842" s="254" t="s">
        <v>874</v>
      </c>
      <c r="D1842" s="221"/>
      <c r="E1842" s="222">
        <v>8.125</v>
      </c>
      <c r="F1842" s="220"/>
      <c r="G1842" s="220"/>
      <c r="H1842" s="220"/>
      <c r="I1842" s="220"/>
      <c r="J1842" s="220"/>
      <c r="K1842" s="220"/>
      <c r="L1842" s="220"/>
      <c r="M1842" s="220"/>
      <c r="N1842" s="220"/>
      <c r="O1842" s="220"/>
      <c r="P1842" s="220"/>
      <c r="Q1842" s="220"/>
      <c r="R1842" s="220"/>
      <c r="S1842" s="220"/>
      <c r="T1842" s="220"/>
      <c r="U1842" s="220"/>
      <c r="V1842" s="220"/>
      <c r="W1842" s="220"/>
      <c r="X1842" s="22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299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">
      <c r="A1843" s="218"/>
      <c r="B1843" s="219"/>
      <c r="C1843" s="254" t="s">
        <v>875</v>
      </c>
      <c r="D1843" s="221"/>
      <c r="E1843" s="222">
        <v>29.25</v>
      </c>
      <c r="F1843" s="220"/>
      <c r="G1843" s="220"/>
      <c r="H1843" s="220"/>
      <c r="I1843" s="220"/>
      <c r="J1843" s="220"/>
      <c r="K1843" s="220"/>
      <c r="L1843" s="220"/>
      <c r="M1843" s="220"/>
      <c r="N1843" s="220"/>
      <c r="O1843" s="220"/>
      <c r="P1843" s="220"/>
      <c r="Q1843" s="220"/>
      <c r="R1843" s="220"/>
      <c r="S1843" s="220"/>
      <c r="T1843" s="220"/>
      <c r="U1843" s="220"/>
      <c r="V1843" s="220"/>
      <c r="W1843" s="220"/>
      <c r="X1843" s="22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299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">
      <c r="A1844" s="218"/>
      <c r="B1844" s="219"/>
      <c r="C1844" s="254" t="s">
        <v>877</v>
      </c>
      <c r="D1844" s="221"/>
      <c r="E1844" s="222">
        <v>-2.8</v>
      </c>
      <c r="F1844" s="220"/>
      <c r="G1844" s="220"/>
      <c r="H1844" s="220"/>
      <c r="I1844" s="220"/>
      <c r="J1844" s="220"/>
      <c r="K1844" s="220"/>
      <c r="L1844" s="220"/>
      <c r="M1844" s="220"/>
      <c r="N1844" s="220"/>
      <c r="O1844" s="220"/>
      <c r="P1844" s="220"/>
      <c r="Q1844" s="220"/>
      <c r="R1844" s="220"/>
      <c r="S1844" s="220"/>
      <c r="T1844" s="220"/>
      <c r="U1844" s="220"/>
      <c r="V1844" s="220"/>
      <c r="W1844" s="220"/>
      <c r="X1844" s="220"/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299</v>
      </c>
      <c r="AH1844" s="210">
        <v>0</v>
      </c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">
      <c r="A1845" s="218"/>
      <c r="B1845" s="219"/>
      <c r="C1845" s="255" t="s">
        <v>465</v>
      </c>
      <c r="D1845" s="223"/>
      <c r="E1845" s="224">
        <v>20.954999999999998</v>
      </c>
      <c r="F1845" s="220"/>
      <c r="G1845" s="220"/>
      <c r="H1845" s="220"/>
      <c r="I1845" s="220"/>
      <c r="J1845" s="220"/>
      <c r="K1845" s="220"/>
      <c r="L1845" s="220"/>
      <c r="M1845" s="220"/>
      <c r="N1845" s="220"/>
      <c r="O1845" s="220"/>
      <c r="P1845" s="220"/>
      <c r="Q1845" s="220"/>
      <c r="R1845" s="220"/>
      <c r="S1845" s="220"/>
      <c r="T1845" s="220"/>
      <c r="U1845" s="220"/>
      <c r="V1845" s="220"/>
      <c r="W1845" s="220"/>
      <c r="X1845" s="22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299</v>
      </c>
      <c r="AH1845" s="210">
        <v>4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">
      <c r="A1846" s="232">
        <v>253</v>
      </c>
      <c r="B1846" s="233" t="s">
        <v>1999</v>
      </c>
      <c r="C1846" s="252" t="s">
        <v>2000</v>
      </c>
      <c r="D1846" s="234" t="s">
        <v>319</v>
      </c>
      <c r="E1846" s="235">
        <v>3.0694400000000002</v>
      </c>
      <c r="F1846" s="236"/>
      <c r="G1846" s="237">
        <f>ROUND(E1846*F1846,2)</f>
        <v>0</v>
      </c>
      <c r="H1846" s="236"/>
      <c r="I1846" s="237">
        <f>ROUND(E1846*H1846,2)</f>
        <v>0</v>
      </c>
      <c r="J1846" s="236"/>
      <c r="K1846" s="237">
        <f>ROUND(E1846*J1846,2)</f>
        <v>0</v>
      </c>
      <c r="L1846" s="237">
        <v>15</v>
      </c>
      <c r="M1846" s="237">
        <f>G1846*(1+L1846/100)</f>
        <v>0</v>
      </c>
      <c r="N1846" s="237">
        <v>0.55000000000000004</v>
      </c>
      <c r="O1846" s="237">
        <f>ROUND(E1846*N1846,2)</f>
        <v>1.69</v>
      </c>
      <c r="P1846" s="237">
        <v>0</v>
      </c>
      <c r="Q1846" s="237">
        <f>ROUND(E1846*P1846,2)</f>
        <v>0</v>
      </c>
      <c r="R1846" s="237" t="s">
        <v>446</v>
      </c>
      <c r="S1846" s="237" t="s">
        <v>293</v>
      </c>
      <c r="T1846" s="238" t="s">
        <v>294</v>
      </c>
      <c r="U1846" s="220">
        <v>0</v>
      </c>
      <c r="V1846" s="220">
        <f>ROUND(E1846*U1846,2)</f>
        <v>0</v>
      </c>
      <c r="W1846" s="220"/>
      <c r="X1846" s="220" t="s">
        <v>447</v>
      </c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448</v>
      </c>
      <c r="AH1846" s="210"/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">
      <c r="A1847" s="218"/>
      <c r="B1847" s="219"/>
      <c r="C1847" s="254" t="s">
        <v>2001</v>
      </c>
      <c r="D1847" s="221"/>
      <c r="E1847" s="222">
        <v>3.0694400000000002</v>
      </c>
      <c r="F1847" s="220"/>
      <c r="G1847" s="220"/>
      <c r="H1847" s="220"/>
      <c r="I1847" s="220"/>
      <c r="J1847" s="220"/>
      <c r="K1847" s="220"/>
      <c r="L1847" s="220"/>
      <c r="M1847" s="220"/>
      <c r="N1847" s="220"/>
      <c r="O1847" s="220"/>
      <c r="P1847" s="220"/>
      <c r="Q1847" s="220"/>
      <c r="R1847" s="220"/>
      <c r="S1847" s="220"/>
      <c r="T1847" s="220"/>
      <c r="U1847" s="220"/>
      <c r="V1847" s="220"/>
      <c r="W1847" s="220"/>
      <c r="X1847" s="22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299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">
      <c r="A1848" s="232">
        <v>254</v>
      </c>
      <c r="B1848" s="233" t="s">
        <v>2002</v>
      </c>
      <c r="C1848" s="252" t="s">
        <v>2003</v>
      </c>
      <c r="D1848" s="234" t="s">
        <v>319</v>
      </c>
      <c r="E1848" s="235">
        <v>2.7877999999999998</v>
      </c>
      <c r="F1848" s="236"/>
      <c r="G1848" s="237">
        <f>ROUND(E1848*F1848,2)</f>
        <v>0</v>
      </c>
      <c r="H1848" s="236"/>
      <c r="I1848" s="237">
        <f>ROUND(E1848*H1848,2)</f>
        <v>0</v>
      </c>
      <c r="J1848" s="236"/>
      <c r="K1848" s="237">
        <f>ROUND(E1848*J1848,2)</f>
        <v>0</v>
      </c>
      <c r="L1848" s="237">
        <v>15</v>
      </c>
      <c r="M1848" s="237">
        <f>G1848*(1+L1848/100)</f>
        <v>0</v>
      </c>
      <c r="N1848" s="237">
        <v>0.55000000000000004</v>
      </c>
      <c r="O1848" s="237">
        <f>ROUND(E1848*N1848,2)</f>
        <v>1.53</v>
      </c>
      <c r="P1848" s="237">
        <v>0</v>
      </c>
      <c r="Q1848" s="237">
        <f>ROUND(E1848*P1848,2)</f>
        <v>0</v>
      </c>
      <c r="R1848" s="237" t="s">
        <v>446</v>
      </c>
      <c r="S1848" s="237" t="s">
        <v>293</v>
      </c>
      <c r="T1848" s="238" t="s">
        <v>294</v>
      </c>
      <c r="U1848" s="220">
        <v>0</v>
      </c>
      <c r="V1848" s="220">
        <f>ROUND(E1848*U1848,2)</f>
        <v>0</v>
      </c>
      <c r="W1848" s="220"/>
      <c r="X1848" s="220" t="s">
        <v>447</v>
      </c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448</v>
      </c>
      <c r="AH1848" s="210"/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">
      <c r="A1849" s="218"/>
      <c r="B1849" s="219"/>
      <c r="C1849" s="254" t="s">
        <v>2004</v>
      </c>
      <c r="D1849" s="221"/>
      <c r="E1849" s="222">
        <v>0.432</v>
      </c>
      <c r="F1849" s="220"/>
      <c r="G1849" s="220"/>
      <c r="H1849" s="220"/>
      <c r="I1849" s="220"/>
      <c r="J1849" s="220"/>
      <c r="K1849" s="220"/>
      <c r="L1849" s="220"/>
      <c r="M1849" s="220"/>
      <c r="N1849" s="220"/>
      <c r="O1849" s="220"/>
      <c r="P1849" s="220"/>
      <c r="Q1849" s="220"/>
      <c r="R1849" s="220"/>
      <c r="S1849" s="220"/>
      <c r="T1849" s="220"/>
      <c r="U1849" s="220"/>
      <c r="V1849" s="220"/>
      <c r="W1849" s="220"/>
      <c r="X1849" s="22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299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">
      <c r="A1850" s="218"/>
      <c r="B1850" s="219"/>
      <c r="C1850" s="254" t="s">
        <v>2005</v>
      </c>
      <c r="D1850" s="221"/>
      <c r="E1850" s="222">
        <v>0.92159999999999997</v>
      </c>
      <c r="F1850" s="220"/>
      <c r="G1850" s="220"/>
      <c r="H1850" s="220"/>
      <c r="I1850" s="220"/>
      <c r="J1850" s="220"/>
      <c r="K1850" s="220"/>
      <c r="L1850" s="220"/>
      <c r="M1850" s="220"/>
      <c r="N1850" s="220"/>
      <c r="O1850" s="220"/>
      <c r="P1850" s="220"/>
      <c r="Q1850" s="220"/>
      <c r="R1850" s="220"/>
      <c r="S1850" s="220"/>
      <c r="T1850" s="220"/>
      <c r="U1850" s="220"/>
      <c r="V1850" s="220"/>
      <c r="W1850" s="220"/>
      <c r="X1850" s="22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299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">
      <c r="A1851" s="218"/>
      <c r="B1851" s="219"/>
      <c r="C1851" s="254" t="s">
        <v>2006</v>
      </c>
      <c r="D1851" s="221"/>
      <c r="E1851" s="222">
        <v>0.1008</v>
      </c>
      <c r="F1851" s="220"/>
      <c r="G1851" s="220"/>
      <c r="H1851" s="220"/>
      <c r="I1851" s="220"/>
      <c r="J1851" s="220"/>
      <c r="K1851" s="220"/>
      <c r="L1851" s="220"/>
      <c r="M1851" s="220"/>
      <c r="N1851" s="220"/>
      <c r="O1851" s="220"/>
      <c r="P1851" s="220"/>
      <c r="Q1851" s="220"/>
      <c r="R1851" s="220"/>
      <c r="S1851" s="220"/>
      <c r="T1851" s="220"/>
      <c r="U1851" s="220"/>
      <c r="V1851" s="220"/>
      <c r="W1851" s="220"/>
      <c r="X1851" s="22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299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">
      <c r="A1852" s="218"/>
      <c r="B1852" s="219"/>
      <c r="C1852" s="254" t="s">
        <v>2007</v>
      </c>
      <c r="D1852" s="221"/>
      <c r="E1852" s="222">
        <v>0.13500000000000001</v>
      </c>
      <c r="F1852" s="220"/>
      <c r="G1852" s="220"/>
      <c r="H1852" s="220"/>
      <c r="I1852" s="220"/>
      <c r="J1852" s="220"/>
      <c r="K1852" s="220"/>
      <c r="L1852" s="220"/>
      <c r="M1852" s="220"/>
      <c r="N1852" s="220"/>
      <c r="O1852" s="220"/>
      <c r="P1852" s="220"/>
      <c r="Q1852" s="220"/>
      <c r="R1852" s="220"/>
      <c r="S1852" s="220"/>
      <c r="T1852" s="220"/>
      <c r="U1852" s="220"/>
      <c r="V1852" s="220"/>
      <c r="W1852" s="220"/>
      <c r="X1852" s="22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299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">
      <c r="A1853" s="218"/>
      <c r="B1853" s="219"/>
      <c r="C1853" s="254" t="s">
        <v>2008</v>
      </c>
      <c r="D1853" s="221"/>
      <c r="E1853" s="222">
        <v>7.8399999999999997E-2</v>
      </c>
      <c r="F1853" s="220"/>
      <c r="G1853" s="220"/>
      <c r="H1853" s="220"/>
      <c r="I1853" s="220"/>
      <c r="J1853" s="220"/>
      <c r="K1853" s="220"/>
      <c r="L1853" s="220"/>
      <c r="M1853" s="220"/>
      <c r="N1853" s="220"/>
      <c r="O1853" s="220"/>
      <c r="P1853" s="220"/>
      <c r="Q1853" s="220"/>
      <c r="R1853" s="220"/>
      <c r="S1853" s="220"/>
      <c r="T1853" s="220"/>
      <c r="U1853" s="220"/>
      <c r="V1853" s="220"/>
      <c r="W1853" s="220"/>
      <c r="X1853" s="22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299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">
      <c r="A1854" s="218"/>
      <c r="B1854" s="219"/>
      <c r="C1854" s="254" t="s">
        <v>2009</v>
      </c>
      <c r="D1854" s="221"/>
      <c r="E1854" s="222">
        <v>1</v>
      </c>
      <c r="F1854" s="220"/>
      <c r="G1854" s="220"/>
      <c r="H1854" s="220"/>
      <c r="I1854" s="220"/>
      <c r="J1854" s="220"/>
      <c r="K1854" s="220"/>
      <c r="L1854" s="220"/>
      <c r="M1854" s="220"/>
      <c r="N1854" s="220"/>
      <c r="O1854" s="220"/>
      <c r="P1854" s="220"/>
      <c r="Q1854" s="220"/>
      <c r="R1854" s="220"/>
      <c r="S1854" s="220"/>
      <c r="T1854" s="220"/>
      <c r="U1854" s="220"/>
      <c r="V1854" s="220"/>
      <c r="W1854" s="220"/>
      <c r="X1854" s="22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299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">
      <c r="A1855" s="218"/>
      <c r="B1855" s="219"/>
      <c r="C1855" s="254" t="s">
        <v>2010</v>
      </c>
      <c r="D1855" s="221"/>
      <c r="E1855" s="222">
        <v>0.12</v>
      </c>
      <c r="F1855" s="220"/>
      <c r="G1855" s="220"/>
      <c r="H1855" s="220"/>
      <c r="I1855" s="220"/>
      <c r="J1855" s="220"/>
      <c r="K1855" s="220"/>
      <c r="L1855" s="220"/>
      <c r="M1855" s="220"/>
      <c r="N1855" s="220"/>
      <c r="O1855" s="220"/>
      <c r="P1855" s="220"/>
      <c r="Q1855" s="220"/>
      <c r="R1855" s="220"/>
      <c r="S1855" s="220"/>
      <c r="T1855" s="220"/>
      <c r="U1855" s="220"/>
      <c r="V1855" s="220"/>
      <c r="W1855" s="220"/>
      <c r="X1855" s="22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299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">
      <c r="A1856" s="232">
        <v>255</v>
      </c>
      <c r="B1856" s="233" t="s">
        <v>2011</v>
      </c>
      <c r="C1856" s="252" t="s">
        <v>2012</v>
      </c>
      <c r="D1856" s="234" t="s">
        <v>319</v>
      </c>
      <c r="E1856" s="235">
        <v>5.5910399999999996</v>
      </c>
      <c r="F1856" s="236"/>
      <c r="G1856" s="237">
        <f>ROUND(E1856*F1856,2)</f>
        <v>0</v>
      </c>
      <c r="H1856" s="236"/>
      <c r="I1856" s="237">
        <f>ROUND(E1856*H1856,2)</f>
        <v>0</v>
      </c>
      <c r="J1856" s="236"/>
      <c r="K1856" s="237">
        <f>ROUND(E1856*J1856,2)</f>
        <v>0</v>
      </c>
      <c r="L1856" s="237">
        <v>15</v>
      </c>
      <c r="M1856" s="237">
        <f>G1856*(1+L1856/100)</f>
        <v>0</v>
      </c>
      <c r="N1856" s="237">
        <v>0.55000000000000004</v>
      </c>
      <c r="O1856" s="237">
        <f>ROUND(E1856*N1856,2)</f>
        <v>3.08</v>
      </c>
      <c r="P1856" s="237">
        <v>0</v>
      </c>
      <c r="Q1856" s="237">
        <f>ROUND(E1856*P1856,2)</f>
        <v>0</v>
      </c>
      <c r="R1856" s="237" t="s">
        <v>446</v>
      </c>
      <c r="S1856" s="237" t="s">
        <v>293</v>
      </c>
      <c r="T1856" s="238" t="s">
        <v>294</v>
      </c>
      <c r="U1856" s="220">
        <v>0</v>
      </c>
      <c r="V1856" s="220">
        <f>ROUND(E1856*U1856,2)</f>
        <v>0</v>
      </c>
      <c r="W1856" s="220"/>
      <c r="X1856" s="220" t="s">
        <v>447</v>
      </c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448</v>
      </c>
      <c r="AH1856" s="210"/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">
      <c r="A1857" s="218"/>
      <c r="B1857" s="219"/>
      <c r="C1857" s="254" t="s">
        <v>2013</v>
      </c>
      <c r="D1857" s="221"/>
      <c r="E1857" s="222">
        <v>2.016</v>
      </c>
      <c r="F1857" s="220"/>
      <c r="G1857" s="220"/>
      <c r="H1857" s="220"/>
      <c r="I1857" s="220"/>
      <c r="J1857" s="220"/>
      <c r="K1857" s="220"/>
      <c r="L1857" s="220"/>
      <c r="M1857" s="220"/>
      <c r="N1857" s="220"/>
      <c r="O1857" s="220"/>
      <c r="P1857" s="220"/>
      <c r="Q1857" s="220"/>
      <c r="R1857" s="220"/>
      <c r="S1857" s="220"/>
      <c r="T1857" s="220"/>
      <c r="U1857" s="220"/>
      <c r="V1857" s="220"/>
      <c r="W1857" s="220"/>
      <c r="X1857" s="22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299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">
      <c r="A1858" s="218"/>
      <c r="B1858" s="219"/>
      <c r="C1858" s="254" t="s">
        <v>2014</v>
      </c>
      <c r="D1858" s="221"/>
      <c r="E1858" s="222">
        <v>3.57504</v>
      </c>
      <c r="F1858" s="220"/>
      <c r="G1858" s="220"/>
      <c r="H1858" s="220"/>
      <c r="I1858" s="220"/>
      <c r="J1858" s="220"/>
      <c r="K1858" s="220"/>
      <c r="L1858" s="220"/>
      <c r="M1858" s="220"/>
      <c r="N1858" s="220"/>
      <c r="O1858" s="220"/>
      <c r="P1858" s="220"/>
      <c r="Q1858" s="220"/>
      <c r="R1858" s="220"/>
      <c r="S1858" s="220"/>
      <c r="T1858" s="220"/>
      <c r="U1858" s="220"/>
      <c r="V1858" s="220"/>
      <c r="W1858" s="220"/>
      <c r="X1858" s="22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299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ht="22.5" outlineLevel="1" x14ac:dyDescent="0.2">
      <c r="A1859" s="232">
        <v>256</v>
      </c>
      <c r="B1859" s="233" t="s">
        <v>2015</v>
      </c>
      <c r="C1859" s="252" t="s">
        <v>2016</v>
      </c>
      <c r="D1859" s="234" t="s">
        <v>319</v>
      </c>
      <c r="E1859" s="235">
        <v>1.2620199999999999</v>
      </c>
      <c r="F1859" s="236"/>
      <c r="G1859" s="237">
        <f>ROUND(E1859*F1859,2)</f>
        <v>0</v>
      </c>
      <c r="H1859" s="236"/>
      <c r="I1859" s="237">
        <f>ROUND(E1859*H1859,2)</f>
        <v>0</v>
      </c>
      <c r="J1859" s="236"/>
      <c r="K1859" s="237">
        <f>ROUND(E1859*J1859,2)</f>
        <v>0</v>
      </c>
      <c r="L1859" s="237">
        <v>15</v>
      </c>
      <c r="M1859" s="237">
        <f>G1859*(1+L1859/100)</f>
        <v>0</v>
      </c>
      <c r="N1859" s="237">
        <v>0.5</v>
      </c>
      <c r="O1859" s="237">
        <f>ROUND(E1859*N1859,2)</f>
        <v>0.63</v>
      </c>
      <c r="P1859" s="237">
        <v>0</v>
      </c>
      <c r="Q1859" s="237">
        <f>ROUND(E1859*P1859,2)</f>
        <v>0</v>
      </c>
      <c r="R1859" s="237" t="s">
        <v>446</v>
      </c>
      <c r="S1859" s="237" t="s">
        <v>293</v>
      </c>
      <c r="T1859" s="238" t="s">
        <v>294</v>
      </c>
      <c r="U1859" s="220">
        <v>0</v>
      </c>
      <c r="V1859" s="220">
        <f>ROUND(E1859*U1859,2)</f>
        <v>0</v>
      </c>
      <c r="W1859" s="220"/>
      <c r="X1859" s="220" t="s">
        <v>447</v>
      </c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448</v>
      </c>
      <c r="AH1859" s="210"/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">
      <c r="A1860" s="218"/>
      <c r="B1860" s="219"/>
      <c r="C1860" s="254" t="s">
        <v>2017</v>
      </c>
      <c r="D1860" s="221"/>
      <c r="E1860" s="222">
        <v>0.12096</v>
      </c>
      <c r="F1860" s="220"/>
      <c r="G1860" s="220"/>
      <c r="H1860" s="220"/>
      <c r="I1860" s="220"/>
      <c r="J1860" s="220"/>
      <c r="K1860" s="220"/>
      <c r="L1860" s="220"/>
      <c r="M1860" s="220"/>
      <c r="N1860" s="220"/>
      <c r="O1860" s="220"/>
      <c r="P1860" s="220"/>
      <c r="Q1860" s="220"/>
      <c r="R1860" s="220"/>
      <c r="S1860" s="220"/>
      <c r="T1860" s="220"/>
      <c r="U1860" s="220"/>
      <c r="V1860" s="220"/>
      <c r="W1860" s="220"/>
      <c r="X1860" s="22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299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">
      <c r="A1861" s="218"/>
      <c r="B1861" s="219"/>
      <c r="C1861" s="254" t="s">
        <v>2018</v>
      </c>
      <c r="D1861" s="221"/>
      <c r="E1861" s="222">
        <v>0.4032</v>
      </c>
      <c r="F1861" s="220"/>
      <c r="G1861" s="220"/>
      <c r="H1861" s="220"/>
      <c r="I1861" s="220"/>
      <c r="J1861" s="220"/>
      <c r="K1861" s="220"/>
      <c r="L1861" s="220"/>
      <c r="M1861" s="220"/>
      <c r="N1861" s="220"/>
      <c r="O1861" s="220"/>
      <c r="P1861" s="220"/>
      <c r="Q1861" s="220"/>
      <c r="R1861" s="220"/>
      <c r="S1861" s="220"/>
      <c r="T1861" s="220"/>
      <c r="U1861" s="220"/>
      <c r="V1861" s="220"/>
      <c r="W1861" s="220"/>
      <c r="X1861" s="22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299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">
      <c r="A1862" s="218"/>
      <c r="B1862" s="219"/>
      <c r="C1862" s="254" t="s">
        <v>2019</v>
      </c>
      <c r="D1862" s="221"/>
      <c r="E1862" s="222">
        <v>0.63705999999999996</v>
      </c>
      <c r="F1862" s="220"/>
      <c r="G1862" s="220"/>
      <c r="H1862" s="220"/>
      <c r="I1862" s="220"/>
      <c r="J1862" s="220"/>
      <c r="K1862" s="220"/>
      <c r="L1862" s="220"/>
      <c r="M1862" s="220"/>
      <c r="N1862" s="220"/>
      <c r="O1862" s="220"/>
      <c r="P1862" s="220"/>
      <c r="Q1862" s="220"/>
      <c r="R1862" s="220"/>
      <c r="S1862" s="220"/>
      <c r="T1862" s="220"/>
      <c r="U1862" s="220"/>
      <c r="V1862" s="220"/>
      <c r="W1862" s="220"/>
      <c r="X1862" s="22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299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">
      <c r="A1863" s="218"/>
      <c r="B1863" s="219"/>
      <c r="C1863" s="254" t="s">
        <v>2020</v>
      </c>
      <c r="D1863" s="221"/>
      <c r="E1863" s="222">
        <v>0.1008</v>
      </c>
      <c r="F1863" s="220"/>
      <c r="G1863" s="220"/>
      <c r="H1863" s="220"/>
      <c r="I1863" s="220"/>
      <c r="J1863" s="220"/>
      <c r="K1863" s="220"/>
      <c r="L1863" s="220"/>
      <c r="M1863" s="220"/>
      <c r="N1863" s="220"/>
      <c r="O1863" s="220"/>
      <c r="P1863" s="220"/>
      <c r="Q1863" s="220"/>
      <c r="R1863" s="220"/>
      <c r="S1863" s="220"/>
      <c r="T1863" s="220"/>
      <c r="U1863" s="220"/>
      <c r="V1863" s="220"/>
      <c r="W1863" s="220"/>
      <c r="X1863" s="22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299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">
      <c r="A1864" s="232">
        <v>257</v>
      </c>
      <c r="B1864" s="233" t="s">
        <v>2021</v>
      </c>
      <c r="C1864" s="252" t="s">
        <v>2022</v>
      </c>
      <c r="D1864" s="234" t="s">
        <v>319</v>
      </c>
      <c r="E1864" s="235">
        <v>4.6782000000000004</v>
      </c>
      <c r="F1864" s="236"/>
      <c r="G1864" s="237">
        <f>ROUND(E1864*F1864,2)</f>
        <v>0</v>
      </c>
      <c r="H1864" s="236"/>
      <c r="I1864" s="237">
        <f>ROUND(E1864*H1864,2)</f>
        <v>0</v>
      </c>
      <c r="J1864" s="236"/>
      <c r="K1864" s="237">
        <f>ROUND(E1864*J1864,2)</f>
        <v>0</v>
      </c>
      <c r="L1864" s="237">
        <v>15</v>
      </c>
      <c r="M1864" s="237">
        <f>G1864*(1+L1864/100)</f>
        <v>0</v>
      </c>
      <c r="N1864" s="237">
        <v>0.55000000000000004</v>
      </c>
      <c r="O1864" s="237">
        <f>ROUND(E1864*N1864,2)</f>
        <v>2.57</v>
      </c>
      <c r="P1864" s="237">
        <v>0</v>
      </c>
      <c r="Q1864" s="237">
        <f>ROUND(E1864*P1864,2)</f>
        <v>0</v>
      </c>
      <c r="R1864" s="237" t="s">
        <v>446</v>
      </c>
      <c r="S1864" s="237" t="s">
        <v>293</v>
      </c>
      <c r="T1864" s="238" t="s">
        <v>294</v>
      </c>
      <c r="U1864" s="220">
        <v>0</v>
      </c>
      <c r="V1864" s="220">
        <f>ROUND(E1864*U1864,2)</f>
        <v>0</v>
      </c>
      <c r="W1864" s="220"/>
      <c r="X1864" s="220" t="s">
        <v>447</v>
      </c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448</v>
      </c>
      <c r="AH1864" s="210"/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">
      <c r="A1865" s="218"/>
      <c r="B1865" s="219"/>
      <c r="C1865" s="254" t="s">
        <v>2023</v>
      </c>
      <c r="D1865" s="221"/>
      <c r="E1865" s="222">
        <v>0.4032</v>
      </c>
      <c r="F1865" s="220"/>
      <c r="G1865" s="220"/>
      <c r="H1865" s="220"/>
      <c r="I1865" s="220"/>
      <c r="J1865" s="220"/>
      <c r="K1865" s="220"/>
      <c r="L1865" s="220"/>
      <c r="M1865" s="220"/>
      <c r="N1865" s="220"/>
      <c r="O1865" s="220"/>
      <c r="P1865" s="220"/>
      <c r="Q1865" s="220"/>
      <c r="R1865" s="220"/>
      <c r="S1865" s="220"/>
      <c r="T1865" s="220"/>
      <c r="U1865" s="220"/>
      <c r="V1865" s="220"/>
      <c r="W1865" s="220"/>
      <c r="X1865" s="22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299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">
      <c r="A1866" s="218"/>
      <c r="B1866" s="219"/>
      <c r="C1866" s="254" t="s">
        <v>2024</v>
      </c>
      <c r="D1866" s="221"/>
      <c r="E1866" s="222">
        <v>4.2750000000000004</v>
      </c>
      <c r="F1866" s="220"/>
      <c r="G1866" s="220"/>
      <c r="H1866" s="220"/>
      <c r="I1866" s="220"/>
      <c r="J1866" s="220"/>
      <c r="K1866" s="220"/>
      <c r="L1866" s="220"/>
      <c r="M1866" s="220"/>
      <c r="N1866" s="220"/>
      <c r="O1866" s="220"/>
      <c r="P1866" s="220"/>
      <c r="Q1866" s="220"/>
      <c r="R1866" s="220"/>
      <c r="S1866" s="220"/>
      <c r="T1866" s="220"/>
      <c r="U1866" s="220"/>
      <c r="V1866" s="220"/>
      <c r="W1866" s="220"/>
      <c r="X1866" s="22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299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">
      <c r="A1867" s="232">
        <v>258</v>
      </c>
      <c r="B1867" s="233" t="s">
        <v>2025</v>
      </c>
      <c r="C1867" s="252" t="s">
        <v>2026</v>
      </c>
      <c r="D1867" s="234" t="s">
        <v>445</v>
      </c>
      <c r="E1867" s="235">
        <v>12.44455</v>
      </c>
      <c r="F1867" s="236"/>
      <c r="G1867" s="237">
        <f>ROUND(E1867*F1867,2)</f>
        <v>0</v>
      </c>
      <c r="H1867" s="236"/>
      <c r="I1867" s="237">
        <f>ROUND(E1867*H1867,2)</f>
        <v>0</v>
      </c>
      <c r="J1867" s="236"/>
      <c r="K1867" s="237">
        <f>ROUND(E1867*J1867,2)</f>
        <v>0</v>
      </c>
      <c r="L1867" s="237">
        <v>15</v>
      </c>
      <c r="M1867" s="237">
        <f>G1867*(1+L1867/100)</f>
        <v>0</v>
      </c>
      <c r="N1867" s="237">
        <v>0</v>
      </c>
      <c r="O1867" s="237">
        <f>ROUND(E1867*N1867,2)</f>
        <v>0</v>
      </c>
      <c r="P1867" s="237">
        <v>0</v>
      </c>
      <c r="Q1867" s="237">
        <f>ROUND(E1867*P1867,2)</f>
        <v>0</v>
      </c>
      <c r="R1867" s="237" t="s">
        <v>1894</v>
      </c>
      <c r="S1867" s="237" t="s">
        <v>293</v>
      </c>
      <c r="T1867" s="238" t="s">
        <v>294</v>
      </c>
      <c r="U1867" s="220">
        <v>1.978</v>
      </c>
      <c r="V1867" s="220">
        <f>ROUND(E1867*U1867,2)</f>
        <v>24.62</v>
      </c>
      <c r="W1867" s="220"/>
      <c r="X1867" s="220" t="s">
        <v>1652</v>
      </c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1653</v>
      </c>
      <c r="AH1867" s="210"/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">
      <c r="A1868" s="218"/>
      <c r="B1868" s="219"/>
      <c r="C1868" s="253" t="s">
        <v>1853</v>
      </c>
      <c r="D1868" s="239"/>
      <c r="E1868" s="239"/>
      <c r="F1868" s="239"/>
      <c r="G1868" s="239"/>
      <c r="H1868" s="220"/>
      <c r="I1868" s="220"/>
      <c r="J1868" s="220"/>
      <c r="K1868" s="220"/>
      <c r="L1868" s="220"/>
      <c r="M1868" s="220"/>
      <c r="N1868" s="220"/>
      <c r="O1868" s="220"/>
      <c r="P1868" s="220"/>
      <c r="Q1868" s="220"/>
      <c r="R1868" s="220"/>
      <c r="S1868" s="220"/>
      <c r="T1868" s="220"/>
      <c r="U1868" s="220"/>
      <c r="V1868" s="220"/>
      <c r="W1868" s="220"/>
      <c r="X1868" s="22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297</v>
      </c>
      <c r="AH1868" s="210"/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">
      <c r="A1869" s="218"/>
      <c r="B1869" s="219"/>
      <c r="C1869" s="254" t="s">
        <v>1655</v>
      </c>
      <c r="D1869" s="221"/>
      <c r="E1869" s="222"/>
      <c r="F1869" s="220"/>
      <c r="G1869" s="220"/>
      <c r="H1869" s="220"/>
      <c r="I1869" s="220"/>
      <c r="J1869" s="220"/>
      <c r="K1869" s="220"/>
      <c r="L1869" s="220"/>
      <c r="M1869" s="220"/>
      <c r="N1869" s="220"/>
      <c r="O1869" s="220"/>
      <c r="P1869" s="220"/>
      <c r="Q1869" s="220"/>
      <c r="R1869" s="220"/>
      <c r="S1869" s="220"/>
      <c r="T1869" s="220"/>
      <c r="U1869" s="220"/>
      <c r="V1869" s="220"/>
      <c r="W1869" s="220"/>
      <c r="X1869" s="22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299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ht="22.5" outlineLevel="1" x14ac:dyDescent="0.2">
      <c r="A1870" s="218"/>
      <c r="B1870" s="219"/>
      <c r="C1870" s="254" t="s">
        <v>2027</v>
      </c>
      <c r="D1870" s="221"/>
      <c r="E1870" s="222"/>
      <c r="F1870" s="220"/>
      <c r="G1870" s="220"/>
      <c r="H1870" s="220"/>
      <c r="I1870" s="220"/>
      <c r="J1870" s="220"/>
      <c r="K1870" s="220"/>
      <c r="L1870" s="220"/>
      <c r="M1870" s="220"/>
      <c r="N1870" s="220"/>
      <c r="O1870" s="220"/>
      <c r="P1870" s="220"/>
      <c r="Q1870" s="220"/>
      <c r="R1870" s="220"/>
      <c r="S1870" s="220"/>
      <c r="T1870" s="220"/>
      <c r="U1870" s="220"/>
      <c r="V1870" s="220"/>
      <c r="W1870" s="220"/>
      <c r="X1870" s="22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299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">
      <c r="A1871" s="218"/>
      <c r="B1871" s="219"/>
      <c r="C1871" s="254" t="s">
        <v>2028</v>
      </c>
      <c r="D1871" s="221"/>
      <c r="E1871" s="222">
        <v>12.44455</v>
      </c>
      <c r="F1871" s="220"/>
      <c r="G1871" s="220"/>
      <c r="H1871" s="220"/>
      <c r="I1871" s="220"/>
      <c r="J1871" s="220"/>
      <c r="K1871" s="220"/>
      <c r="L1871" s="220"/>
      <c r="M1871" s="220"/>
      <c r="N1871" s="220"/>
      <c r="O1871" s="220"/>
      <c r="P1871" s="220"/>
      <c r="Q1871" s="220"/>
      <c r="R1871" s="220"/>
      <c r="S1871" s="220"/>
      <c r="T1871" s="220"/>
      <c r="U1871" s="220"/>
      <c r="V1871" s="220"/>
      <c r="W1871" s="220"/>
      <c r="X1871" s="22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299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x14ac:dyDescent="0.2">
      <c r="A1872" s="226" t="s">
        <v>287</v>
      </c>
      <c r="B1872" s="227" t="s">
        <v>224</v>
      </c>
      <c r="C1872" s="251" t="s">
        <v>225</v>
      </c>
      <c r="D1872" s="228"/>
      <c r="E1872" s="229"/>
      <c r="F1872" s="230"/>
      <c r="G1872" s="230">
        <f>SUMIF(AG1873:AG1920,"&lt;&gt;NOR",G1873:G1920)</f>
        <v>0</v>
      </c>
      <c r="H1872" s="230"/>
      <c r="I1872" s="230">
        <f>SUM(I1873:I1920)</f>
        <v>0</v>
      </c>
      <c r="J1872" s="230"/>
      <c r="K1872" s="230">
        <f>SUM(K1873:K1920)</f>
        <v>0</v>
      </c>
      <c r="L1872" s="230"/>
      <c r="M1872" s="230">
        <f>SUM(M1873:M1920)</f>
        <v>0</v>
      </c>
      <c r="N1872" s="230"/>
      <c r="O1872" s="230">
        <f>SUM(O1873:O1920)</f>
        <v>4.47</v>
      </c>
      <c r="P1872" s="230"/>
      <c r="Q1872" s="230">
        <f>SUM(Q1873:Q1920)</f>
        <v>0</v>
      </c>
      <c r="R1872" s="230"/>
      <c r="S1872" s="230"/>
      <c r="T1872" s="231"/>
      <c r="U1872" s="225"/>
      <c r="V1872" s="225">
        <f>SUM(V1873:V1920)</f>
        <v>76.509999999999991</v>
      </c>
      <c r="W1872" s="225"/>
      <c r="X1872" s="225"/>
      <c r="AG1872" t="s">
        <v>288</v>
      </c>
    </row>
    <row r="1873" spans="1:60" ht="22.5" outlineLevel="1" x14ac:dyDescent="0.2">
      <c r="A1873" s="232">
        <v>259</v>
      </c>
      <c r="B1873" s="233" t="s">
        <v>2029</v>
      </c>
      <c r="C1873" s="252" t="s">
        <v>2030</v>
      </c>
      <c r="D1873" s="234" t="s">
        <v>291</v>
      </c>
      <c r="E1873" s="235">
        <v>145.47300000000001</v>
      </c>
      <c r="F1873" s="236"/>
      <c r="G1873" s="237">
        <f>ROUND(E1873*F1873,2)</f>
        <v>0</v>
      </c>
      <c r="H1873" s="236"/>
      <c r="I1873" s="237">
        <f>ROUND(E1873*H1873,2)</f>
        <v>0</v>
      </c>
      <c r="J1873" s="236"/>
      <c r="K1873" s="237">
        <f>ROUND(E1873*J1873,2)</f>
        <v>0</v>
      </c>
      <c r="L1873" s="237">
        <v>15</v>
      </c>
      <c r="M1873" s="237">
        <f>G1873*(1+L1873/100)</f>
        <v>0</v>
      </c>
      <c r="N1873" s="237">
        <v>8.0000000000000007E-5</v>
      </c>
      <c r="O1873" s="237">
        <f>ROUND(E1873*N1873,2)</f>
        <v>0.01</v>
      </c>
      <c r="P1873" s="237">
        <v>0</v>
      </c>
      <c r="Q1873" s="237">
        <f>ROUND(E1873*P1873,2)</f>
        <v>0</v>
      </c>
      <c r="R1873" s="237" t="s">
        <v>2031</v>
      </c>
      <c r="S1873" s="237" t="s">
        <v>293</v>
      </c>
      <c r="T1873" s="238" t="s">
        <v>294</v>
      </c>
      <c r="U1873" s="220">
        <v>0.23200000000000001</v>
      </c>
      <c r="V1873" s="220">
        <f>ROUND(E1873*U1873,2)</f>
        <v>33.75</v>
      </c>
      <c r="W1873" s="220"/>
      <c r="X1873" s="220" t="s">
        <v>117</v>
      </c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295</v>
      </c>
      <c r="AH1873" s="210"/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">
      <c r="A1874" s="218"/>
      <c r="B1874" s="219"/>
      <c r="C1874" s="253" t="s">
        <v>2032</v>
      </c>
      <c r="D1874" s="239"/>
      <c r="E1874" s="239"/>
      <c r="F1874" s="239"/>
      <c r="G1874" s="239"/>
      <c r="H1874" s="220"/>
      <c r="I1874" s="220"/>
      <c r="J1874" s="220"/>
      <c r="K1874" s="220"/>
      <c r="L1874" s="220"/>
      <c r="M1874" s="220"/>
      <c r="N1874" s="220"/>
      <c r="O1874" s="220"/>
      <c r="P1874" s="220"/>
      <c r="Q1874" s="220"/>
      <c r="R1874" s="220"/>
      <c r="S1874" s="220"/>
      <c r="T1874" s="220"/>
      <c r="U1874" s="220"/>
      <c r="V1874" s="220"/>
      <c r="W1874" s="220"/>
      <c r="X1874" s="22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297</v>
      </c>
      <c r="AH1874" s="210"/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">
      <c r="A1875" s="218"/>
      <c r="B1875" s="219"/>
      <c r="C1875" s="254" t="s">
        <v>1479</v>
      </c>
      <c r="D1875" s="221"/>
      <c r="E1875" s="222"/>
      <c r="F1875" s="220"/>
      <c r="G1875" s="220"/>
      <c r="H1875" s="220"/>
      <c r="I1875" s="220"/>
      <c r="J1875" s="220"/>
      <c r="K1875" s="220"/>
      <c r="L1875" s="220"/>
      <c r="M1875" s="220"/>
      <c r="N1875" s="220"/>
      <c r="O1875" s="220"/>
      <c r="P1875" s="220"/>
      <c r="Q1875" s="220"/>
      <c r="R1875" s="220"/>
      <c r="S1875" s="220"/>
      <c r="T1875" s="220"/>
      <c r="U1875" s="220"/>
      <c r="V1875" s="220"/>
      <c r="W1875" s="220"/>
      <c r="X1875" s="22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299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">
      <c r="A1876" s="218"/>
      <c r="B1876" s="219"/>
      <c r="C1876" s="254" t="s">
        <v>1720</v>
      </c>
      <c r="D1876" s="221"/>
      <c r="E1876" s="222">
        <v>2.673</v>
      </c>
      <c r="F1876" s="220"/>
      <c r="G1876" s="220"/>
      <c r="H1876" s="220"/>
      <c r="I1876" s="220"/>
      <c r="J1876" s="220"/>
      <c r="K1876" s="220"/>
      <c r="L1876" s="220"/>
      <c r="M1876" s="220"/>
      <c r="N1876" s="220"/>
      <c r="O1876" s="220"/>
      <c r="P1876" s="220"/>
      <c r="Q1876" s="220"/>
      <c r="R1876" s="220"/>
      <c r="S1876" s="220"/>
      <c r="T1876" s="220"/>
      <c r="U1876" s="220"/>
      <c r="V1876" s="220"/>
      <c r="W1876" s="220"/>
      <c r="X1876" s="22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299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">
      <c r="A1877" s="218"/>
      <c r="B1877" s="219"/>
      <c r="C1877" s="254" t="s">
        <v>1721</v>
      </c>
      <c r="D1877" s="221"/>
      <c r="E1877" s="222">
        <v>9.6999999999999993</v>
      </c>
      <c r="F1877" s="220"/>
      <c r="G1877" s="220"/>
      <c r="H1877" s="220"/>
      <c r="I1877" s="220"/>
      <c r="J1877" s="220"/>
      <c r="K1877" s="220"/>
      <c r="L1877" s="220"/>
      <c r="M1877" s="220"/>
      <c r="N1877" s="220"/>
      <c r="O1877" s="220"/>
      <c r="P1877" s="220"/>
      <c r="Q1877" s="220"/>
      <c r="R1877" s="220"/>
      <c r="S1877" s="220"/>
      <c r="T1877" s="220"/>
      <c r="U1877" s="220"/>
      <c r="V1877" s="220"/>
      <c r="W1877" s="220"/>
      <c r="X1877" s="22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299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">
      <c r="A1878" s="218"/>
      <c r="B1878" s="219"/>
      <c r="C1878" s="254" t="s">
        <v>1722</v>
      </c>
      <c r="D1878" s="221"/>
      <c r="E1878" s="222">
        <v>8.1</v>
      </c>
      <c r="F1878" s="220"/>
      <c r="G1878" s="220"/>
      <c r="H1878" s="220"/>
      <c r="I1878" s="220"/>
      <c r="J1878" s="220"/>
      <c r="K1878" s="220"/>
      <c r="L1878" s="220"/>
      <c r="M1878" s="220"/>
      <c r="N1878" s="220"/>
      <c r="O1878" s="220"/>
      <c r="P1878" s="220"/>
      <c r="Q1878" s="220"/>
      <c r="R1878" s="220"/>
      <c r="S1878" s="220"/>
      <c r="T1878" s="220"/>
      <c r="U1878" s="220"/>
      <c r="V1878" s="220"/>
      <c r="W1878" s="220"/>
      <c r="X1878" s="22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299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">
      <c r="A1879" s="218"/>
      <c r="B1879" s="219"/>
      <c r="C1879" s="254" t="s">
        <v>1723</v>
      </c>
      <c r="D1879" s="221"/>
      <c r="E1879" s="222">
        <v>31.1</v>
      </c>
      <c r="F1879" s="220"/>
      <c r="G1879" s="220"/>
      <c r="H1879" s="220"/>
      <c r="I1879" s="220"/>
      <c r="J1879" s="220"/>
      <c r="K1879" s="220"/>
      <c r="L1879" s="220"/>
      <c r="M1879" s="220"/>
      <c r="N1879" s="220"/>
      <c r="O1879" s="220"/>
      <c r="P1879" s="220"/>
      <c r="Q1879" s="220"/>
      <c r="R1879" s="220"/>
      <c r="S1879" s="220"/>
      <c r="T1879" s="220"/>
      <c r="U1879" s="220"/>
      <c r="V1879" s="220"/>
      <c r="W1879" s="220"/>
      <c r="X1879" s="22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299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">
      <c r="A1880" s="218"/>
      <c r="B1880" s="219"/>
      <c r="C1880" s="254" t="s">
        <v>1724</v>
      </c>
      <c r="D1880" s="221"/>
      <c r="E1880" s="222">
        <v>11.4</v>
      </c>
      <c r="F1880" s="220"/>
      <c r="G1880" s="220"/>
      <c r="H1880" s="220"/>
      <c r="I1880" s="220"/>
      <c r="J1880" s="220"/>
      <c r="K1880" s="220"/>
      <c r="L1880" s="220"/>
      <c r="M1880" s="220"/>
      <c r="N1880" s="220"/>
      <c r="O1880" s="220"/>
      <c r="P1880" s="220"/>
      <c r="Q1880" s="220"/>
      <c r="R1880" s="220"/>
      <c r="S1880" s="220"/>
      <c r="T1880" s="220"/>
      <c r="U1880" s="220"/>
      <c r="V1880" s="220"/>
      <c r="W1880" s="220"/>
      <c r="X1880" s="22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299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">
      <c r="A1881" s="218"/>
      <c r="B1881" s="219"/>
      <c r="C1881" s="254" t="s">
        <v>1725</v>
      </c>
      <c r="D1881" s="221"/>
      <c r="E1881" s="222">
        <v>20.5</v>
      </c>
      <c r="F1881" s="220"/>
      <c r="G1881" s="220"/>
      <c r="H1881" s="220"/>
      <c r="I1881" s="220"/>
      <c r="J1881" s="220"/>
      <c r="K1881" s="220"/>
      <c r="L1881" s="220"/>
      <c r="M1881" s="220"/>
      <c r="N1881" s="220"/>
      <c r="O1881" s="220"/>
      <c r="P1881" s="220"/>
      <c r="Q1881" s="220"/>
      <c r="R1881" s="220"/>
      <c r="S1881" s="220"/>
      <c r="T1881" s="220"/>
      <c r="U1881" s="220"/>
      <c r="V1881" s="220"/>
      <c r="W1881" s="220"/>
      <c r="X1881" s="22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299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">
      <c r="A1882" s="218"/>
      <c r="B1882" s="219"/>
      <c r="C1882" s="254" t="s">
        <v>1693</v>
      </c>
      <c r="D1882" s="221"/>
      <c r="E1882" s="222">
        <v>5.8</v>
      </c>
      <c r="F1882" s="220"/>
      <c r="G1882" s="220"/>
      <c r="H1882" s="220"/>
      <c r="I1882" s="220"/>
      <c r="J1882" s="220"/>
      <c r="K1882" s="220"/>
      <c r="L1882" s="220"/>
      <c r="M1882" s="220"/>
      <c r="N1882" s="220"/>
      <c r="O1882" s="220"/>
      <c r="P1882" s="220"/>
      <c r="Q1882" s="220"/>
      <c r="R1882" s="220"/>
      <c r="S1882" s="220"/>
      <c r="T1882" s="220"/>
      <c r="U1882" s="220"/>
      <c r="V1882" s="220"/>
      <c r="W1882" s="220"/>
      <c r="X1882" s="22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299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">
      <c r="A1883" s="218"/>
      <c r="B1883" s="219"/>
      <c r="C1883" s="254" t="s">
        <v>1726</v>
      </c>
      <c r="D1883" s="221"/>
      <c r="E1883" s="222">
        <v>16.600000000000001</v>
      </c>
      <c r="F1883" s="220"/>
      <c r="G1883" s="220"/>
      <c r="H1883" s="220"/>
      <c r="I1883" s="220"/>
      <c r="J1883" s="220"/>
      <c r="K1883" s="220"/>
      <c r="L1883" s="220"/>
      <c r="M1883" s="220"/>
      <c r="N1883" s="220"/>
      <c r="O1883" s="220"/>
      <c r="P1883" s="220"/>
      <c r="Q1883" s="220"/>
      <c r="R1883" s="220"/>
      <c r="S1883" s="220"/>
      <c r="T1883" s="220"/>
      <c r="U1883" s="220"/>
      <c r="V1883" s="220"/>
      <c r="W1883" s="220"/>
      <c r="X1883" s="22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299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">
      <c r="A1884" s="218"/>
      <c r="B1884" s="219"/>
      <c r="C1884" s="254" t="s">
        <v>1727</v>
      </c>
      <c r="D1884" s="221"/>
      <c r="E1884" s="222">
        <v>1.9</v>
      </c>
      <c r="F1884" s="220"/>
      <c r="G1884" s="220"/>
      <c r="H1884" s="220"/>
      <c r="I1884" s="220"/>
      <c r="J1884" s="220"/>
      <c r="K1884" s="220"/>
      <c r="L1884" s="220"/>
      <c r="M1884" s="220"/>
      <c r="N1884" s="220"/>
      <c r="O1884" s="220"/>
      <c r="P1884" s="220"/>
      <c r="Q1884" s="220"/>
      <c r="R1884" s="220"/>
      <c r="S1884" s="220"/>
      <c r="T1884" s="220"/>
      <c r="U1884" s="220"/>
      <c r="V1884" s="220"/>
      <c r="W1884" s="220"/>
      <c r="X1884" s="22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299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">
      <c r="A1885" s="218"/>
      <c r="B1885" s="219"/>
      <c r="C1885" s="254" t="s">
        <v>881</v>
      </c>
      <c r="D1885" s="221"/>
      <c r="E1885" s="222">
        <v>2.9</v>
      </c>
      <c r="F1885" s="220"/>
      <c r="G1885" s="220"/>
      <c r="H1885" s="220"/>
      <c r="I1885" s="220"/>
      <c r="J1885" s="220"/>
      <c r="K1885" s="220"/>
      <c r="L1885" s="220"/>
      <c r="M1885" s="220"/>
      <c r="N1885" s="220"/>
      <c r="O1885" s="220"/>
      <c r="P1885" s="220"/>
      <c r="Q1885" s="220"/>
      <c r="R1885" s="220"/>
      <c r="S1885" s="220"/>
      <c r="T1885" s="220"/>
      <c r="U1885" s="220"/>
      <c r="V1885" s="220"/>
      <c r="W1885" s="220"/>
      <c r="X1885" s="22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299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">
      <c r="A1886" s="218"/>
      <c r="B1886" s="219"/>
      <c r="C1886" s="254" t="s">
        <v>1728</v>
      </c>
      <c r="D1886" s="221"/>
      <c r="E1886" s="222">
        <v>12</v>
      </c>
      <c r="F1886" s="220"/>
      <c r="G1886" s="220"/>
      <c r="H1886" s="220"/>
      <c r="I1886" s="220"/>
      <c r="J1886" s="220"/>
      <c r="K1886" s="220"/>
      <c r="L1886" s="220"/>
      <c r="M1886" s="220"/>
      <c r="N1886" s="220"/>
      <c r="O1886" s="220"/>
      <c r="P1886" s="220"/>
      <c r="Q1886" s="220"/>
      <c r="R1886" s="220"/>
      <c r="S1886" s="220"/>
      <c r="T1886" s="220"/>
      <c r="U1886" s="220"/>
      <c r="V1886" s="220"/>
      <c r="W1886" s="220"/>
      <c r="X1886" s="22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299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">
      <c r="A1887" s="218"/>
      <c r="B1887" s="219"/>
      <c r="C1887" s="254" t="s">
        <v>1729</v>
      </c>
      <c r="D1887" s="221"/>
      <c r="E1887" s="222">
        <v>17.3</v>
      </c>
      <c r="F1887" s="220"/>
      <c r="G1887" s="220"/>
      <c r="H1887" s="220"/>
      <c r="I1887" s="220"/>
      <c r="J1887" s="220"/>
      <c r="K1887" s="220"/>
      <c r="L1887" s="220"/>
      <c r="M1887" s="220"/>
      <c r="N1887" s="220"/>
      <c r="O1887" s="220"/>
      <c r="P1887" s="220"/>
      <c r="Q1887" s="220"/>
      <c r="R1887" s="220"/>
      <c r="S1887" s="220"/>
      <c r="T1887" s="220"/>
      <c r="U1887" s="220"/>
      <c r="V1887" s="220"/>
      <c r="W1887" s="220"/>
      <c r="X1887" s="22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299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">
      <c r="A1888" s="218"/>
      <c r="B1888" s="219"/>
      <c r="C1888" s="254" t="s">
        <v>1692</v>
      </c>
      <c r="D1888" s="221"/>
      <c r="E1888" s="222">
        <v>2.9</v>
      </c>
      <c r="F1888" s="220"/>
      <c r="G1888" s="220"/>
      <c r="H1888" s="220"/>
      <c r="I1888" s="220"/>
      <c r="J1888" s="220"/>
      <c r="K1888" s="220"/>
      <c r="L1888" s="220"/>
      <c r="M1888" s="220"/>
      <c r="N1888" s="220"/>
      <c r="O1888" s="220"/>
      <c r="P1888" s="220"/>
      <c r="Q1888" s="220"/>
      <c r="R1888" s="220"/>
      <c r="S1888" s="220"/>
      <c r="T1888" s="220"/>
      <c r="U1888" s="220"/>
      <c r="V1888" s="220"/>
      <c r="W1888" s="220"/>
      <c r="X1888" s="22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299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">
      <c r="A1889" s="218"/>
      <c r="B1889" s="219"/>
      <c r="C1889" s="254" t="s">
        <v>1730</v>
      </c>
      <c r="D1889" s="221"/>
      <c r="E1889" s="222">
        <v>2.6</v>
      </c>
      <c r="F1889" s="220"/>
      <c r="G1889" s="220"/>
      <c r="H1889" s="220"/>
      <c r="I1889" s="220"/>
      <c r="J1889" s="220"/>
      <c r="K1889" s="220"/>
      <c r="L1889" s="220"/>
      <c r="M1889" s="220"/>
      <c r="N1889" s="220"/>
      <c r="O1889" s="220"/>
      <c r="P1889" s="220"/>
      <c r="Q1889" s="220"/>
      <c r="R1889" s="220"/>
      <c r="S1889" s="220"/>
      <c r="T1889" s="220"/>
      <c r="U1889" s="220"/>
      <c r="V1889" s="220"/>
      <c r="W1889" s="220"/>
      <c r="X1889" s="22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299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">
      <c r="A1890" s="232">
        <v>260</v>
      </c>
      <c r="B1890" s="233" t="s">
        <v>2033</v>
      </c>
      <c r="C1890" s="252" t="s">
        <v>2034</v>
      </c>
      <c r="D1890" s="234" t="s">
        <v>291</v>
      </c>
      <c r="E1890" s="235">
        <v>145.47300000000001</v>
      </c>
      <c r="F1890" s="236"/>
      <c r="G1890" s="237">
        <f>ROUND(E1890*F1890,2)</f>
        <v>0</v>
      </c>
      <c r="H1890" s="236"/>
      <c r="I1890" s="237">
        <f>ROUND(E1890*H1890,2)</f>
        <v>0</v>
      </c>
      <c r="J1890" s="236"/>
      <c r="K1890" s="237">
        <f>ROUND(E1890*J1890,2)</f>
        <v>0</v>
      </c>
      <c r="L1890" s="237">
        <v>15</v>
      </c>
      <c r="M1890" s="237">
        <f>G1890*(1+L1890/100)</f>
        <v>0</v>
      </c>
      <c r="N1890" s="237">
        <v>4.0000000000000003E-5</v>
      </c>
      <c r="O1890" s="237">
        <f>ROUND(E1890*N1890,2)</f>
        <v>0.01</v>
      </c>
      <c r="P1890" s="237">
        <v>0</v>
      </c>
      <c r="Q1890" s="237">
        <f>ROUND(E1890*P1890,2)</f>
        <v>0</v>
      </c>
      <c r="R1890" s="237" t="s">
        <v>2031</v>
      </c>
      <c r="S1890" s="237" t="s">
        <v>293</v>
      </c>
      <c r="T1890" s="238" t="s">
        <v>294</v>
      </c>
      <c r="U1890" s="220">
        <v>0.223</v>
      </c>
      <c r="V1890" s="220">
        <f>ROUND(E1890*U1890,2)</f>
        <v>32.44</v>
      </c>
      <c r="W1890" s="220"/>
      <c r="X1890" s="220" t="s">
        <v>117</v>
      </c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295</v>
      </c>
      <c r="AH1890" s="210"/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">
      <c r="A1891" s="218"/>
      <c r="B1891" s="219"/>
      <c r="C1891" s="253" t="s">
        <v>2032</v>
      </c>
      <c r="D1891" s="239"/>
      <c r="E1891" s="239"/>
      <c r="F1891" s="239"/>
      <c r="G1891" s="239"/>
      <c r="H1891" s="220"/>
      <c r="I1891" s="220"/>
      <c r="J1891" s="220"/>
      <c r="K1891" s="220"/>
      <c r="L1891" s="220"/>
      <c r="M1891" s="220"/>
      <c r="N1891" s="220"/>
      <c r="O1891" s="220"/>
      <c r="P1891" s="220"/>
      <c r="Q1891" s="220"/>
      <c r="R1891" s="220"/>
      <c r="S1891" s="220"/>
      <c r="T1891" s="220"/>
      <c r="U1891" s="220"/>
      <c r="V1891" s="220"/>
      <c r="W1891" s="220"/>
      <c r="X1891" s="22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297</v>
      </c>
      <c r="AH1891" s="210"/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">
      <c r="A1892" s="218"/>
      <c r="B1892" s="219"/>
      <c r="C1892" s="254" t="s">
        <v>1479</v>
      </c>
      <c r="D1892" s="221"/>
      <c r="E1892" s="222"/>
      <c r="F1892" s="220"/>
      <c r="G1892" s="220"/>
      <c r="H1892" s="220"/>
      <c r="I1892" s="220"/>
      <c r="J1892" s="220"/>
      <c r="K1892" s="220"/>
      <c r="L1892" s="220"/>
      <c r="M1892" s="220"/>
      <c r="N1892" s="220"/>
      <c r="O1892" s="220"/>
      <c r="P1892" s="220"/>
      <c r="Q1892" s="220"/>
      <c r="R1892" s="220"/>
      <c r="S1892" s="220"/>
      <c r="T1892" s="220"/>
      <c r="U1892" s="220"/>
      <c r="V1892" s="220"/>
      <c r="W1892" s="220"/>
      <c r="X1892" s="22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299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">
      <c r="A1893" s="218"/>
      <c r="B1893" s="219"/>
      <c r="C1893" s="254" t="s">
        <v>1720</v>
      </c>
      <c r="D1893" s="221"/>
      <c r="E1893" s="222">
        <v>2.673</v>
      </c>
      <c r="F1893" s="220"/>
      <c r="G1893" s="220"/>
      <c r="H1893" s="220"/>
      <c r="I1893" s="220"/>
      <c r="J1893" s="220"/>
      <c r="K1893" s="220"/>
      <c r="L1893" s="220"/>
      <c r="M1893" s="220"/>
      <c r="N1893" s="220"/>
      <c r="O1893" s="220"/>
      <c r="P1893" s="220"/>
      <c r="Q1893" s="220"/>
      <c r="R1893" s="220"/>
      <c r="S1893" s="220"/>
      <c r="T1893" s="220"/>
      <c r="U1893" s="220"/>
      <c r="V1893" s="220"/>
      <c r="W1893" s="220"/>
      <c r="X1893" s="22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299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">
      <c r="A1894" s="218"/>
      <c r="B1894" s="219"/>
      <c r="C1894" s="254" t="s">
        <v>1721</v>
      </c>
      <c r="D1894" s="221"/>
      <c r="E1894" s="222">
        <v>9.6999999999999993</v>
      </c>
      <c r="F1894" s="220"/>
      <c r="G1894" s="220"/>
      <c r="H1894" s="220"/>
      <c r="I1894" s="220"/>
      <c r="J1894" s="220"/>
      <c r="K1894" s="220"/>
      <c r="L1894" s="220"/>
      <c r="M1894" s="220"/>
      <c r="N1894" s="220"/>
      <c r="O1894" s="220"/>
      <c r="P1894" s="220"/>
      <c r="Q1894" s="220"/>
      <c r="R1894" s="220"/>
      <c r="S1894" s="220"/>
      <c r="T1894" s="220"/>
      <c r="U1894" s="220"/>
      <c r="V1894" s="220"/>
      <c r="W1894" s="220"/>
      <c r="X1894" s="22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299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">
      <c r="A1895" s="218"/>
      <c r="B1895" s="219"/>
      <c r="C1895" s="254" t="s">
        <v>1722</v>
      </c>
      <c r="D1895" s="221"/>
      <c r="E1895" s="222">
        <v>8.1</v>
      </c>
      <c r="F1895" s="220"/>
      <c r="G1895" s="220"/>
      <c r="H1895" s="220"/>
      <c r="I1895" s="220"/>
      <c r="J1895" s="220"/>
      <c r="K1895" s="220"/>
      <c r="L1895" s="220"/>
      <c r="M1895" s="220"/>
      <c r="N1895" s="220"/>
      <c r="O1895" s="220"/>
      <c r="P1895" s="220"/>
      <c r="Q1895" s="220"/>
      <c r="R1895" s="220"/>
      <c r="S1895" s="220"/>
      <c r="T1895" s="220"/>
      <c r="U1895" s="220"/>
      <c r="V1895" s="220"/>
      <c r="W1895" s="220"/>
      <c r="X1895" s="22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299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">
      <c r="A1896" s="218"/>
      <c r="B1896" s="219"/>
      <c r="C1896" s="254" t="s">
        <v>1723</v>
      </c>
      <c r="D1896" s="221"/>
      <c r="E1896" s="222">
        <v>31.1</v>
      </c>
      <c r="F1896" s="220"/>
      <c r="G1896" s="220"/>
      <c r="H1896" s="220"/>
      <c r="I1896" s="220"/>
      <c r="J1896" s="220"/>
      <c r="K1896" s="220"/>
      <c r="L1896" s="220"/>
      <c r="M1896" s="220"/>
      <c r="N1896" s="220"/>
      <c r="O1896" s="220"/>
      <c r="P1896" s="220"/>
      <c r="Q1896" s="220"/>
      <c r="R1896" s="220"/>
      <c r="S1896" s="220"/>
      <c r="T1896" s="220"/>
      <c r="U1896" s="220"/>
      <c r="V1896" s="220"/>
      <c r="W1896" s="220"/>
      <c r="X1896" s="22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299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">
      <c r="A1897" s="218"/>
      <c r="B1897" s="219"/>
      <c r="C1897" s="254" t="s">
        <v>1724</v>
      </c>
      <c r="D1897" s="221"/>
      <c r="E1897" s="222">
        <v>11.4</v>
      </c>
      <c r="F1897" s="220"/>
      <c r="G1897" s="220"/>
      <c r="H1897" s="220"/>
      <c r="I1897" s="220"/>
      <c r="J1897" s="220"/>
      <c r="K1897" s="220"/>
      <c r="L1897" s="220"/>
      <c r="M1897" s="220"/>
      <c r="N1897" s="220"/>
      <c r="O1897" s="220"/>
      <c r="P1897" s="220"/>
      <c r="Q1897" s="220"/>
      <c r="R1897" s="220"/>
      <c r="S1897" s="220"/>
      <c r="T1897" s="220"/>
      <c r="U1897" s="220"/>
      <c r="V1897" s="220"/>
      <c r="W1897" s="220"/>
      <c r="X1897" s="220"/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299</v>
      </c>
      <c r="AH1897" s="210">
        <v>0</v>
      </c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">
      <c r="A1898" s="218"/>
      <c r="B1898" s="219"/>
      <c r="C1898" s="254" t="s">
        <v>1725</v>
      </c>
      <c r="D1898" s="221"/>
      <c r="E1898" s="222">
        <v>20.5</v>
      </c>
      <c r="F1898" s="220"/>
      <c r="G1898" s="220"/>
      <c r="H1898" s="220"/>
      <c r="I1898" s="220"/>
      <c r="J1898" s="220"/>
      <c r="K1898" s="220"/>
      <c r="L1898" s="220"/>
      <c r="M1898" s="220"/>
      <c r="N1898" s="220"/>
      <c r="O1898" s="220"/>
      <c r="P1898" s="220"/>
      <c r="Q1898" s="220"/>
      <c r="R1898" s="220"/>
      <c r="S1898" s="220"/>
      <c r="T1898" s="220"/>
      <c r="U1898" s="220"/>
      <c r="V1898" s="220"/>
      <c r="W1898" s="220"/>
      <c r="X1898" s="22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299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">
      <c r="A1899" s="218"/>
      <c r="B1899" s="219"/>
      <c r="C1899" s="254" t="s">
        <v>1693</v>
      </c>
      <c r="D1899" s="221"/>
      <c r="E1899" s="222">
        <v>5.8</v>
      </c>
      <c r="F1899" s="220"/>
      <c r="G1899" s="220"/>
      <c r="H1899" s="220"/>
      <c r="I1899" s="220"/>
      <c r="J1899" s="220"/>
      <c r="K1899" s="220"/>
      <c r="L1899" s="220"/>
      <c r="M1899" s="220"/>
      <c r="N1899" s="220"/>
      <c r="O1899" s="220"/>
      <c r="P1899" s="220"/>
      <c r="Q1899" s="220"/>
      <c r="R1899" s="220"/>
      <c r="S1899" s="220"/>
      <c r="T1899" s="220"/>
      <c r="U1899" s="220"/>
      <c r="V1899" s="220"/>
      <c r="W1899" s="220"/>
      <c r="X1899" s="22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299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">
      <c r="A1900" s="218"/>
      <c r="B1900" s="219"/>
      <c r="C1900" s="254" t="s">
        <v>1726</v>
      </c>
      <c r="D1900" s="221"/>
      <c r="E1900" s="222">
        <v>16.600000000000001</v>
      </c>
      <c r="F1900" s="220"/>
      <c r="G1900" s="220"/>
      <c r="H1900" s="220"/>
      <c r="I1900" s="220"/>
      <c r="J1900" s="220"/>
      <c r="K1900" s="220"/>
      <c r="L1900" s="220"/>
      <c r="M1900" s="220"/>
      <c r="N1900" s="220"/>
      <c r="O1900" s="220"/>
      <c r="P1900" s="220"/>
      <c r="Q1900" s="220"/>
      <c r="R1900" s="220"/>
      <c r="S1900" s="220"/>
      <c r="T1900" s="220"/>
      <c r="U1900" s="220"/>
      <c r="V1900" s="220"/>
      <c r="W1900" s="220"/>
      <c r="X1900" s="220"/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299</v>
      </c>
      <c r="AH1900" s="210">
        <v>0</v>
      </c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">
      <c r="A1901" s="218"/>
      <c r="B1901" s="219"/>
      <c r="C1901" s="254" t="s">
        <v>1727</v>
      </c>
      <c r="D1901" s="221"/>
      <c r="E1901" s="222">
        <v>1.9</v>
      </c>
      <c r="F1901" s="220"/>
      <c r="G1901" s="220"/>
      <c r="H1901" s="220"/>
      <c r="I1901" s="220"/>
      <c r="J1901" s="220"/>
      <c r="K1901" s="220"/>
      <c r="L1901" s="220"/>
      <c r="M1901" s="220"/>
      <c r="N1901" s="220"/>
      <c r="O1901" s="220"/>
      <c r="P1901" s="220"/>
      <c r="Q1901" s="220"/>
      <c r="R1901" s="220"/>
      <c r="S1901" s="220"/>
      <c r="T1901" s="220"/>
      <c r="U1901" s="220"/>
      <c r="V1901" s="220"/>
      <c r="W1901" s="220"/>
      <c r="X1901" s="22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299</v>
      </c>
      <c r="AH1901" s="210">
        <v>0</v>
      </c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">
      <c r="A1902" s="218"/>
      <c r="B1902" s="219"/>
      <c r="C1902" s="254" t="s">
        <v>881</v>
      </c>
      <c r="D1902" s="221"/>
      <c r="E1902" s="222">
        <v>2.9</v>
      </c>
      <c r="F1902" s="220"/>
      <c r="G1902" s="220"/>
      <c r="H1902" s="220"/>
      <c r="I1902" s="220"/>
      <c r="J1902" s="220"/>
      <c r="K1902" s="220"/>
      <c r="L1902" s="220"/>
      <c r="M1902" s="220"/>
      <c r="N1902" s="220"/>
      <c r="O1902" s="220"/>
      <c r="P1902" s="220"/>
      <c r="Q1902" s="220"/>
      <c r="R1902" s="220"/>
      <c r="S1902" s="220"/>
      <c r="T1902" s="220"/>
      <c r="U1902" s="220"/>
      <c r="V1902" s="220"/>
      <c r="W1902" s="220"/>
      <c r="X1902" s="22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299</v>
      </c>
      <c r="AH1902" s="210">
        <v>0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">
      <c r="A1903" s="218"/>
      <c r="B1903" s="219"/>
      <c r="C1903" s="254" t="s">
        <v>1728</v>
      </c>
      <c r="D1903" s="221"/>
      <c r="E1903" s="222">
        <v>12</v>
      </c>
      <c r="F1903" s="220"/>
      <c r="G1903" s="220"/>
      <c r="H1903" s="220"/>
      <c r="I1903" s="220"/>
      <c r="J1903" s="220"/>
      <c r="K1903" s="220"/>
      <c r="L1903" s="220"/>
      <c r="M1903" s="220"/>
      <c r="N1903" s="220"/>
      <c r="O1903" s="220"/>
      <c r="P1903" s="220"/>
      <c r="Q1903" s="220"/>
      <c r="R1903" s="220"/>
      <c r="S1903" s="220"/>
      <c r="T1903" s="220"/>
      <c r="U1903" s="220"/>
      <c r="V1903" s="220"/>
      <c r="W1903" s="220"/>
      <c r="X1903" s="22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299</v>
      </c>
      <c r="AH1903" s="210">
        <v>0</v>
      </c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">
      <c r="A1904" s="218"/>
      <c r="B1904" s="219"/>
      <c r="C1904" s="254" t="s">
        <v>1729</v>
      </c>
      <c r="D1904" s="221"/>
      <c r="E1904" s="222">
        <v>17.3</v>
      </c>
      <c r="F1904" s="220"/>
      <c r="G1904" s="220"/>
      <c r="H1904" s="220"/>
      <c r="I1904" s="220"/>
      <c r="J1904" s="220"/>
      <c r="K1904" s="220"/>
      <c r="L1904" s="220"/>
      <c r="M1904" s="220"/>
      <c r="N1904" s="220"/>
      <c r="O1904" s="220"/>
      <c r="P1904" s="220"/>
      <c r="Q1904" s="220"/>
      <c r="R1904" s="220"/>
      <c r="S1904" s="220"/>
      <c r="T1904" s="220"/>
      <c r="U1904" s="220"/>
      <c r="V1904" s="220"/>
      <c r="W1904" s="220"/>
      <c r="X1904" s="22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299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">
      <c r="A1905" s="218"/>
      <c r="B1905" s="219"/>
      <c r="C1905" s="254" t="s">
        <v>1692</v>
      </c>
      <c r="D1905" s="221"/>
      <c r="E1905" s="222">
        <v>2.9</v>
      </c>
      <c r="F1905" s="220"/>
      <c r="G1905" s="220"/>
      <c r="H1905" s="220"/>
      <c r="I1905" s="220"/>
      <c r="J1905" s="220"/>
      <c r="K1905" s="220"/>
      <c r="L1905" s="220"/>
      <c r="M1905" s="220"/>
      <c r="N1905" s="220"/>
      <c r="O1905" s="220"/>
      <c r="P1905" s="220"/>
      <c r="Q1905" s="220"/>
      <c r="R1905" s="220"/>
      <c r="S1905" s="220"/>
      <c r="T1905" s="220"/>
      <c r="U1905" s="220"/>
      <c r="V1905" s="220"/>
      <c r="W1905" s="220"/>
      <c r="X1905" s="22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299</v>
      </c>
      <c r="AH1905" s="210">
        <v>0</v>
      </c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">
      <c r="A1906" s="218"/>
      <c r="B1906" s="219"/>
      <c r="C1906" s="254" t="s">
        <v>1730</v>
      </c>
      <c r="D1906" s="221"/>
      <c r="E1906" s="222">
        <v>2.6</v>
      </c>
      <c r="F1906" s="220"/>
      <c r="G1906" s="220"/>
      <c r="H1906" s="220"/>
      <c r="I1906" s="220"/>
      <c r="J1906" s="220"/>
      <c r="K1906" s="220"/>
      <c r="L1906" s="220"/>
      <c r="M1906" s="220"/>
      <c r="N1906" s="220"/>
      <c r="O1906" s="220"/>
      <c r="P1906" s="220"/>
      <c r="Q1906" s="220"/>
      <c r="R1906" s="220"/>
      <c r="S1906" s="220"/>
      <c r="T1906" s="220"/>
      <c r="U1906" s="220"/>
      <c r="V1906" s="220"/>
      <c r="W1906" s="220"/>
      <c r="X1906" s="22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299</v>
      </c>
      <c r="AH1906" s="210">
        <v>0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ht="22.5" outlineLevel="1" x14ac:dyDescent="0.2">
      <c r="A1907" s="232">
        <v>261</v>
      </c>
      <c r="B1907" s="233" t="s">
        <v>2035</v>
      </c>
      <c r="C1907" s="252" t="s">
        <v>2036</v>
      </c>
      <c r="D1907" s="234" t="s">
        <v>291</v>
      </c>
      <c r="E1907" s="235">
        <v>320.04059999999998</v>
      </c>
      <c r="F1907" s="236"/>
      <c r="G1907" s="237">
        <f>ROUND(E1907*F1907,2)</f>
        <v>0</v>
      </c>
      <c r="H1907" s="236"/>
      <c r="I1907" s="237">
        <f>ROUND(E1907*H1907,2)</f>
        <v>0</v>
      </c>
      <c r="J1907" s="236"/>
      <c r="K1907" s="237">
        <f>ROUND(E1907*J1907,2)</f>
        <v>0</v>
      </c>
      <c r="L1907" s="237">
        <v>15</v>
      </c>
      <c r="M1907" s="237">
        <f>G1907*(1+L1907/100)</f>
        <v>0</v>
      </c>
      <c r="N1907" s="237">
        <v>1.3899999999999999E-2</v>
      </c>
      <c r="O1907" s="237">
        <f>ROUND(E1907*N1907,2)</f>
        <v>4.45</v>
      </c>
      <c r="P1907" s="237">
        <v>0</v>
      </c>
      <c r="Q1907" s="237">
        <f>ROUND(E1907*P1907,2)</f>
        <v>0</v>
      </c>
      <c r="R1907" s="237" t="s">
        <v>446</v>
      </c>
      <c r="S1907" s="237" t="s">
        <v>293</v>
      </c>
      <c r="T1907" s="238" t="s">
        <v>294</v>
      </c>
      <c r="U1907" s="220">
        <v>0</v>
      </c>
      <c r="V1907" s="220">
        <f>ROUND(E1907*U1907,2)</f>
        <v>0</v>
      </c>
      <c r="W1907" s="220"/>
      <c r="X1907" s="220" t="s">
        <v>447</v>
      </c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448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">
      <c r="A1908" s="218"/>
      <c r="B1908" s="219"/>
      <c r="C1908" s="254" t="s">
        <v>2037</v>
      </c>
      <c r="D1908" s="221"/>
      <c r="E1908" s="222">
        <v>145.47300000000001</v>
      </c>
      <c r="F1908" s="220"/>
      <c r="G1908" s="220"/>
      <c r="H1908" s="220"/>
      <c r="I1908" s="220"/>
      <c r="J1908" s="220"/>
      <c r="K1908" s="220"/>
      <c r="L1908" s="220"/>
      <c r="M1908" s="220"/>
      <c r="N1908" s="220"/>
      <c r="O1908" s="220"/>
      <c r="P1908" s="220"/>
      <c r="Q1908" s="220"/>
      <c r="R1908" s="220"/>
      <c r="S1908" s="220"/>
      <c r="T1908" s="220"/>
      <c r="U1908" s="220"/>
      <c r="V1908" s="220"/>
      <c r="W1908" s="220"/>
      <c r="X1908" s="22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299</v>
      </c>
      <c r="AH1908" s="210">
        <v>5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">
      <c r="A1909" s="218"/>
      <c r="B1909" s="219"/>
      <c r="C1909" s="254" t="s">
        <v>2038</v>
      </c>
      <c r="D1909" s="221"/>
      <c r="E1909" s="222">
        <v>145.47300000000001</v>
      </c>
      <c r="F1909" s="220"/>
      <c r="G1909" s="220"/>
      <c r="H1909" s="220"/>
      <c r="I1909" s="220"/>
      <c r="J1909" s="220"/>
      <c r="K1909" s="220"/>
      <c r="L1909" s="220"/>
      <c r="M1909" s="220"/>
      <c r="N1909" s="220"/>
      <c r="O1909" s="220"/>
      <c r="P1909" s="220"/>
      <c r="Q1909" s="220"/>
      <c r="R1909" s="220"/>
      <c r="S1909" s="220"/>
      <c r="T1909" s="220"/>
      <c r="U1909" s="220"/>
      <c r="V1909" s="220"/>
      <c r="W1909" s="220"/>
      <c r="X1909" s="220"/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299</v>
      </c>
      <c r="AH1909" s="210">
        <v>5</v>
      </c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">
      <c r="A1910" s="218"/>
      <c r="B1910" s="219"/>
      <c r="C1910" s="255" t="s">
        <v>465</v>
      </c>
      <c r="D1910" s="223"/>
      <c r="E1910" s="224">
        <v>29.0946</v>
      </c>
      <c r="F1910" s="220"/>
      <c r="G1910" s="220"/>
      <c r="H1910" s="220"/>
      <c r="I1910" s="220"/>
      <c r="J1910" s="220"/>
      <c r="K1910" s="220"/>
      <c r="L1910" s="220"/>
      <c r="M1910" s="220"/>
      <c r="N1910" s="220"/>
      <c r="O1910" s="220"/>
      <c r="P1910" s="220"/>
      <c r="Q1910" s="220"/>
      <c r="R1910" s="220"/>
      <c r="S1910" s="220"/>
      <c r="T1910" s="220"/>
      <c r="U1910" s="220"/>
      <c r="V1910" s="220"/>
      <c r="W1910" s="220"/>
      <c r="X1910" s="22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299</v>
      </c>
      <c r="AH1910" s="210">
        <v>4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">
      <c r="A1911" s="232">
        <v>262</v>
      </c>
      <c r="B1911" s="233" t="s">
        <v>2039</v>
      </c>
      <c r="C1911" s="252" t="s">
        <v>2040</v>
      </c>
      <c r="D1911" s="234" t="s">
        <v>445</v>
      </c>
      <c r="E1911" s="235">
        <v>4.4660200000000003</v>
      </c>
      <c r="F1911" s="236"/>
      <c r="G1911" s="237">
        <f>ROUND(E1911*F1911,2)</f>
        <v>0</v>
      </c>
      <c r="H1911" s="236"/>
      <c r="I1911" s="237">
        <f>ROUND(E1911*H1911,2)</f>
        <v>0</v>
      </c>
      <c r="J1911" s="236"/>
      <c r="K1911" s="237">
        <f>ROUND(E1911*J1911,2)</f>
        <v>0</v>
      </c>
      <c r="L1911" s="237">
        <v>15</v>
      </c>
      <c r="M1911" s="237">
        <f>G1911*(1+L1911/100)</f>
        <v>0</v>
      </c>
      <c r="N1911" s="237">
        <v>0</v>
      </c>
      <c r="O1911" s="237">
        <f>ROUND(E1911*N1911,2)</f>
        <v>0</v>
      </c>
      <c r="P1911" s="237">
        <v>0</v>
      </c>
      <c r="Q1911" s="237">
        <f>ROUND(E1911*P1911,2)</f>
        <v>0</v>
      </c>
      <c r="R1911" s="237" t="s">
        <v>2031</v>
      </c>
      <c r="S1911" s="237" t="s">
        <v>293</v>
      </c>
      <c r="T1911" s="238" t="s">
        <v>294</v>
      </c>
      <c r="U1911" s="220">
        <v>1.1559999999999999</v>
      </c>
      <c r="V1911" s="220">
        <f>ROUND(E1911*U1911,2)</f>
        <v>5.16</v>
      </c>
      <c r="W1911" s="220"/>
      <c r="X1911" s="220" t="s">
        <v>1652</v>
      </c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1653</v>
      </c>
      <c r="AH1911" s="210"/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outlineLevel="1" x14ac:dyDescent="0.2">
      <c r="A1912" s="218"/>
      <c r="B1912" s="219"/>
      <c r="C1912" s="253" t="s">
        <v>1853</v>
      </c>
      <c r="D1912" s="239"/>
      <c r="E1912" s="239"/>
      <c r="F1912" s="239"/>
      <c r="G1912" s="239"/>
      <c r="H1912" s="220"/>
      <c r="I1912" s="220"/>
      <c r="J1912" s="220"/>
      <c r="K1912" s="220"/>
      <c r="L1912" s="220"/>
      <c r="M1912" s="220"/>
      <c r="N1912" s="220"/>
      <c r="O1912" s="220"/>
      <c r="P1912" s="220"/>
      <c r="Q1912" s="220"/>
      <c r="R1912" s="220"/>
      <c r="S1912" s="220"/>
      <c r="T1912" s="220"/>
      <c r="U1912" s="220"/>
      <c r="V1912" s="220"/>
      <c r="W1912" s="220"/>
      <c r="X1912" s="220"/>
      <c r="Y1912" s="210"/>
      <c r="Z1912" s="210"/>
      <c r="AA1912" s="210"/>
      <c r="AB1912" s="210"/>
      <c r="AC1912" s="210"/>
      <c r="AD1912" s="210"/>
      <c r="AE1912" s="210"/>
      <c r="AF1912" s="210"/>
      <c r="AG1912" s="210" t="s">
        <v>297</v>
      </c>
      <c r="AH1912" s="210"/>
      <c r="AI1912" s="210"/>
      <c r="AJ1912" s="210"/>
      <c r="AK1912" s="210"/>
      <c r="AL1912" s="210"/>
      <c r="AM1912" s="210"/>
      <c r="AN1912" s="210"/>
      <c r="AO1912" s="210"/>
      <c r="AP1912" s="210"/>
      <c r="AQ1912" s="210"/>
      <c r="AR1912" s="210"/>
      <c r="AS1912" s="210"/>
      <c r="AT1912" s="210"/>
      <c r="AU1912" s="210"/>
      <c r="AV1912" s="210"/>
      <c r="AW1912" s="210"/>
      <c r="AX1912" s="210"/>
      <c r="AY1912" s="210"/>
      <c r="AZ1912" s="210"/>
      <c r="BA1912" s="210"/>
      <c r="BB1912" s="210"/>
      <c r="BC1912" s="210"/>
      <c r="BD1912" s="210"/>
      <c r="BE1912" s="210"/>
      <c r="BF1912" s="210"/>
      <c r="BG1912" s="210"/>
      <c r="BH1912" s="210"/>
    </row>
    <row r="1913" spans="1:60" outlineLevel="1" x14ac:dyDescent="0.2">
      <c r="A1913" s="218"/>
      <c r="B1913" s="219"/>
      <c r="C1913" s="254" t="s">
        <v>1655</v>
      </c>
      <c r="D1913" s="221"/>
      <c r="E1913" s="222"/>
      <c r="F1913" s="220"/>
      <c r="G1913" s="220"/>
      <c r="H1913" s="220"/>
      <c r="I1913" s="220"/>
      <c r="J1913" s="220"/>
      <c r="K1913" s="220"/>
      <c r="L1913" s="220"/>
      <c r="M1913" s="220"/>
      <c r="N1913" s="220"/>
      <c r="O1913" s="220"/>
      <c r="P1913" s="220"/>
      <c r="Q1913" s="220"/>
      <c r="R1913" s="220"/>
      <c r="S1913" s="220"/>
      <c r="T1913" s="220"/>
      <c r="U1913" s="220"/>
      <c r="V1913" s="220"/>
      <c r="W1913" s="220"/>
      <c r="X1913" s="220"/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299</v>
      </c>
      <c r="AH1913" s="210">
        <v>0</v>
      </c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">
      <c r="A1914" s="218"/>
      <c r="B1914" s="219"/>
      <c r="C1914" s="254" t="s">
        <v>2041</v>
      </c>
      <c r="D1914" s="221"/>
      <c r="E1914" s="222"/>
      <c r="F1914" s="220"/>
      <c r="G1914" s="220"/>
      <c r="H1914" s="220"/>
      <c r="I1914" s="220"/>
      <c r="J1914" s="220"/>
      <c r="K1914" s="220"/>
      <c r="L1914" s="220"/>
      <c r="M1914" s="220"/>
      <c r="N1914" s="220"/>
      <c r="O1914" s="220"/>
      <c r="P1914" s="220"/>
      <c r="Q1914" s="220"/>
      <c r="R1914" s="220"/>
      <c r="S1914" s="220"/>
      <c r="T1914" s="220"/>
      <c r="U1914" s="220"/>
      <c r="V1914" s="220"/>
      <c r="W1914" s="220"/>
      <c r="X1914" s="22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299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">
      <c r="A1915" s="218"/>
      <c r="B1915" s="219"/>
      <c r="C1915" s="254" t="s">
        <v>2042</v>
      </c>
      <c r="D1915" s="221"/>
      <c r="E1915" s="222">
        <v>4.4660200000000003</v>
      </c>
      <c r="F1915" s="220"/>
      <c r="G1915" s="220"/>
      <c r="H1915" s="220"/>
      <c r="I1915" s="220"/>
      <c r="J1915" s="220"/>
      <c r="K1915" s="220"/>
      <c r="L1915" s="220"/>
      <c r="M1915" s="220"/>
      <c r="N1915" s="220"/>
      <c r="O1915" s="220"/>
      <c r="P1915" s="220"/>
      <c r="Q1915" s="220"/>
      <c r="R1915" s="220"/>
      <c r="S1915" s="220"/>
      <c r="T1915" s="220"/>
      <c r="U1915" s="220"/>
      <c r="V1915" s="220"/>
      <c r="W1915" s="220"/>
      <c r="X1915" s="22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299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">
      <c r="A1916" s="232">
        <v>263</v>
      </c>
      <c r="B1916" s="233" t="s">
        <v>2039</v>
      </c>
      <c r="C1916" s="252" t="s">
        <v>2040</v>
      </c>
      <c r="D1916" s="234" t="s">
        <v>445</v>
      </c>
      <c r="E1916" s="235">
        <v>4.4660200000000003</v>
      </c>
      <c r="F1916" s="236"/>
      <c r="G1916" s="237">
        <f>ROUND(E1916*F1916,2)</f>
        <v>0</v>
      </c>
      <c r="H1916" s="236"/>
      <c r="I1916" s="237">
        <f>ROUND(E1916*H1916,2)</f>
        <v>0</v>
      </c>
      <c r="J1916" s="236"/>
      <c r="K1916" s="237">
        <f>ROUND(E1916*J1916,2)</f>
        <v>0</v>
      </c>
      <c r="L1916" s="237">
        <v>15</v>
      </c>
      <c r="M1916" s="237">
        <f>G1916*(1+L1916/100)</f>
        <v>0</v>
      </c>
      <c r="N1916" s="237">
        <v>0</v>
      </c>
      <c r="O1916" s="237">
        <f>ROUND(E1916*N1916,2)</f>
        <v>0</v>
      </c>
      <c r="P1916" s="237">
        <v>0</v>
      </c>
      <c r="Q1916" s="237">
        <f>ROUND(E1916*P1916,2)</f>
        <v>0</v>
      </c>
      <c r="R1916" s="237" t="s">
        <v>2031</v>
      </c>
      <c r="S1916" s="237" t="s">
        <v>293</v>
      </c>
      <c r="T1916" s="238" t="s">
        <v>294</v>
      </c>
      <c r="U1916" s="220">
        <v>1.1559999999999999</v>
      </c>
      <c r="V1916" s="220">
        <f>ROUND(E1916*U1916,2)</f>
        <v>5.16</v>
      </c>
      <c r="W1916" s="220"/>
      <c r="X1916" s="220" t="s">
        <v>1652</v>
      </c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1653</v>
      </c>
      <c r="AH1916" s="210"/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">
      <c r="A1917" s="218"/>
      <c r="B1917" s="219"/>
      <c r="C1917" s="253" t="s">
        <v>1853</v>
      </c>
      <c r="D1917" s="239"/>
      <c r="E1917" s="239"/>
      <c r="F1917" s="239"/>
      <c r="G1917" s="239"/>
      <c r="H1917" s="220"/>
      <c r="I1917" s="220"/>
      <c r="J1917" s="220"/>
      <c r="K1917" s="220"/>
      <c r="L1917" s="220"/>
      <c r="M1917" s="220"/>
      <c r="N1917" s="220"/>
      <c r="O1917" s="220"/>
      <c r="P1917" s="220"/>
      <c r="Q1917" s="220"/>
      <c r="R1917" s="220"/>
      <c r="S1917" s="220"/>
      <c r="T1917" s="220"/>
      <c r="U1917" s="220"/>
      <c r="V1917" s="220"/>
      <c r="W1917" s="220"/>
      <c r="X1917" s="22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297</v>
      </c>
      <c r="AH1917" s="210"/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">
      <c r="A1918" s="218"/>
      <c r="B1918" s="219"/>
      <c r="C1918" s="254" t="s">
        <v>1655</v>
      </c>
      <c r="D1918" s="221"/>
      <c r="E1918" s="222"/>
      <c r="F1918" s="220"/>
      <c r="G1918" s="220"/>
      <c r="H1918" s="220"/>
      <c r="I1918" s="220"/>
      <c r="J1918" s="220"/>
      <c r="K1918" s="220"/>
      <c r="L1918" s="220"/>
      <c r="M1918" s="220"/>
      <c r="N1918" s="220"/>
      <c r="O1918" s="220"/>
      <c r="P1918" s="220"/>
      <c r="Q1918" s="220"/>
      <c r="R1918" s="220"/>
      <c r="S1918" s="220"/>
      <c r="T1918" s="220"/>
      <c r="U1918" s="220"/>
      <c r="V1918" s="220"/>
      <c r="W1918" s="220"/>
      <c r="X1918" s="22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299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">
      <c r="A1919" s="218"/>
      <c r="B1919" s="219"/>
      <c r="C1919" s="254" t="s">
        <v>2041</v>
      </c>
      <c r="D1919" s="221"/>
      <c r="E1919" s="222"/>
      <c r="F1919" s="220"/>
      <c r="G1919" s="220"/>
      <c r="H1919" s="220"/>
      <c r="I1919" s="220"/>
      <c r="J1919" s="220"/>
      <c r="K1919" s="220"/>
      <c r="L1919" s="220"/>
      <c r="M1919" s="220"/>
      <c r="N1919" s="220"/>
      <c r="O1919" s="220"/>
      <c r="P1919" s="220"/>
      <c r="Q1919" s="220"/>
      <c r="R1919" s="220"/>
      <c r="S1919" s="220"/>
      <c r="T1919" s="220"/>
      <c r="U1919" s="220"/>
      <c r="V1919" s="220"/>
      <c r="W1919" s="220"/>
      <c r="X1919" s="22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299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">
      <c r="A1920" s="218"/>
      <c r="B1920" s="219"/>
      <c r="C1920" s="254" t="s">
        <v>2042</v>
      </c>
      <c r="D1920" s="221"/>
      <c r="E1920" s="222">
        <v>4.4660200000000003</v>
      </c>
      <c r="F1920" s="220"/>
      <c r="G1920" s="220"/>
      <c r="H1920" s="220"/>
      <c r="I1920" s="220"/>
      <c r="J1920" s="220"/>
      <c r="K1920" s="220"/>
      <c r="L1920" s="220"/>
      <c r="M1920" s="220"/>
      <c r="N1920" s="220"/>
      <c r="O1920" s="220"/>
      <c r="P1920" s="220"/>
      <c r="Q1920" s="220"/>
      <c r="R1920" s="220"/>
      <c r="S1920" s="220"/>
      <c r="T1920" s="220"/>
      <c r="U1920" s="220"/>
      <c r="V1920" s="220"/>
      <c r="W1920" s="220"/>
      <c r="X1920" s="22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299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x14ac:dyDescent="0.2">
      <c r="A1921" s="226" t="s">
        <v>287</v>
      </c>
      <c r="B1921" s="227" t="s">
        <v>226</v>
      </c>
      <c r="C1921" s="251" t="s">
        <v>227</v>
      </c>
      <c r="D1921" s="228"/>
      <c r="E1921" s="229"/>
      <c r="F1921" s="230"/>
      <c r="G1921" s="230">
        <f>SUMIF(AG1922:AG1981,"&lt;&gt;NOR",G1922:G1981)</f>
        <v>0</v>
      </c>
      <c r="H1921" s="230"/>
      <c r="I1921" s="230">
        <f>SUM(I1922:I1981)</f>
        <v>0</v>
      </c>
      <c r="J1921" s="230"/>
      <c r="K1921" s="230">
        <f>SUM(K1922:K1981)</f>
        <v>0</v>
      </c>
      <c r="L1921" s="230"/>
      <c r="M1921" s="230">
        <f>SUM(M1922:M1981)</f>
        <v>0</v>
      </c>
      <c r="N1921" s="230"/>
      <c r="O1921" s="230">
        <f>SUM(O1922:O1981)</f>
        <v>1.5300000000000002</v>
      </c>
      <c r="P1921" s="230"/>
      <c r="Q1921" s="230">
        <f>SUM(Q1922:Q1981)</f>
        <v>3.12</v>
      </c>
      <c r="R1921" s="230"/>
      <c r="S1921" s="230"/>
      <c r="T1921" s="231"/>
      <c r="U1921" s="225"/>
      <c r="V1921" s="225">
        <f>SUM(V1922:V1981)</f>
        <v>334.86</v>
      </c>
      <c r="W1921" s="225"/>
      <c r="X1921" s="225"/>
      <c r="AG1921" t="s">
        <v>288</v>
      </c>
    </row>
    <row r="1922" spans="1:60" ht="22.5" outlineLevel="1" x14ac:dyDescent="0.2">
      <c r="A1922" s="232">
        <v>264</v>
      </c>
      <c r="B1922" s="233" t="s">
        <v>2043</v>
      </c>
      <c r="C1922" s="252" t="s">
        <v>2044</v>
      </c>
      <c r="D1922" s="234" t="s">
        <v>1392</v>
      </c>
      <c r="E1922" s="235">
        <v>2</v>
      </c>
      <c r="F1922" s="236"/>
      <c r="G1922" s="237">
        <f>ROUND(E1922*F1922,2)</f>
        <v>0</v>
      </c>
      <c r="H1922" s="236"/>
      <c r="I1922" s="237">
        <f>ROUND(E1922*H1922,2)</f>
        <v>0</v>
      </c>
      <c r="J1922" s="236"/>
      <c r="K1922" s="237">
        <f>ROUND(E1922*J1922,2)</f>
        <v>0</v>
      </c>
      <c r="L1922" s="237">
        <v>15</v>
      </c>
      <c r="M1922" s="237">
        <f>G1922*(1+L1922/100)</f>
        <v>0</v>
      </c>
      <c r="N1922" s="237">
        <v>2.7E-4</v>
      </c>
      <c r="O1922" s="237">
        <f>ROUND(E1922*N1922,2)</f>
        <v>0</v>
      </c>
      <c r="P1922" s="237">
        <v>0</v>
      </c>
      <c r="Q1922" s="237">
        <f>ROUND(E1922*P1922,2)</f>
        <v>0</v>
      </c>
      <c r="R1922" s="237" t="s">
        <v>2045</v>
      </c>
      <c r="S1922" s="237" t="s">
        <v>502</v>
      </c>
      <c r="T1922" s="238" t="s">
        <v>503</v>
      </c>
      <c r="U1922" s="220">
        <v>7.7049999999999993E-2</v>
      </c>
      <c r="V1922" s="220">
        <f>ROUND(E1922*U1922,2)</f>
        <v>0.15</v>
      </c>
      <c r="W1922" s="220"/>
      <c r="X1922" s="220" t="s">
        <v>117</v>
      </c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295</v>
      </c>
      <c r="AH1922" s="210"/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">
      <c r="A1923" s="218"/>
      <c r="B1923" s="219"/>
      <c r="C1923" s="257" t="s">
        <v>2046</v>
      </c>
      <c r="D1923" s="242"/>
      <c r="E1923" s="242"/>
      <c r="F1923" s="242"/>
      <c r="G1923" s="242"/>
      <c r="H1923" s="220"/>
      <c r="I1923" s="220"/>
      <c r="J1923" s="220"/>
      <c r="K1923" s="220"/>
      <c r="L1923" s="220"/>
      <c r="M1923" s="220"/>
      <c r="N1923" s="220"/>
      <c r="O1923" s="220"/>
      <c r="P1923" s="220"/>
      <c r="Q1923" s="220"/>
      <c r="R1923" s="220"/>
      <c r="S1923" s="220"/>
      <c r="T1923" s="220"/>
      <c r="U1923" s="220"/>
      <c r="V1923" s="220"/>
      <c r="W1923" s="220"/>
      <c r="X1923" s="22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421</v>
      </c>
      <c r="AH1923" s="210"/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ht="22.5" outlineLevel="1" x14ac:dyDescent="0.2">
      <c r="A1924" s="232">
        <v>265</v>
      </c>
      <c r="B1924" s="233" t="s">
        <v>2047</v>
      </c>
      <c r="C1924" s="252" t="s">
        <v>2048</v>
      </c>
      <c r="D1924" s="234" t="s">
        <v>1392</v>
      </c>
      <c r="E1924" s="235">
        <v>1</v>
      </c>
      <c r="F1924" s="236"/>
      <c r="G1924" s="237">
        <f>ROUND(E1924*F1924,2)</f>
        <v>0</v>
      </c>
      <c r="H1924" s="236"/>
      <c r="I1924" s="237">
        <f>ROUND(E1924*H1924,2)</f>
        <v>0</v>
      </c>
      <c r="J1924" s="236"/>
      <c r="K1924" s="237">
        <f>ROUND(E1924*J1924,2)</f>
        <v>0</v>
      </c>
      <c r="L1924" s="237">
        <v>15</v>
      </c>
      <c r="M1924" s="237">
        <f>G1924*(1+L1924/100)</f>
        <v>0</v>
      </c>
      <c r="N1924" s="237">
        <v>2.7E-4</v>
      </c>
      <c r="O1924" s="237">
        <f>ROUND(E1924*N1924,2)</f>
        <v>0</v>
      </c>
      <c r="P1924" s="237">
        <v>0</v>
      </c>
      <c r="Q1924" s="237">
        <f>ROUND(E1924*P1924,2)</f>
        <v>0</v>
      </c>
      <c r="R1924" s="237" t="s">
        <v>2045</v>
      </c>
      <c r="S1924" s="237" t="s">
        <v>502</v>
      </c>
      <c r="T1924" s="238" t="s">
        <v>503</v>
      </c>
      <c r="U1924" s="220">
        <v>7.7049999999999993E-2</v>
      </c>
      <c r="V1924" s="220">
        <f>ROUND(E1924*U1924,2)</f>
        <v>0.08</v>
      </c>
      <c r="W1924" s="220"/>
      <c r="X1924" s="220" t="s">
        <v>117</v>
      </c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295</v>
      </c>
      <c r="AH1924" s="210"/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">
      <c r="A1925" s="218"/>
      <c r="B1925" s="219"/>
      <c r="C1925" s="257" t="s">
        <v>2046</v>
      </c>
      <c r="D1925" s="242"/>
      <c r="E1925" s="242"/>
      <c r="F1925" s="242"/>
      <c r="G1925" s="242"/>
      <c r="H1925" s="220"/>
      <c r="I1925" s="220"/>
      <c r="J1925" s="220"/>
      <c r="K1925" s="220"/>
      <c r="L1925" s="220"/>
      <c r="M1925" s="220"/>
      <c r="N1925" s="220"/>
      <c r="O1925" s="220"/>
      <c r="P1925" s="220"/>
      <c r="Q1925" s="220"/>
      <c r="R1925" s="220"/>
      <c r="S1925" s="220"/>
      <c r="T1925" s="220"/>
      <c r="U1925" s="220"/>
      <c r="V1925" s="220"/>
      <c r="W1925" s="220"/>
      <c r="X1925" s="22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421</v>
      </c>
      <c r="AH1925" s="210"/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">
      <c r="A1926" s="243">
        <v>266</v>
      </c>
      <c r="B1926" s="244" t="s">
        <v>2049</v>
      </c>
      <c r="C1926" s="258" t="s">
        <v>2050</v>
      </c>
      <c r="D1926" s="245" t="s">
        <v>609</v>
      </c>
      <c r="E1926" s="246">
        <v>1</v>
      </c>
      <c r="F1926" s="247"/>
      <c r="G1926" s="248">
        <f>ROUND(E1926*F1926,2)</f>
        <v>0</v>
      </c>
      <c r="H1926" s="247"/>
      <c r="I1926" s="248">
        <f>ROUND(E1926*H1926,2)</f>
        <v>0</v>
      </c>
      <c r="J1926" s="247"/>
      <c r="K1926" s="248">
        <f>ROUND(E1926*J1926,2)</f>
        <v>0</v>
      </c>
      <c r="L1926" s="248">
        <v>15</v>
      </c>
      <c r="M1926" s="248">
        <f>G1926*(1+L1926/100)</f>
        <v>0</v>
      </c>
      <c r="N1926" s="248">
        <v>0</v>
      </c>
      <c r="O1926" s="248">
        <f>ROUND(E1926*N1926,2)</f>
        <v>0</v>
      </c>
      <c r="P1926" s="248">
        <v>0</v>
      </c>
      <c r="Q1926" s="248">
        <f>ROUND(E1926*P1926,2)</f>
        <v>0</v>
      </c>
      <c r="R1926" s="248" t="s">
        <v>2045</v>
      </c>
      <c r="S1926" s="248" t="s">
        <v>502</v>
      </c>
      <c r="T1926" s="249" t="s">
        <v>503</v>
      </c>
      <c r="U1926" s="220">
        <v>0.77</v>
      </c>
      <c r="V1926" s="220">
        <f>ROUND(E1926*U1926,2)</f>
        <v>0.77</v>
      </c>
      <c r="W1926" s="220"/>
      <c r="X1926" s="220" t="s">
        <v>117</v>
      </c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295</v>
      </c>
      <c r="AH1926" s="210"/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ht="22.5" outlineLevel="1" x14ac:dyDescent="0.2">
      <c r="A1927" s="232">
        <v>267</v>
      </c>
      <c r="B1927" s="233" t="s">
        <v>2051</v>
      </c>
      <c r="C1927" s="252" t="s">
        <v>2052</v>
      </c>
      <c r="D1927" s="234" t="s">
        <v>1392</v>
      </c>
      <c r="E1927" s="235">
        <v>1</v>
      </c>
      <c r="F1927" s="236"/>
      <c r="G1927" s="237">
        <f>ROUND(E1927*F1927,2)</f>
        <v>0</v>
      </c>
      <c r="H1927" s="236"/>
      <c r="I1927" s="237">
        <f>ROUND(E1927*H1927,2)</f>
        <v>0</v>
      </c>
      <c r="J1927" s="236"/>
      <c r="K1927" s="237">
        <f>ROUND(E1927*J1927,2)</f>
        <v>0</v>
      </c>
      <c r="L1927" s="237">
        <v>15</v>
      </c>
      <c r="M1927" s="237">
        <f>G1927*(1+L1927/100)</f>
        <v>0</v>
      </c>
      <c r="N1927" s="237">
        <v>2.7E-4</v>
      </c>
      <c r="O1927" s="237">
        <f>ROUND(E1927*N1927,2)</f>
        <v>0</v>
      </c>
      <c r="P1927" s="237">
        <v>0</v>
      </c>
      <c r="Q1927" s="237">
        <f>ROUND(E1927*P1927,2)</f>
        <v>0</v>
      </c>
      <c r="R1927" s="237" t="s">
        <v>2045</v>
      </c>
      <c r="S1927" s="237" t="s">
        <v>502</v>
      </c>
      <c r="T1927" s="238" t="s">
        <v>503</v>
      </c>
      <c r="U1927" s="220">
        <v>7.7049999999999993E-2</v>
      </c>
      <c r="V1927" s="220">
        <f>ROUND(E1927*U1927,2)</f>
        <v>0.08</v>
      </c>
      <c r="W1927" s="220"/>
      <c r="X1927" s="220" t="s">
        <v>117</v>
      </c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295</v>
      </c>
      <c r="AH1927" s="210"/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">
      <c r="A1928" s="218"/>
      <c r="B1928" s="219"/>
      <c r="C1928" s="257" t="s">
        <v>2046</v>
      </c>
      <c r="D1928" s="242"/>
      <c r="E1928" s="242"/>
      <c r="F1928" s="242"/>
      <c r="G1928" s="242"/>
      <c r="H1928" s="220"/>
      <c r="I1928" s="220"/>
      <c r="J1928" s="220"/>
      <c r="K1928" s="220"/>
      <c r="L1928" s="220"/>
      <c r="M1928" s="220"/>
      <c r="N1928" s="220"/>
      <c r="O1928" s="220"/>
      <c r="P1928" s="220"/>
      <c r="Q1928" s="220"/>
      <c r="R1928" s="220"/>
      <c r="S1928" s="220"/>
      <c r="T1928" s="220"/>
      <c r="U1928" s="220"/>
      <c r="V1928" s="220"/>
      <c r="W1928" s="220"/>
      <c r="X1928" s="22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421</v>
      </c>
      <c r="AH1928" s="210"/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ht="33.75" outlineLevel="1" x14ac:dyDescent="0.2">
      <c r="A1929" s="243">
        <v>268</v>
      </c>
      <c r="B1929" s="244" t="s">
        <v>2053</v>
      </c>
      <c r="C1929" s="258" t="s">
        <v>2054</v>
      </c>
      <c r="D1929" s="245" t="s">
        <v>477</v>
      </c>
      <c r="E1929" s="246">
        <v>54</v>
      </c>
      <c r="F1929" s="247"/>
      <c r="G1929" s="248">
        <f>ROUND(E1929*F1929,2)</f>
        <v>0</v>
      </c>
      <c r="H1929" s="247"/>
      <c r="I1929" s="248">
        <f>ROUND(E1929*H1929,2)</f>
        <v>0</v>
      </c>
      <c r="J1929" s="247"/>
      <c r="K1929" s="248">
        <f>ROUND(E1929*J1929,2)</f>
        <v>0</v>
      </c>
      <c r="L1929" s="248">
        <v>15</v>
      </c>
      <c r="M1929" s="248">
        <f>G1929*(1+L1929/100)</f>
        <v>0</v>
      </c>
      <c r="N1929" s="248">
        <v>7.9299999999999995E-3</v>
      </c>
      <c r="O1929" s="248">
        <f>ROUND(E1929*N1929,2)</f>
        <v>0.43</v>
      </c>
      <c r="P1929" s="248">
        <v>0</v>
      </c>
      <c r="Q1929" s="248">
        <f>ROUND(E1929*P1929,2)</f>
        <v>0</v>
      </c>
      <c r="R1929" s="248" t="s">
        <v>2055</v>
      </c>
      <c r="S1929" s="248" t="s">
        <v>502</v>
      </c>
      <c r="T1929" s="249" t="s">
        <v>503</v>
      </c>
      <c r="U1929" s="220">
        <v>0.69840000000000002</v>
      </c>
      <c r="V1929" s="220">
        <f>ROUND(E1929*U1929,2)</f>
        <v>37.71</v>
      </c>
      <c r="W1929" s="220"/>
      <c r="X1929" s="220" t="s">
        <v>117</v>
      </c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295</v>
      </c>
      <c r="AH1929" s="210"/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ht="22.5" outlineLevel="1" x14ac:dyDescent="0.2">
      <c r="A1930" s="232">
        <v>269</v>
      </c>
      <c r="B1930" s="233" t="s">
        <v>2056</v>
      </c>
      <c r="C1930" s="252" t="s">
        <v>2057</v>
      </c>
      <c r="D1930" s="234" t="s">
        <v>477</v>
      </c>
      <c r="E1930" s="235">
        <v>19</v>
      </c>
      <c r="F1930" s="236"/>
      <c r="G1930" s="237">
        <f>ROUND(E1930*F1930,2)</f>
        <v>0</v>
      </c>
      <c r="H1930" s="236"/>
      <c r="I1930" s="237">
        <f>ROUND(E1930*H1930,2)</f>
        <v>0</v>
      </c>
      <c r="J1930" s="236"/>
      <c r="K1930" s="237">
        <f>ROUND(E1930*J1930,2)</f>
        <v>0</v>
      </c>
      <c r="L1930" s="237">
        <v>15</v>
      </c>
      <c r="M1930" s="237">
        <f>G1930*(1+L1930/100)</f>
        <v>0</v>
      </c>
      <c r="N1930" s="237">
        <v>1.4499999999999999E-3</v>
      </c>
      <c r="O1930" s="237">
        <f>ROUND(E1930*N1930,2)</f>
        <v>0.03</v>
      </c>
      <c r="P1930" s="237">
        <v>0</v>
      </c>
      <c r="Q1930" s="237">
        <f>ROUND(E1930*P1930,2)</f>
        <v>0</v>
      </c>
      <c r="R1930" s="237" t="s">
        <v>2055</v>
      </c>
      <c r="S1930" s="237" t="s">
        <v>293</v>
      </c>
      <c r="T1930" s="238" t="s">
        <v>294</v>
      </c>
      <c r="U1930" s="220">
        <v>0.2208</v>
      </c>
      <c r="V1930" s="220">
        <f>ROUND(E1930*U1930,2)</f>
        <v>4.2</v>
      </c>
      <c r="W1930" s="220"/>
      <c r="X1930" s="220" t="s">
        <v>117</v>
      </c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295</v>
      </c>
      <c r="AH1930" s="210"/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">
      <c r="A1931" s="218"/>
      <c r="B1931" s="219"/>
      <c r="C1931" s="254" t="s">
        <v>2058</v>
      </c>
      <c r="D1931" s="221"/>
      <c r="E1931" s="222">
        <v>19</v>
      </c>
      <c r="F1931" s="220"/>
      <c r="G1931" s="220"/>
      <c r="H1931" s="220"/>
      <c r="I1931" s="220"/>
      <c r="J1931" s="220"/>
      <c r="K1931" s="220"/>
      <c r="L1931" s="220"/>
      <c r="M1931" s="220"/>
      <c r="N1931" s="220"/>
      <c r="O1931" s="220"/>
      <c r="P1931" s="220"/>
      <c r="Q1931" s="220"/>
      <c r="R1931" s="220"/>
      <c r="S1931" s="220"/>
      <c r="T1931" s="220"/>
      <c r="U1931" s="220"/>
      <c r="V1931" s="220"/>
      <c r="W1931" s="220"/>
      <c r="X1931" s="22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299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ht="33.75" outlineLevel="1" x14ac:dyDescent="0.2">
      <c r="A1932" s="243">
        <v>270</v>
      </c>
      <c r="B1932" s="244" t="s">
        <v>2059</v>
      </c>
      <c r="C1932" s="258" t="s">
        <v>2060</v>
      </c>
      <c r="D1932" s="245" t="s">
        <v>291</v>
      </c>
      <c r="E1932" s="246">
        <v>8</v>
      </c>
      <c r="F1932" s="247"/>
      <c r="G1932" s="248">
        <f>ROUND(E1932*F1932,2)</f>
        <v>0</v>
      </c>
      <c r="H1932" s="247"/>
      <c r="I1932" s="248">
        <f>ROUND(E1932*H1932,2)</f>
        <v>0</v>
      </c>
      <c r="J1932" s="247"/>
      <c r="K1932" s="248">
        <f>ROUND(E1932*J1932,2)</f>
        <v>0</v>
      </c>
      <c r="L1932" s="248">
        <v>15</v>
      </c>
      <c r="M1932" s="248">
        <f>G1932*(1+L1932/100)</f>
        <v>0</v>
      </c>
      <c r="N1932" s="248">
        <v>6.77E-3</v>
      </c>
      <c r="O1932" s="248">
        <f>ROUND(E1932*N1932,2)</f>
        <v>0.05</v>
      </c>
      <c r="P1932" s="248">
        <v>0</v>
      </c>
      <c r="Q1932" s="248">
        <f>ROUND(E1932*P1932,2)</f>
        <v>0</v>
      </c>
      <c r="R1932" s="248" t="s">
        <v>2055</v>
      </c>
      <c r="S1932" s="248" t="s">
        <v>293</v>
      </c>
      <c r="T1932" s="249" t="s">
        <v>294</v>
      </c>
      <c r="U1932" s="220">
        <v>2.1274999999999999</v>
      </c>
      <c r="V1932" s="220">
        <f>ROUND(E1932*U1932,2)</f>
        <v>17.02</v>
      </c>
      <c r="W1932" s="220"/>
      <c r="X1932" s="220" t="s">
        <v>117</v>
      </c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295</v>
      </c>
      <c r="AH1932" s="210"/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ht="33.75" outlineLevel="1" x14ac:dyDescent="0.2">
      <c r="A1933" s="243">
        <v>271</v>
      </c>
      <c r="B1933" s="244" t="s">
        <v>2061</v>
      </c>
      <c r="C1933" s="258" t="s">
        <v>2062</v>
      </c>
      <c r="D1933" s="245" t="s">
        <v>477</v>
      </c>
      <c r="E1933" s="246">
        <v>54</v>
      </c>
      <c r="F1933" s="247"/>
      <c r="G1933" s="248">
        <f>ROUND(E1933*F1933,2)</f>
        <v>0</v>
      </c>
      <c r="H1933" s="247"/>
      <c r="I1933" s="248">
        <f>ROUND(E1933*H1933,2)</f>
        <v>0</v>
      </c>
      <c r="J1933" s="247"/>
      <c r="K1933" s="248">
        <f>ROUND(E1933*J1933,2)</f>
        <v>0</v>
      </c>
      <c r="L1933" s="248">
        <v>15</v>
      </c>
      <c r="M1933" s="248">
        <f>G1933*(1+L1933/100)</f>
        <v>0</v>
      </c>
      <c r="N1933" s="248">
        <v>5.4799999999999996E-3</v>
      </c>
      <c r="O1933" s="248">
        <f>ROUND(E1933*N1933,2)</f>
        <v>0.3</v>
      </c>
      <c r="P1933" s="248">
        <v>0</v>
      </c>
      <c r="Q1933" s="248">
        <f>ROUND(E1933*P1933,2)</f>
        <v>0</v>
      </c>
      <c r="R1933" s="248" t="s">
        <v>2055</v>
      </c>
      <c r="S1933" s="248" t="s">
        <v>293</v>
      </c>
      <c r="T1933" s="249" t="s">
        <v>294</v>
      </c>
      <c r="U1933" s="220">
        <v>0.59799999999999998</v>
      </c>
      <c r="V1933" s="220">
        <f>ROUND(E1933*U1933,2)</f>
        <v>32.29</v>
      </c>
      <c r="W1933" s="220"/>
      <c r="X1933" s="220" t="s">
        <v>117</v>
      </c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295</v>
      </c>
      <c r="AH1933" s="210"/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ht="33.75" outlineLevel="1" x14ac:dyDescent="0.2">
      <c r="A1934" s="232">
        <v>272</v>
      </c>
      <c r="B1934" s="233" t="s">
        <v>2063</v>
      </c>
      <c r="C1934" s="252" t="s">
        <v>2064</v>
      </c>
      <c r="D1934" s="234" t="s">
        <v>609</v>
      </c>
      <c r="E1934" s="235">
        <v>3</v>
      </c>
      <c r="F1934" s="236"/>
      <c r="G1934" s="237">
        <f>ROUND(E1934*F1934,2)</f>
        <v>0</v>
      </c>
      <c r="H1934" s="236"/>
      <c r="I1934" s="237">
        <f>ROUND(E1934*H1934,2)</f>
        <v>0</v>
      </c>
      <c r="J1934" s="236"/>
      <c r="K1934" s="237">
        <f>ROUND(E1934*J1934,2)</f>
        <v>0</v>
      </c>
      <c r="L1934" s="237">
        <v>15</v>
      </c>
      <c r="M1934" s="237">
        <f>G1934*(1+L1934/100)</f>
        <v>0</v>
      </c>
      <c r="N1934" s="237">
        <v>5.1500000000000001E-3</v>
      </c>
      <c r="O1934" s="237">
        <f>ROUND(E1934*N1934,2)</f>
        <v>0.02</v>
      </c>
      <c r="P1934" s="237">
        <v>0</v>
      </c>
      <c r="Q1934" s="237">
        <f>ROUND(E1934*P1934,2)</f>
        <v>0</v>
      </c>
      <c r="R1934" s="237" t="s">
        <v>2055</v>
      </c>
      <c r="S1934" s="237" t="s">
        <v>293</v>
      </c>
      <c r="T1934" s="238" t="s">
        <v>294</v>
      </c>
      <c r="U1934" s="220">
        <v>2.0009999999999999</v>
      </c>
      <c r="V1934" s="220">
        <f>ROUND(E1934*U1934,2)</f>
        <v>6</v>
      </c>
      <c r="W1934" s="220"/>
      <c r="X1934" s="220" t="s">
        <v>117</v>
      </c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295</v>
      </c>
      <c r="AH1934" s="210"/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">
      <c r="A1935" s="218"/>
      <c r="B1935" s="219"/>
      <c r="C1935" s="254" t="s">
        <v>2065</v>
      </c>
      <c r="D1935" s="221"/>
      <c r="E1935" s="222">
        <v>3</v>
      </c>
      <c r="F1935" s="220"/>
      <c r="G1935" s="220"/>
      <c r="H1935" s="220"/>
      <c r="I1935" s="220"/>
      <c r="J1935" s="220"/>
      <c r="K1935" s="220"/>
      <c r="L1935" s="220"/>
      <c r="M1935" s="220"/>
      <c r="N1935" s="220"/>
      <c r="O1935" s="220"/>
      <c r="P1935" s="220"/>
      <c r="Q1935" s="220"/>
      <c r="R1935" s="220"/>
      <c r="S1935" s="220"/>
      <c r="T1935" s="220"/>
      <c r="U1935" s="220"/>
      <c r="V1935" s="220"/>
      <c r="W1935" s="220"/>
      <c r="X1935" s="22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299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ht="22.5" outlineLevel="1" x14ac:dyDescent="0.2">
      <c r="A1936" s="232">
        <v>273</v>
      </c>
      <c r="B1936" s="233" t="s">
        <v>2066</v>
      </c>
      <c r="C1936" s="252" t="s">
        <v>2067</v>
      </c>
      <c r="D1936" s="234" t="s">
        <v>477</v>
      </c>
      <c r="E1936" s="235">
        <v>5</v>
      </c>
      <c r="F1936" s="236"/>
      <c r="G1936" s="237">
        <f>ROUND(E1936*F1936,2)</f>
        <v>0</v>
      </c>
      <c r="H1936" s="236"/>
      <c r="I1936" s="237">
        <f>ROUND(E1936*H1936,2)</f>
        <v>0</v>
      </c>
      <c r="J1936" s="236"/>
      <c r="K1936" s="237">
        <f>ROUND(E1936*J1936,2)</f>
        <v>0</v>
      </c>
      <c r="L1936" s="237">
        <v>15</v>
      </c>
      <c r="M1936" s="237">
        <f>G1936*(1+L1936/100)</f>
        <v>0</v>
      </c>
      <c r="N1936" s="237">
        <v>3.2299999999999998E-3</v>
      </c>
      <c r="O1936" s="237">
        <f>ROUND(E1936*N1936,2)</f>
        <v>0.02</v>
      </c>
      <c r="P1936" s="237">
        <v>0</v>
      </c>
      <c r="Q1936" s="237">
        <f>ROUND(E1936*P1936,2)</f>
        <v>0</v>
      </c>
      <c r="R1936" s="237" t="s">
        <v>2055</v>
      </c>
      <c r="S1936" s="237" t="s">
        <v>293</v>
      </c>
      <c r="T1936" s="238" t="s">
        <v>294</v>
      </c>
      <c r="U1936" s="220">
        <v>0.30245</v>
      </c>
      <c r="V1936" s="220">
        <f>ROUND(E1936*U1936,2)</f>
        <v>1.51</v>
      </c>
      <c r="W1936" s="220"/>
      <c r="X1936" s="220" t="s">
        <v>117</v>
      </c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295</v>
      </c>
      <c r="AH1936" s="210"/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ht="22.5" outlineLevel="1" x14ac:dyDescent="0.2">
      <c r="A1937" s="218"/>
      <c r="B1937" s="219"/>
      <c r="C1937" s="257" t="s">
        <v>2068</v>
      </c>
      <c r="D1937" s="242"/>
      <c r="E1937" s="242"/>
      <c r="F1937" s="242"/>
      <c r="G1937" s="242"/>
      <c r="H1937" s="220"/>
      <c r="I1937" s="220"/>
      <c r="J1937" s="220"/>
      <c r="K1937" s="220"/>
      <c r="L1937" s="220"/>
      <c r="M1937" s="220"/>
      <c r="N1937" s="220"/>
      <c r="O1937" s="220"/>
      <c r="P1937" s="220"/>
      <c r="Q1937" s="220"/>
      <c r="R1937" s="220"/>
      <c r="S1937" s="220"/>
      <c r="T1937" s="220"/>
      <c r="U1937" s="220"/>
      <c r="V1937" s="220"/>
      <c r="W1937" s="220"/>
      <c r="X1937" s="22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421</v>
      </c>
      <c r="AH1937" s="210"/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40" t="str">
        <f>C1937</f>
        <v>Dodávka a montáž těsnícího pásu. Montáž naohýbaného a upraveného úžlabí včetně spojovacích prostředků. Bez dodávky úžlabního plechu.</v>
      </c>
      <c r="BB1937" s="210"/>
      <c r="BC1937" s="210"/>
      <c r="BD1937" s="210"/>
      <c r="BE1937" s="210"/>
      <c r="BF1937" s="210"/>
      <c r="BG1937" s="210"/>
      <c r="BH1937" s="210"/>
    </row>
    <row r="1938" spans="1:60" ht="22.5" outlineLevel="1" x14ac:dyDescent="0.2">
      <c r="A1938" s="243">
        <v>274</v>
      </c>
      <c r="B1938" s="244" t="s">
        <v>2069</v>
      </c>
      <c r="C1938" s="258" t="s">
        <v>2070</v>
      </c>
      <c r="D1938" s="245" t="s">
        <v>609</v>
      </c>
      <c r="E1938" s="246">
        <v>1</v>
      </c>
      <c r="F1938" s="247"/>
      <c r="G1938" s="248">
        <f>ROUND(E1938*F1938,2)</f>
        <v>0</v>
      </c>
      <c r="H1938" s="247"/>
      <c r="I1938" s="248">
        <f>ROUND(E1938*H1938,2)</f>
        <v>0</v>
      </c>
      <c r="J1938" s="247"/>
      <c r="K1938" s="248">
        <f>ROUND(E1938*J1938,2)</f>
        <v>0</v>
      </c>
      <c r="L1938" s="248">
        <v>15</v>
      </c>
      <c r="M1938" s="248">
        <f>G1938*(1+L1938/100)</f>
        <v>0</v>
      </c>
      <c r="N1938" s="248">
        <v>9.6799999999999994E-3</v>
      </c>
      <c r="O1938" s="248">
        <f>ROUND(E1938*N1938,2)</f>
        <v>0.01</v>
      </c>
      <c r="P1938" s="248">
        <v>0</v>
      </c>
      <c r="Q1938" s="248">
        <f>ROUND(E1938*P1938,2)</f>
        <v>0</v>
      </c>
      <c r="R1938" s="248" t="s">
        <v>2055</v>
      </c>
      <c r="S1938" s="248" t="s">
        <v>502</v>
      </c>
      <c r="T1938" s="249" t="s">
        <v>503</v>
      </c>
      <c r="U1938" s="220">
        <v>0.45845999999999998</v>
      </c>
      <c r="V1938" s="220">
        <f>ROUND(E1938*U1938,2)</f>
        <v>0.46</v>
      </c>
      <c r="W1938" s="220"/>
      <c r="X1938" s="220" t="s">
        <v>117</v>
      </c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295</v>
      </c>
      <c r="AH1938" s="210"/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ht="22.5" outlineLevel="1" x14ac:dyDescent="0.2">
      <c r="A1939" s="232">
        <v>275</v>
      </c>
      <c r="B1939" s="233" t="s">
        <v>2071</v>
      </c>
      <c r="C1939" s="252" t="s">
        <v>2072</v>
      </c>
      <c r="D1939" s="234" t="s">
        <v>477</v>
      </c>
      <c r="E1939" s="235">
        <v>49.1</v>
      </c>
      <c r="F1939" s="236"/>
      <c r="G1939" s="237">
        <f>ROUND(E1939*F1939,2)</f>
        <v>0</v>
      </c>
      <c r="H1939" s="236"/>
      <c r="I1939" s="237">
        <f>ROUND(E1939*H1939,2)</f>
        <v>0</v>
      </c>
      <c r="J1939" s="236"/>
      <c r="K1939" s="237">
        <f>ROUND(E1939*J1939,2)</f>
        <v>0</v>
      </c>
      <c r="L1939" s="237">
        <v>15</v>
      </c>
      <c r="M1939" s="237">
        <f>G1939*(1+L1939/100)</f>
        <v>0</v>
      </c>
      <c r="N1939" s="237">
        <v>2.5300000000000001E-3</v>
      </c>
      <c r="O1939" s="237">
        <f>ROUND(E1939*N1939,2)</f>
        <v>0.12</v>
      </c>
      <c r="P1939" s="237">
        <v>0</v>
      </c>
      <c r="Q1939" s="237">
        <f>ROUND(E1939*P1939,2)</f>
        <v>0</v>
      </c>
      <c r="R1939" s="237" t="s">
        <v>2055</v>
      </c>
      <c r="S1939" s="237" t="s">
        <v>293</v>
      </c>
      <c r="T1939" s="238" t="s">
        <v>294</v>
      </c>
      <c r="U1939" s="220">
        <v>0.77429999999999999</v>
      </c>
      <c r="V1939" s="220">
        <f>ROUND(E1939*U1939,2)</f>
        <v>38.020000000000003</v>
      </c>
      <c r="W1939" s="220"/>
      <c r="X1939" s="220" t="s">
        <v>117</v>
      </c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295</v>
      </c>
      <c r="AH1939" s="210"/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">
      <c r="A1940" s="218"/>
      <c r="B1940" s="219"/>
      <c r="C1940" s="253" t="s">
        <v>2073</v>
      </c>
      <c r="D1940" s="239"/>
      <c r="E1940" s="239"/>
      <c r="F1940" s="239"/>
      <c r="G1940" s="239"/>
      <c r="H1940" s="220"/>
      <c r="I1940" s="220"/>
      <c r="J1940" s="220"/>
      <c r="K1940" s="220"/>
      <c r="L1940" s="220"/>
      <c r="M1940" s="220"/>
      <c r="N1940" s="220"/>
      <c r="O1940" s="220"/>
      <c r="P1940" s="220"/>
      <c r="Q1940" s="220"/>
      <c r="R1940" s="220"/>
      <c r="S1940" s="220"/>
      <c r="T1940" s="220"/>
      <c r="U1940" s="220"/>
      <c r="V1940" s="220"/>
      <c r="W1940" s="220"/>
      <c r="X1940" s="22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297</v>
      </c>
      <c r="AH1940" s="210"/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">
      <c r="A1941" s="218"/>
      <c r="B1941" s="219"/>
      <c r="C1941" s="254" t="s">
        <v>2074</v>
      </c>
      <c r="D1941" s="221"/>
      <c r="E1941" s="222">
        <v>49.1</v>
      </c>
      <c r="F1941" s="220"/>
      <c r="G1941" s="220"/>
      <c r="H1941" s="220"/>
      <c r="I1941" s="220"/>
      <c r="J1941" s="220"/>
      <c r="K1941" s="220"/>
      <c r="L1941" s="220"/>
      <c r="M1941" s="220"/>
      <c r="N1941" s="220"/>
      <c r="O1941" s="220"/>
      <c r="P1941" s="220"/>
      <c r="Q1941" s="220"/>
      <c r="R1941" s="220"/>
      <c r="S1941" s="220"/>
      <c r="T1941" s="220"/>
      <c r="U1941" s="220"/>
      <c r="V1941" s="220"/>
      <c r="W1941" s="220"/>
      <c r="X1941" s="22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299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ht="22.5" outlineLevel="1" x14ac:dyDescent="0.2">
      <c r="A1942" s="232">
        <v>276</v>
      </c>
      <c r="B1942" s="233" t="s">
        <v>2075</v>
      </c>
      <c r="C1942" s="252" t="s">
        <v>2076</v>
      </c>
      <c r="D1942" s="234" t="s">
        <v>477</v>
      </c>
      <c r="E1942" s="235">
        <v>74.5</v>
      </c>
      <c r="F1942" s="236"/>
      <c r="G1942" s="237">
        <f>ROUND(E1942*F1942,2)</f>
        <v>0</v>
      </c>
      <c r="H1942" s="236"/>
      <c r="I1942" s="237">
        <f>ROUND(E1942*H1942,2)</f>
        <v>0</v>
      </c>
      <c r="J1942" s="236"/>
      <c r="K1942" s="237">
        <f>ROUND(E1942*J1942,2)</f>
        <v>0</v>
      </c>
      <c r="L1942" s="237">
        <v>15</v>
      </c>
      <c r="M1942" s="237">
        <f>G1942*(1+L1942/100)</f>
        <v>0</v>
      </c>
      <c r="N1942" s="237">
        <v>3.0100000000000001E-3</v>
      </c>
      <c r="O1942" s="237">
        <f>ROUND(E1942*N1942,2)</f>
        <v>0.22</v>
      </c>
      <c r="P1942" s="237">
        <v>0</v>
      </c>
      <c r="Q1942" s="237">
        <f>ROUND(E1942*P1942,2)</f>
        <v>0</v>
      </c>
      <c r="R1942" s="237" t="s">
        <v>2055</v>
      </c>
      <c r="S1942" s="237" t="s">
        <v>293</v>
      </c>
      <c r="T1942" s="238" t="s">
        <v>294</v>
      </c>
      <c r="U1942" s="220">
        <v>0.80189999999999995</v>
      </c>
      <c r="V1942" s="220">
        <f>ROUND(E1942*U1942,2)</f>
        <v>59.74</v>
      </c>
      <c r="W1942" s="220"/>
      <c r="X1942" s="220" t="s">
        <v>117</v>
      </c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295</v>
      </c>
      <c r="AH1942" s="210"/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">
      <c r="A1943" s="218"/>
      <c r="B1943" s="219"/>
      <c r="C1943" s="253" t="s">
        <v>2073</v>
      </c>
      <c r="D1943" s="239"/>
      <c r="E1943" s="239"/>
      <c r="F1943" s="239"/>
      <c r="G1943" s="239"/>
      <c r="H1943" s="220"/>
      <c r="I1943" s="220"/>
      <c r="J1943" s="220"/>
      <c r="K1943" s="220"/>
      <c r="L1943" s="220"/>
      <c r="M1943" s="220"/>
      <c r="N1943" s="220"/>
      <c r="O1943" s="220"/>
      <c r="P1943" s="220"/>
      <c r="Q1943" s="220"/>
      <c r="R1943" s="220"/>
      <c r="S1943" s="220"/>
      <c r="T1943" s="220"/>
      <c r="U1943" s="220"/>
      <c r="V1943" s="220"/>
      <c r="W1943" s="220"/>
      <c r="X1943" s="22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297</v>
      </c>
      <c r="AH1943" s="210"/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ht="22.5" outlineLevel="1" x14ac:dyDescent="0.2">
      <c r="A1944" s="232">
        <v>277</v>
      </c>
      <c r="B1944" s="233" t="s">
        <v>2077</v>
      </c>
      <c r="C1944" s="252" t="s">
        <v>2078</v>
      </c>
      <c r="D1944" s="234" t="s">
        <v>477</v>
      </c>
      <c r="E1944" s="235">
        <v>30.5</v>
      </c>
      <c r="F1944" s="236"/>
      <c r="G1944" s="237">
        <f>ROUND(E1944*F1944,2)</f>
        <v>0</v>
      </c>
      <c r="H1944" s="236"/>
      <c r="I1944" s="237">
        <f>ROUND(E1944*H1944,2)</f>
        <v>0</v>
      </c>
      <c r="J1944" s="236"/>
      <c r="K1944" s="237">
        <f>ROUND(E1944*J1944,2)</f>
        <v>0</v>
      </c>
      <c r="L1944" s="237">
        <v>15</v>
      </c>
      <c r="M1944" s="237">
        <f>G1944*(1+L1944/100)</f>
        <v>0</v>
      </c>
      <c r="N1944" s="237">
        <v>3.8E-3</v>
      </c>
      <c r="O1944" s="237">
        <f>ROUND(E1944*N1944,2)</f>
        <v>0.12</v>
      </c>
      <c r="P1944" s="237">
        <v>0</v>
      </c>
      <c r="Q1944" s="237">
        <f>ROUND(E1944*P1944,2)</f>
        <v>0</v>
      </c>
      <c r="R1944" s="237" t="s">
        <v>2055</v>
      </c>
      <c r="S1944" s="237" t="s">
        <v>293</v>
      </c>
      <c r="T1944" s="238" t="s">
        <v>294</v>
      </c>
      <c r="U1944" s="220">
        <v>0.80535000000000001</v>
      </c>
      <c r="V1944" s="220">
        <f>ROUND(E1944*U1944,2)</f>
        <v>24.56</v>
      </c>
      <c r="W1944" s="220"/>
      <c r="X1944" s="220" t="s">
        <v>117</v>
      </c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295</v>
      </c>
      <c r="AH1944" s="210"/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">
      <c r="A1945" s="218"/>
      <c r="B1945" s="219"/>
      <c r="C1945" s="253" t="s">
        <v>2073</v>
      </c>
      <c r="D1945" s="239"/>
      <c r="E1945" s="239"/>
      <c r="F1945" s="239"/>
      <c r="G1945" s="239"/>
      <c r="H1945" s="220"/>
      <c r="I1945" s="220"/>
      <c r="J1945" s="220"/>
      <c r="K1945" s="220"/>
      <c r="L1945" s="220"/>
      <c r="M1945" s="220"/>
      <c r="N1945" s="220"/>
      <c r="O1945" s="220"/>
      <c r="P1945" s="220"/>
      <c r="Q1945" s="220"/>
      <c r="R1945" s="220"/>
      <c r="S1945" s="220"/>
      <c r="T1945" s="220"/>
      <c r="U1945" s="220"/>
      <c r="V1945" s="220"/>
      <c r="W1945" s="220"/>
      <c r="X1945" s="22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297</v>
      </c>
      <c r="AH1945" s="210"/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ht="33.75" outlineLevel="1" x14ac:dyDescent="0.2">
      <c r="A1946" s="232">
        <v>278</v>
      </c>
      <c r="B1946" s="233" t="s">
        <v>2079</v>
      </c>
      <c r="C1946" s="252" t="s">
        <v>2080</v>
      </c>
      <c r="D1946" s="234" t="s">
        <v>477</v>
      </c>
      <c r="E1946" s="235">
        <v>19</v>
      </c>
      <c r="F1946" s="236"/>
      <c r="G1946" s="237">
        <f>ROUND(E1946*F1946,2)</f>
        <v>0</v>
      </c>
      <c r="H1946" s="236"/>
      <c r="I1946" s="237">
        <f>ROUND(E1946*H1946,2)</f>
        <v>0</v>
      </c>
      <c r="J1946" s="236"/>
      <c r="K1946" s="237">
        <f>ROUND(E1946*J1946,2)</f>
        <v>0</v>
      </c>
      <c r="L1946" s="237">
        <v>15</v>
      </c>
      <c r="M1946" s="237">
        <f>G1946*(1+L1946/100)</f>
        <v>0</v>
      </c>
      <c r="N1946" s="237">
        <v>4.3499999999999997E-3</v>
      </c>
      <c r="O1946" s="237">
        <f>ROUND(E1946*N1946,2)</f>
        <v>0.08</v>
      </c>
      <c r="P1946" s="237">
        <v>0</v>
      </c>
      <c r="Q1946" s="237">
        <f>ROUND(E1946*P1946,2)</f>
        <v>0</v>
      </c>
      <c r="R1946" s="237" t="s">
        <v>2055</v>
      </c>
      <c r="S1946" s="237" t="s">
        <v>502</v>
      </c>
      <c r="T1946" s="238" t="s">
        <v>294</v>
      </c>
      <c r="U1946" s="220">
        <v>0.85365000000000002</v>
      </c>
      <c r="V1946" s="220">
        <f>ROUND(E1946*U1946,2)</f>
        <v>16.22</v>
      </c>
      <c r="W1946" s="220"/>
      <c r="X1946" s="220" t="s">
        <v>117</v>
      </c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295</v>
      </c>
      <c r="AH1946" s="210"/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">
      <c r="A1947" s="218"/>
      <c r="B1947" s="219"/>
      <c r="C1947" s="253" t="s">
        <v>2073</v>
      </c>
      <c r="D1947" s="239"/>
      <c r="E1947" s="239"/>
      <c r="F1947" s="239"/>
      <c r="G1947" s="239"/>
      <c r="H1947" s="220"/>
      <c r="I1947" s="220"/>
      <c r="J1947" s="220"/>
      <c r="K1947" s="220"/>
      <c r="L1947" s="220"/>
      <c r="M1947" s="220"/>
      <c r="N1947" s="220"/>
      <c r="O1947" s="220"/>
      <c r="P1947" s="220"/>
      <c r="Q1947" s="220"/>
      <c r="R1947" s="220"/>
      <c r="S1947" s="220"/>
      <c r="T1947" s="220"/>
      <c r="U1947" s="220"/>
      <c r="V1947" s="220"/>
      <c r="W1947" s="220"/>
      <c r="X1947" s="22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297</v>
      </c>
      <c r="AH1947" s="210"/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ht="45" outlineLevel="1" x14ac:dyDescent="0.2">
      <c r="A1948" s="243">
        <v>279</v>
      </c>
      <c r="B1948" s="244" t="s">
        <v>2081</v>
      </c>
      <c r="C1948" s="258" t="s">
        <v>2082</v>
      </c>
      <c r="D1948" s="245" t="s">
        <v>477</v>
      </c>
      <c r="E1948" s="246">
        <v>41.1</v>
      </c>
      <c r="F1948" s="247"/>
      <c r="G1948" s="248">
        <f>ROUND(E1948*F1948,2)</f>
        <v>0</v>
      </c>
      <c r="H1948" s="247"/>
      <c r="I1948" s="248">
        <f>ROUND(E1948*H1948,2)</f>
        <v>0</v>
      </c>
      <c r="J1948" s="247"/>
      <c r="K1948" s="248">
        <f>ROUND(E1948*J1948,2)</f>
        <v>0</v>
      </c>
      <c r="L1948" s="248">
        <v>15</v>
      </c>
      <c r="M1948" s="248">
        <f>G1948*(1+L1948/100)</f>
        <v>0</v>
      </c>
      <c r="N1948" s="248">
        <v>3.0999999999999999E-3</v>
      </c>
      <c r="O1948" s="248">
        <f>ROUND(E1948*N1948,2)</f>
        <v>0.13</v>
      </c>
      <c r="P1948" s="248">
        <v>0</v>
      </c>
      <c r="Q1948" s="248">
        <f>ROUND(E1948*P1948,2)</f>
        <v>0</v>
      </c>
      <c r="R1948" s="248" t="s">
        <v>2055</v>
      </c>
      <c r="S1948" s="248" t="s">
        <v>293</v>
      </c>
      <c r="T1948" s="249" t="s">
        <v>294</v>
      </c>
      <c r="U1948" s="220">
        <v>0.5948</v>
      </c>
      <c r="V1948" s="220">
        <f>ROUND(E1948*U1948,2)</f>
        <v>24.45</v>
      </c>
      <c r="W1948" s="220"/>
      <c r="X1948" s="220" t="s">
        <v>117</v>
      </c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295</v>
      </c>
      <c r="AH1948" s="210"/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ht="33.75" outlineLevel="1" x14ac:dyDescent="0.2">
      <c r="A1949" s="232">
        <v>280</v>
      </c>
      <c r="B1949" s="233" t="s">
        <v>2083</v>
      </c>
      <c r="C1949" s="252" t="s">
        <v>2084</v>
      </c>
      <c r="D1949" s="234" t="s">
        <v>609</v>
      </c>
      <c r="E1949" s="235">
        <v>3</v>
      </c>
      <c r="F1949" s="236"/>
      <c r="G1949" s="237">
        <f>ROUND(E1949*F1949,2)</f>
        <v>0</v>
      </c>
      <c r="H1949" s="236"/>
      <c r="I1949" s="237">
        <f>ROUND(E1949*H1949,2)</f>
        <v>0</v>
      </c>
      <c r="J1949" s="236"/>
      <c r="K1949" s="237">
        <f>ROUND(E1949*J1949,2)</f>
        <v>0</v>
      </c>
      <c r="L1949" s="237">
        <v>15</v>
      </c>
      <c r="M1949" s="237">
        <f>G1949*(1+L1949/100)</f>
        <v>0</v>
      </c>
      <c r="N1949" s="237">
        <v>1.1100000000000001E-3</v>
      </c>
      <c r="O1949" s="237">
        <f>ROUND(E1949*N1949,2)</f>
        <v>0</v>
      </c>
      <c r="P1949" s="237">
        <v>0</v>
      </c>
      <c r="Q1949" s="237">
        <f>ROUND(E1949*P1949,2)</f>
        <v>0</v>
      </c>
      <c r="R1949" s="237" t="s">
        <v>2055</v>
      </c>
      <c r="S1949" s="237" t="s">
        <v>293</v>
      </c>
      <c r="T1949" s="238" t="s">
        <v>294</v>
      </c>
      <c r="U1949" s="220">
        <v>1.0568500000000001</v>
      </c>
      <c r="V1949" s="220">
        <f>ROUND(E1949*U1949,2)</f>
        <v>3.17</v>
      </c>
      <c r="W1949" s="220"/>
      <c r="X1949" s="220" t="s">
        <v>117</v>
      </c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295</v>
      </c>
      <c r="AH1949" s="210"/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">
      <c r="A1950" s="218"/>
      <c r="B1950" s="219"/>
      <c r="C1950" s="254" t="s">
        <v>2085</v>
      </c>
      <c r="D1950" s="221"/>
      <c r="E1950" s="222">
        <v>3</v>
      </c>
      <c r="F1950" s="220"/>
      <c r="G1950" s="220"/>
      <c r="H1950" s="220"/>
      <c r="I1950" s="220"/>
      <c r="J1950" s="220"/>
      <c r="K1950" s="220"/>
      <c r="L1950" s="220"/>
      <c r="M1950" s="220"/>
      <c r="N1950" s="220"/>
      <c r="O1950" s="220"/>
      <c r="P1950" s="220"/>
      <c r="Q1950" s="220"/>
      <c r="R1950" s="220"/>
      <c r="S1950" s="220"/>
      <c r="T1950" s="220"/>
      <c r="U1950" s="220"/>
      <c r="V1950" s="220"/>
      <c r="W1950" s="220"/>
      <c r="X1950" s="22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299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">
      <c r="A1951" s="232">
        <v>281</v>
      </c>
      <c r="B1951" s="233" t="s">
        <v>2086</v>
      </c>
      <c r="C1951" s="252" t="s">
        <v>2087</v>
      </c>
      <c r="D1951" s="234" t="s">
        <v>291</v>
      </c>
      <c r="E1951" s="235">
        <v>304.43049999999999</v>
      </c>
      <c r="F1951" s="236"/>
      <c r="G1951" s="237">
        <f>ROUND(E1951*F1951,2)</f>
        <v>0</v>
      </c>
      <c r="H1951" s="236"/>
      <c r="I1951" s="237">
        <f>ROUND(E1951*H1951,2)</f>
        <v>0</v>
      </c>
      <c r="J1951" s="236"/>
      <c r="K1951" s="237">
        <f>ROUND(E1951*J1951,2)</f>
        <v>0</v>
      </c>
      <c r="L1951" s="237">
        <v>15</v>
      </c>
      <c r="M1951" s="237">
        <f>G1951*(1+L1951/100)</f>
        <v>0</v>
      </c>
      <c r="N1951" s="237">
        <v>0</v>
      </c>
      <c r="O1951" s="237">
        <f>ROUND(E1951*N1951,2)</f>
        <v>0</v>
      </c>
      <c r="P1951" s="237">
        <v>7.3200000000000001E-3</v>
      </c>
      <c r="Q1951" s="237">
        <f>ROUND(E1951*P1951,2)</f>
        <v>2.23</v>
      </c>
      <c r="R1951" s="237" t="s">
        <v>2055</v>
      </c>
      <c r="S1951" s="237" t="s">
        <v>293</v>
      </c>
      <c r="T1951" s="238" t="s">
        <v>294</v>
      </c>
      <c r="U1951" s="220">
        <v>0.1288</v>
      </c>
      <c r="V1951" s="220">
        <f>ROUND(E1951*U1951,2)</f>
        <v>39.21</v>
      </c>
      <c r="W1951" s="220"/>
      <c r="X1951" s="220" t="s">
        <v>117</v>
      </c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295</v>
      </c>
      <c r="AH1951" s="210"/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">
      <c r="A1952" s="218"/>
      <c r="B1952" s="219"/>
      <c r="C1952" s="254" t="s">
        <v>2088</v>
      </c>
      <c r="D1952" s="221"/>
      <c r="E1952" s="222">
        <v>152</v>
      </c>
      <c r="F1952" s="220"/>
      <c r="G1952" s="220"/>
      <c r="H1952" s="220"/>
      <c r="I1952" s="220"/>
      <c r="J1952" s="220"/>
      <c r="K1952" s="220"/>
      <c r="L1952" s="220"/>
      <c r="M1952" s="220"/>
      <c r="N1952" s="220"/>
      <c r="O1952" s="220"/>
      <c r="P1952" s="220"/>
      <c r="Q1952" s="220"/>
      <c r="R1952" s="220"/>
      <c r="S1952" s="220"/>
      <c r="T1952" s="220"/>
      <c r="U1952" s="220"/>
      <c r="V1952" s="220"/>
      <c r="W1952" s="220"/>
      <c r="X1952" s="22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299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">
      <c r="A1953" s="218"/>
      <c r="B1953" s="219"/>
      <c r="C1953" s="254" t="s">
        <v>2089</v>
      </c>
      <c r="D1953" s="221"/>
      <c r="E1953" s="222">
        <v>-12.75</v>
      </c>
      <c r="F1953" s="220"/>
      <c r="G1953" s="220"/>
      <c r="H1953" s="220"/>
      <c r="I1953" s="220"/>
      <c r="J1953" s="220"/>
      <c r="K1953" s="220"/>
      <c r="L1953" s="220"/>
      <c r="M1953" s="220"/>
      <c r="N1953" s="220"/>
      <c r="O1953" s="220"/>
      <c r="P1953" s="220"/>
      <c r="Q1953" s="220"/>
      <c r="R1953" s="220"/>
      <c r="S1953" s="220"/>
      <c r="T1953" s="220"/>
      <c r="U1953" s="220"/>
      <c r="V1953" s="220"/>
      <c r="W1953" s="220"/>
      <c r="X1953" s="22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299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">
      <c r="A1954" s="218"/>
      <c r="B1954" s="219"/>
      <c r="C1954" s="254" t="s">
        <v>2090</v>
      </c>
      <c r="D1954" s="221"/>
      <c r="E1954" s="222">
        <v>39.1875</v>
      </c>
      <c r="F1954" s="220"/>
      <c r="G1954" s="220"/>
      <c r="H1954" s="220"/>
      <c r="I1954" s="220"/>
      <c r="J1954" s="220"/>
      <c r="K1954" s="220"/>
      <c r="L1954" s="220"/>
      <c r="M1954" s="220"/>
      <c r="N1954" s="220"/>
      <c r="O1954" s="220"/>
      <c r="P1954" s="220"/>
      <c r="Q1954" s="220"/>
      <c r="R1954" s="220"/>
      <c r="S1954" s="220"/>
      <c r="T1954" s="220"/>
      <c r="U1954" s="220"/>
      <c r="V1954" s="220"/>
      <c r="W1954" s="220"/>
      <c r="X1954" s="22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299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">
      <c r="A1955" s="218"/>
      <c r="B1955" s="219"/>
      <c r="C1955" s="254" t="s">
        <v>2091</v>
      </c>
      <c r="D1955" s="221"/>
      <c r="E1955" s="222">
        <v>11.28125</v>
      </c>
      <c r="F1955" s="220"/>
      <c r="G1955" s="220"/>
      <c r="H1955" s="220"/>
      <c r="I1955" s="220"/>
      <c r="J1955" s="220"/>
      <c r="K1955" s="220"/>
      <c r="L1955" s="220"/>
      <c r="M1955" s="220"/>
      <c r="N1955" s="220"/>
      <c r="O1955" s="220"/>
      <c r="P1955" s="220"/>
      <c r="Q1955" s="220"/>
      <c r="R1955" s="220"/>
      <c r="S1955" s="220"/>
      <c r="T1955" s="220"/>
      <c r="U1955" s="220"/>
      <c r="V1955" s="220"/>
      <c r="W1955" s="220"/>
      <c r="X1955" s="22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299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">
      <c r="A1956" s="218"/>
      <c r="B1956" s="219"/>
      <c r="C1956" s="254" t="s">
        <v>2092</v>
      </c>
      <c r="D1956" s="221"/>
      <c r="E1956" s="222">
        <v>5.2249999999999996</v>
      </c>
      <c r="F1956" s="220"/>
      <c r="G1956" s="220"/>
      <c r="H1956" s="220"/>
      <c r="I1956" s="220"/>
      <c r="J1956" s="220"/>
      <c r="K1956" s="220"/>
      <c r="L1956" s="220"/>
      <c r="M1956" s="220"/>
      <c r="N1956" s="220"/>
      <c r="O1956" s="220"/>
      <c r="P1956" s="220"/>
      <c r="Q1956" s="220"/>
      <c r="R1956" s="220"/>
      <c r="S1956" s="220"/>
      <c r="T1956" s="220"/>
      <c r="U1956" s="220"/>
      <c r="V1956" s="220"/>
      <c r="W1956" s="220"/>
      <c r="X1956" s="22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299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">
      <c r="A1957" s="218"/>
      <c r="B1957" s="219"/>
      <c r="C1957" s="254" t="s">
        <v>2093</v>
      </c>
      <c r="D1957" s="221"/>
      <c r="E1957" s="222">
        <v>8.6687499999999993</v>
      </c>
      <c r="F1957" s="220"/>
      <c r="G1957" s="220"/>
      <c r="H1957" s="220"/>
      <c r="I1957" s="220"/>
      <c r="J1957" s="220"/>
      <c r="K1957" s="220"/>
      <c r="L1957" s="220"/>
      <c r="M1957" s="220"/>
      <c r="N1957" s="220"/>
      <c r="O1957" s="220"/>
      <c r="P1957" s="220"/>
      <c r="Q1957" s="220"/>
      <c r="R1957" s="220"/>
      <c r="S1957" s="220"/>
      <c r="T1957" s="220"/>
      <c r="U1957" s="220"/>
      <c r="V1957" s="220"/>
      <c r="W1957" s="220"/>
      <c r="X1957" s="22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299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">
      <c r="A1958" s="218"/>
      <c r="B1958" s="219"/>
      <c r="C1958" s="254" t="s">
        <v>2094</v>
      </c>
      <c r="D1958" s="221"/>
      <c r="E1958" s="222">
        <v>5.5</v>
      </c>
      <c r="F1958" s="220"/>
      <c r="G1958" s="220"/>
      <c r="H1958" s="220"/>
      <c r="I1958" s="220"/>
      <c r="J1958" s="220"/>
      <c r="K1958" s="220"/>
      <c r="L1958" s="220"/>
      <c r="M1958" s="220"/>
      <c r="N1958" s="220"/>
      <c r="O1958" s="220"/>
      <c r="P1958" s="220"/>
      <c r="Q1958" s="220"/>
      <c r="R1958" s="220"/>
      <c r="S1958" s="220"/>
      <c r="T1958" s="220"/>
      <c r="U1958" s="220"/>
      <c r="V1958" s="220"/>
      <c r="W1958" s="220"/>
      <c r="X1958" s="22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299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">
      <c r="A1959" s="218"/>
      <c r="B1959" s="219"/>
      <c r="C1959" s="254" t="s">
        <v>2095</v>
      </c>
      <c r="D1959" s="221"/>
      <c r="E1959" s="222">
        <v>14.882999999999999</v>
      </c>
      <c r="F1959" s="220"/>
      <c r="G1959" s="220"/>
      <c r="H1959" s="220"/>
      <c r="I1959" s="220"/>
      <c r="J1959" s="220"/>
      <c r="K1959" s="220"/>
      <c r="L1959" s="220"/>
      <c r="M1959" s="220"/>
      <c r="N1959" s="220"/>
      <c r="O1959" s="220"/>
      <c r="P1959" s="220"/>
      <c r="Q1959" s="220"/>
      <c r="R1959" s="220"/>
      <c r="S1959" s="220"/>
      <c r="T1959" s="220"/>
      <c r="U1959" s="220"/>
      <c r="V1959" s="220"/>
      <c r="W1959" s="220"/>
      <c r="X1959" s="22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299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">
      <c r="A1960" s="218"/>
      <c r="B1960" s="219"/>
      <c r="C1960" s="254" t="s">
        <v>2096</v>
      </c>
      <c r="D1960" s="221"/>
      <c r="E1960" s="222">
        <v>82.935000000000002</v>
      </c>
      <c r="F1960" s="220"/>
      <c r="G1960" s="220"/>
      <c r="H1960" s="220"/>
      <c r="I1960" s="220"/>
      <c r="J1960" s="220"/>
      <c r="K1960" s="220"/>
      <c r="L1960" s="220"/>
      <c r="M1960" s="220"/>
      <c r="N1960" s="220"/>
      <c r="O1960" s="220"/>
      <c r="P1960" s="220"/>
      <c r="Q1960" s="220"/>
      <c r="R1960" s="220"/>
      <c r="S1960" s="220"/>
      <c r="T1960" s="220"/>
      <c r="U1960" s="220"/>
      <c r="V1960" s="220"/>
      <c r="W1960" s="220"/>
      <c r="X1960" s="22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299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">
      <c r="A1961" s="218"/>
      <c r="B1961" s="219"/>
      <c r="C1961" s="254" t="s">
        <v>2094</v>
      </c>
      <c r="D1961" s="221"/>
      <c r="E1961" s="222">
        <v>5.5</v>
      </c>
      <c r="F1961" s="220"/>
      <c r="G1961" s="220"/>
      <c r="H1961" s="220"/>
      <c r="I1961" s="220"/>
      <c r="J1961" s="220"/>
      <c r="K1961" s="220"/>
      <c r="L1961" s="220"/>
      <c r="M1961" s="220"/>
      <c r="N1961" s="220"/>
      <c r="O1961" s="220"/>
      <c r="P1961" s="220"/>
      <c r="Q1961" s="220"/>
      <c r="R1961" s="220"/>
      <c r="S1961" s="220"/>
      <c r="T1961" s="220"/>
      <c r="U1961" s="220"/>
      <c r="V1961" s="220"/>
      <c r="W1961" s="220"/>
      <c r="X1961" s="22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299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">
      <c r="A1962" s="218"/>
      <c r="B1962" s="219"/>
      <c r="C1962" s="254" t="s">
        <v>2097</v>
      </c>
      <c r="D1962" s="221"/>
      <c r="E1962" s="222">
        <v>-8</v>
      </c>
      <c r="F1962" s="220"/>
      <c r="G1962" s="220"/>
      <c r="H1962" s="220"/>
      <c r="I1962" s="220"/>
      <c r="J1962" s="220"/>
      <c r="K1962" s="220"/>
      <c r="L1962" s="220"/>
      <c r="M1962" s="220"/>
      <c r="N1962" s="220"/>
      <c r="O1962" s="220"/>
      <c r="P1962" s="220"/>
      <c r="Q1962" s="220"/>
      <c r="R1962" s="220"/>
      <c r="S1962" s="220"/>
      <c r="T1962" s="220"/>
      <c r="U1962" s="220"/>
      <c r="V1962" s="220"/>
      <c r="W1962" s="220"/>
      <c r="X1962" s="22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299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">
      <c r="A1963" s="243">
        <v>282</v>
      </c>
      <c r="B1963" s="244" t="s">
        <v>2098</v>
      </c>
      <c r="C1963" s="258" t="s">
        <v>2099</v>
      </c>
      <c r="D1963" s="245" t="s">
        <v>477</v>
      </c>
      <c r="E1963" s="246">
        <v>54</v>
      </c>
      <c r="F1963" s="247"/>
      <c r="G1963" s="248">
        <f>ROUND(E1963*F1963,2)</f>
        <v>0</v>
      </c>
      <c r="H1963" s="247"/>
      <c r="I1963" s="248">
        <f>ROUND(E1963*H1963,2)</f>
        <v>0</v>
      </c>
      <c r="J1963" s="247"/>
      <c r="K1963" s="248">
        <f>ROUND(E1963*J1963,2)</f>
        <v>0</v>
      </c>
      <c r="L1963" s="248">
        <v>15</v>
      </c>
      <c r="M1963" s="248">
        <f>G1963*(1+L1963/100)</f>
        <v>0</v>
      </c>
      <c r="N1963" s="248">
        <v>0</v>
      </c>
      <c r="O1963" s="248">
        <f>ROUND(E1963*N1963,2)</f>
        <v>0</v>
      </c>
      <c r="P1963" s="248">
        <v>7.4200000000000004E-3</v>
      </c>
      <c r="Q1963" s="248">
        <f>ROUND(E1963*P1963,2)</f>
        <v>0.4</v>
      </c>
      <c r="R1963" s="248" t="s">
        <v>2055</v>
      </c>
      <c r="S1963" s="248" t="s">
        <v>293</v>
      </c>
      <c r="T1963" s="249" t="s">
        <v>294</v>
      </c>
      <c r="U1963" s="220">
        <v>0.115</v>
      </c>
      <c r="V1963" s="220">
        <f>ROUND(E1963*U1963,2)</f>
        <v>6.21</v>
      </c>
      <c r="W1963" s="220"/>
      <c r="X1963" s="220" t="s">
        <v>117</v>
      </c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295</v>
      </c>
      <c r="AH1963" s="210"/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ht="22.5" outlineLevel="1" x14ac:dyDescent="0.2">
      <c r="A1964" s="243">
        <v>283</v>
      </c>
      <c r="B1964" s="244" t="s">
        <v>2100</v>
      </c>
      <c r="C1964" s="258" t="s">
        <v>2101</v>
      </c>
      <c r="D1964" s="245" t="s">
        <v>291</v>
      </c>
      <c r="E1964" s="246">
        <v>8</v>
      </c>
      <c r="F1964" s="247"/>
      <c r="G1964" s="248">
        <f>ROUND(E1964*F1964,2)</f>
        <v>0</v>
      </c>
      <c r="H1964" s="247"/>
      <c r="I1964" s="248">
        <f>ROUND(E1964*H1964,2)</f>
        <v>0</v>
      </c>
      <c r="J1964" s="247"/>
      <c r="K1964" s="248">
        <f>ROUND(E1964*J1964,2)</f>
        <v>0</v>
      </c>
      <c r="L1964" s="248">
        <v>15</v>
      </c>
      <c r="M1964" s="248">
        <f>G1964*(1+L1964/100)</f>
        <v>0</v>
      </c>
      <c r="N1964" s="248">
        <v>0</v>
      </c>
      <c r="O1964" s="248">
        <f>ROUND(E1964*N1964,2)</f>
        <v>0</v>
      </c>
      <c r="P1964" s="248">
        <v>7.2100000000000003E-3</v>
      </c>
      <c r="Q1964" s="248">
        <f>ROUND(E1964*P1964,2)</f>
        <v>0.06</v>
      </c>
      <c r="R1964" s="248" t="s">
        <v>2055</v>
      </c>
      <c r="S1964" s="248" t="s">
        <v>293</v>
      </c>
      <c r="T1964" s="249" t="s">
        <v>294</v>
      </c>
      <c r="U1964" s="220">
        <v>0.1265</v>
      </c>
      <c r="V1964" s="220">
        <f>ROUND(E1964*U1964,2)</f>
        <v>1.01</v>
      </c>
      <c r="W1964" s="220"/>
      <c r="X1964" s="220" t="s">
        <v>117</v>
      </c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295</v>
      </c>
      <c r="AH1964" s="210"/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ht="22.5" outlineLevel="1" x14ac:dyDescent="0.2">
      <c r="A1965" s="243">
        <v>284</v>
      </c>
      <c r="B1965" s="244" t="s">
        <v>2102</v>
      </c>
      <c r="C1965" s="258" t="s">
        <v>2103</v>
      </c>
      <c r="D1965" s="245" t="s">
        <v>477</v>
      </c>
      <c r="E1965" s="246">
        <v>54</v>
      </c>
      <c r="F1965" s="247"/>
      <c r="G1965" s="248">
        <f>ROUND(E1965*F1965,2)</f>
        <v>0</v>
      </c>
      <c r="H1965" s="247"/>
      <c r="I1965" s="248">
        <f>ROUND(E1965*H1965,2)</f>
        <v>0</v>
      </c>
      <c r="J1965" s="247"/>
      <c r="K1965" s="248">
        <f>ROUND(E1965*J1965,2)</f>
        <v>0</v>
      </c>
      <c r="L1965" s="248">
        <v>15</v>
      </c>
      <c r="M1965" s="248">
        <f>G1965*(1+L1965/100)</f>
        <v>0</v>
      </c>
      <c r="N1965" s="248">
        <v>0</v>
      </c>
      <c r="O1965" s="248">
        <f>ROUND(E1965*N1965,2)</f>
        <v>0</v>
      </c>
      <c r="P1965" s="248">
        <v>3.3600000000000001E-3</v>
      </c>
      <c r="Q1965" s="248">
        <f>ROUND(E1965*P1965,2)</f>
        <v>0.18</v>
      </c>
      <c r="R1965" s="248" t="s">
        <v>2055</v>
      </c>
      <c r="S1965" s="248" t="s">
        <v>293</v>
      </c>
      <c r="T1965" s="249" t="s">
        <v>294</v>
      </c>
      <c r="U1965" s="220">
        <v>6.9000000000000006E-2</v>
      </c>
      <c r="V1965" s="220">
        <f>ROUND(E1965*U1965,2)</f>
        <v>3.73</v>
      </c>
      <c r="W1965" s="220"/>
      <c r="X1965" s="220" t="s">
        <v>117</v>
      </c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295</v>
      </c>
      <c r="AH1965" s="210"/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">
      <c r="A1966" s="232">
        <v>285</v>
      </c>
      <c r="B1966" s="233" t="s">
        <v>2104</v>
      </c>
      <c r="C1966" s="252" t="s">
        <v>2105</v>
      </c>
      <c r="D1966" s="234" t="s">
        <v>477</v>
      </c>
      <c r="E1966" s="235">
        <v>73.400000000000006</v>
      </c>
      <c r="F1966" s="236"/>
      <c r="G1966" s="237">
        <f>ROUND(E1966*F1966,2)</f>
        <v>0</v>
      </c>
      <c r="H1966" s="236"/>
      <c r="I1966" s="237">
        <f>ROUND(E1966*H1966,2)</f>
        <v>0</v>
      </c>
      <c r="J1966" s="236"/>
      <c r="K1966" s="237">
        <f>ROUND(E1966*J1966,2)</f>
        <v>0</v>
      </c>
      <c r="L1966" s="237">
        <v>15</v>
      </c>
      <c r="M1966" s="237">
        <f>G1966*(1+L1966/100)</f>
        <v>0</v>
      </c>
      <c r="N1966" s="237">
        <v>0</v>
      </c>
      <c r="O1966" s="237">
        <f>ROUND(E1966*N1966,2)</f>
        <v>0</v>
      </c>
      <c r="P1966" s="237">
        <v>1.3500000000000001E-3</v>
      </c>
      <c r="Q1966" s="237">
        <f>ROUND(E1966*P1966,2)</f>
        <v>0.1</v>
      </c>
      <c r="R1966" s="237" t="s">
        <v>2055</v>
      </c>
      <c r="S1966" s="237" t="s">
        <v>293</v>
      </c>
      <c r="T1966" s="238" t="s">
        <v>294</v>
      </c>
      <c r="U1966" s="220">
        <v>9.1999999999999998E-2</v>
      </c>
      <c r="V1966" s="220">
        <f>ROUND(E1966*U1966,2)</f>
        <v>6.75</v>
      </c>
      <c r="W1966" s="220"/>
      <c r="X1966" s="220" t="s">
        <v>117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295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">
      <c r="A1967" s="218"/>
      <c r="B1967" s="219"/>
      <c r="C1967" s="254" t="s">
        <v>1322</v>
      </c>
      <c r="D1967" s="221"/>
      <c r="E1967" s="222">
        <v>5</v>
      </c>
      <c r="F1967" s="220"/>
      <c r="G1967" s="220"/>
      <c r="H1967" s="220"/>
      <c r="I1967" s="220"/>
      <c r="J1967" s="220"/>
      <c r="K1967" s="220"/>
      <c r="L1967" s="220"/>
      <c r="M1967" s="220"/>
      <c r="N1967" s="220"/>
      <c r="O1967" s="220"/>
      <c r="P1967" s="220"/>
      <c r="Q1967" s="220"/>
      <c r="R1967" s="220"/>
      <c r="S1967" s="220"/>
      <c r="T1967" s="220"/>
      <c r="U1967" s="220"/>
      <c r="V1967" s="220"/>
      <c r="W1967" s="220"/>
      <c r="X1967" s="22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299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">
      <c r="A1968" s="218"/>
      <c r="B1968" s="219"/>
      <c r="C1968" s="254" t="s">
        <v>2106</v>
      </c>
      <c r="D1968" s="221"/>
      <c r="E1968" s="222">
        <v>21.6</v>
      </c>
      <c r="F1968" s="220"/>
      <c r="G1968" s="220"/>
      <c r="H1968" s="220"/>
      <c r="I1968" s="220"/>
      <c r="J1968" s="220"/>
      <c r="K1968" s="220"/>
      <c r="L1968" s="220"/>
      <c r="M1968" s="220"/>
      <c r="N1968" s="220"/>
      <c r="O1968" s="220"/>
      <c r="P1968" s="220"/>
      <c r="Q1968" s="220"/>
      <c r="R1968" s="220"/>
      <c r="S1968" s="220"/>
      <c r="T1968" s="220"/>
      <c r="U1968" s="220"/>
      <c r="V1968" s="220"/>
      <c r="W1968" s="220"/>
      <c r="X1968" s="22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299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">
      <c r="A1969" s="218"/>
      <c r="B1969" s="219"/>
      <c r="C1969" s="254" t="s">
        <v>2107</v>
      </c>
      <c r="D1969" s="221"/>
      <c r="E1969" s="222">
        <v>8.4</v>
      </c>
      <c r="F1969" s="220"/>
      <c r="G1969" s="220"/>
      <c r="H1969" s="220"/>
      <c r="I1969" s="220"/>
      <c r="J1969" s="220"/>
      <c r="K1969" s="220"/>
      <c r="L1969" s="220"/>
      <c r="M1969" s="220"/>
      <c r="N1969" s="220"/>
      <c r="O1969" s="220"/>
      <c r="P1969" s="220"/>
      <c r="Q1969" s="220"/>
      <c r="R1969" s="220"/>
      <c r="S1969" s="220"/>
      <c r="T1969" s="220"/>
      <c r="U1969" s="220"/>
      <c r="V1969" s="220"/>
      <c r="W1969" s="220"/>
      <c r="X1969" s="22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299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">
      <c r="A1970" s="218"/>
      <c r="B1970" s="219"/>
      <c r="C1970" s="254" t="s">
        <v>1325</v>
      </c>
      <c r="D1970" s="221"/>
      <c r="E1970" s="222">
        <v>12</v>
      </c>
      <c r="F1970" s="220"/>
      <c r="G1970" s="220"/>
      <c r="H1970" s="220"/>
      <c r="I1970" s="220"/>
      <c r="J1970" s="220"/>
      <c r="K1970" s="220"/>
      <c r="L1970" s="220"/>
      <c r="M1970" s="220"/>
      <c r="N1970" s="220"/>
      <c r="O1970" s="220"/>
      <c r="P1970" s="220"/>
      <c r="Q1970" s="220"/>
      <c r="R1970" s="220"/>
      <c r="S1970" s="220"/>
      <c r="T1970" s="220"/>
      <c r="U1970" s="220"/>
      <c r="V1970" s="220"/>
      <c r="W1970" s="220"/>
      <c r="X1970" s="22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299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">
      <c r="A1971" s="218"/>
      <c r="B1971" s="219"/>
      <c r="C1971" s="254" t="s">
        <v>1326</v>
      </c>
      <c r="D1971" s="221"/>
      <c r="E1971" s="222">
        <v>21.6</v>
      </c>
      <c r="F1971" s="220"/>
      <c r="G1971" s="220"/>
      <c r="H1971" s="220"/>
      <c r="I1971" s="220"/>
      <c r="J1971" s="220"/>
      <c r="K1971" s="220"/>
      <c r="L1971" s="220"/>
      <c r="M1971" s="220"/>
      <c r="N1971" s="220"/>
      <c r="O1971" s="220"/>
      <c r="P1971" s="220"/>
      <c r="Q1971" s="220"/>
      <c r="R1971" s="220"/>
      <c r="S1971" s="220"/>
      <c r="T1971" s="220"/>
      <c r="U1971" s="220"/>
      <c r="V1971" s="220"/>
      <c r="W1971" s="220"/>
      <c r="X1971" s="22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299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">
      <c r="A1972" s="218"/>
      <c r="B1972" s="219"/>
      <c r="C1972" s="254" t="s">
        <v>1327</v>
      </c>
      <c r="D1972" s="221"/>
      <c r="E1972" s="222">
        <v>4.8</v>
      </c>
      <c r="F1972" s="220"/>
      <c r="G1972" s="220"/>
      <c r="H1972" s="220"/>
      <c r="I1972" s="220"/>
      <c r="J1972" s="220"/>
      <c r="K1972" s="220"/>
      <c r="L1972" s="220"/>
      <c r="M1972" s="220"/>
      <c r="N1972" s="220"/>
      <c r="O1972" s="220"/>
      <c r="P1972" s="220"/>
      <c r="Q1972" s="220"/>
      <c r="R1972" s="220"/>
      <c r="S1972" s="220"/>
      <c r="T1972" s="220"/>
      <c r="U1972" s="220"/>
      <c r="V1972" s="220"/>
      <c r="W1972" s="220"/>
      <c r="X1972" s="22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299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">
      <c r="A1973" s="232">
        <v>286</v>
      </c>
      <c r="B1973" s="233" t="s">
        <v>2108</v>
      </c>
      <c r="C1973" s="252" t="s">
        <v>2109</v>
      </c>
      <c r="D1973" s="234" t="s">
        <v>477</v>
      </c>
      <c r="E1973" s="235">
        <v>11</v>
      </c>
      <c r="F1973" s="236"/>
      <c r="G1973" s="237">
        <f>ROUND(E1973*F1973,2)</f>
        <v>0</v>
      </c>
      <c r="H1973" s="236"/>
      <c r="I1973" s="237">
        <f>ROUND(E1973*H1973,2)</f>
        <v>0</v>
      </c>
      <c r="J1973" s="236"/>
      <c r="K1973" s="237">
        <f>ROUND(E1973*J1973,2)</f>
        <v>0</v>
      </c>
      <c r="L1973" s="237">
        <v>15</v>
      </c>
      <c r="M1973" s="237">
        <f>G1973*(1+L1973/100)</f>
        <v>0</v>
      </c>
      <c r="N1973" s="237">
        <v>0</v>
      </c>
      <c r="O1973" s="237">
        <f>ROUND(E1973*N1973,2)</f>
        <v>0</v>
      </c>
      <c r="P1973" s="237">
        <v>2.3E-3</v>
      </c>
      <c r="Q1973" s="237">
        <f>ROUND(E1973*P1973,2)</f>
        <v>0.03</v>
      </c>
      <c r="R1973" s="237" t="s">
        <v>2055</v>
      </c>
      <c r="S1973" s="237" t="s">
        <v>293</v>
      </c>
      <c r="T1973" s="238" t="s">
        <v>294</v>
      </c>
      <c r="U1973" s="220">
        <v>0.10349999999999999</v>
      </c>
      <c r="V1973" s="220">
        <f>ROUND(E1973*U1973,2)</f>
        <v>1.1399999999999999</v>
      </c>
      <c r="W1973" s="220"/>
      <c r="X1973" s="220" t="s">
        <v>117</v>
      </c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295</v>
      </c>
      <c r="AH1973" s="210"/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">
      <c r="A1974" s="218"/>
      <c r="B1974" s="219"/>
      <c r="C1974" s="254" t="s">
        <v>2110</v>
      </c>
      <c r="D1974" s="221"/>
      <c r="E1974" s="222">
        <v>11</v>
      </c>
      <c r="F1974" s="220"/>
      <c r="G1974" s="220"/>
      <c r="H1974" s="220"/>
      <c r="I1974" s="220"/>
      <c r="J1974" s="220"/>
      <c r="K1974" s="220"/>
      <c r="L1974" s="220"/>
      <c r="M1974" s="220"/>
      <c r="N1974" s="220"/>
      <c r="O1974" s="220"/>
      <c r="P1974" s="220"/>
      <c r="Q1974" s="220"/>
      <c r="R1974" s="220"/>
      <c r="S1974" s="220"/>
      <c r="T1974" s="220"/>
      <c r="U1974" s="220"/>
      <c r="V1974" s="220"/>
      <c r="W1974" s="220"/>
      <c r="X1974" s="22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299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">
      <c r="A1975" s="232">
        <v>287</v>
      </c>
      <c r="B1975" s="233" t="s">
        <v>2111</v>
      </c>
      <c r="C1975" s="252" t="s">
        <v>2112</v>
      </c>
      <c r="D1975" s="234" t="s">
        <v>477</v>
      </c>
      <c r="E1975" s="235">
        <v>41</v>
      </c>
      <c r="F1975" s="236"/>
      <c r="G1975" s="237">
        <f>ROUND(E1975*F1975,2)</f>
        <v>0</v>
      </c>
      <c r="H1975" s="236"/>
      <c r="I1975" s="237">
        <f>ROUND(E1975*H1975,2)</f>
        <v>0</v>
      </c>
      <c r="J1975" s="236"/>
      <c r="K1975" s="237">
        <f>ROUND(E1975*J1975,2)</f>
        <v>0</v>
      </c>
      <c r="L1975" s="237">
        <v>15</v>
      </c>
      <c r="M1975" s="237">
        <f>G1975*(1+L1975/100)</f>
        <v>0</v>
      </c>
      <c r="N1975" s="237">
        <v>0</v>
      </c>
      <c r="O1975" s="237">
        <f>ROUND(E1975*N1975,2)</f>
        <v>0</v>
      </c>
      <c r="P1975" s="237">
        <v>2.8500000000000001E-3</v>
      </c>
      <c r="Q1975" s="237">
        <f>ROUND(E1975*P1975,2)</f>
        <v>0.12</v>
      </c>
      <c r="R1975" s="237" t="s">
        <v>2055</v>
      </c>
      <c r="S1975" s="237" t="s">
        <v>293</v>
      </c>
      <c r="T1975" s="238" t="s">
        <v>294</v>
      </c>
      <c r="U1975" s="220">
        <v>6.9000000000000006E-2</v>
      </c>
      <c r="V1975" s="220">
        <f>ROUND(E1975*U1975,2)</f>
        <v>2.83</v>
      </c>
      <c r="W1975" s="220"/>
      <c r="X1975" s="220" t="s">
        <v>117</v>
      </c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295</v>
      </c>
      <c r="AH1975" s="210"/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">
      <c r="A1976" s="218"/>
      <c r="B1976" s="219"/>
      <c r="C1976" s="254" t="s">
        <v>2113</v>
      </c>
      <c r="D1976" s="221"/>
      <c r="E1976" s="222">
        <v>41</v>
      </c>
      <c r="F1976" s="220"/>
      <c r="G1976" s="220"/>
      <c r="H1976" s="220"/>
      <c r="I1976" s="220"/>
      <c r="J1976" s="220"/>
      <c r="K1976" s="220"/>
      <c r="L1976" s="220"/>
      <c r="M1976" s="220"/>
      <c r="N1976" s="220"/>
      <c r="O1976" s="220"/>
      <c r="P1976" s="220"/>
      <c r="Q1976" s="220"/>
      <c r="R1976" s="220"/>
      <c r="S1976" s="220"/>
      <c r="T1976" s="220"/>
      <c r="U1976" s="220"/>
      <c r="V1976" s="220"/>
      <c r="W1976" s="220"/>
      <c r="X1976" s="22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299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">
      <c r="A1977" s="232">
        <v>288</v>
      </c>
      <c r="B1977" s="233" t="s">
        <v>2114</v>
      </c>
      <c r="C1977" s="252" t="s">
        <v>2115</v>
      </c>
      <c r="D1977" s="234" t="s">
        <v>445</v>
      </c>
      <c r="E1977" s="235">
        <v>1.52597</v>
      </c>
      <c r="F1977" s="236"/>
      <c r="G1977" s="237">
        <f>ROUND(E1977*F1977,2)</f>
        <v>0</v>
      </c>
      <c r="H1977" s="236"/>
      <c r="I1977" s="237">
        <f>ROUND(E1977*H1977,2)</f>
        <v>0</v>
      </c>
      <c r="J1977" s="236"/>
      <c r="K1977" s="237">
        <f>ROUND(E1977*J1977,2)</f>
        <v>0</v>
      </c>
      <c r="L1977" s="237">
        <v>15</v>
      </c>
      <c r="M1977" s="237">
        <f>G1977*(1+L1977/100)</f>
        <v>0</v>
      </c>
      <c r="N1977" s="237">
        <v>0</v>
      </c>
      <c r="O1977" s="237">
        <f>ROUND(E1977*N1977,2)</f>
        <v>0</v>
      </c>
      <c r="P1977" s="237">
        <v>0</v>
      </c>
      <c r="Q1977" s="237">
        <f>ROUND(E1977*P1977,2)</f>
        <v>0</v>
      </c>
      <c r="R1977" s="237" t="s">
        <v>2055</v>
      </c>
      <c r="S1977" s="237" t="s">
        <v>293</v>
      </c>
      <c r="T1977" s="238" t="s">
        <v>294</v>
      </c>
      <c r="U1977" s="220">
        <v>4.9470000000000001</v>
      </c>
      <c r="V1977" s="220">
        <f>ROUND(E1977*U1977,2)</f>
        <v>7.55</v>
      </c>
      <c r="W1977" s="220"/>
      <c r="X1977" s="220" t="s">
        <v>1652</v>
      </c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1653</v>
      </c>
      <c r="AH1977" s="210"/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">
      <c r="A1978" s="218"/>
      <c r="B1978" s="219"/>
      <c r="C1978" s="253" t="s">
        <v>1853</v>
      </c>
      <c r="D1978" s="239"/>
      <c r="E1978" s="239"/>
      <c r="F1978" s="239"/>
      <c r="G1978" s="239"/>
      <c r="H1978" s="220"/>
      <c r="I1978" s="220"/>
      <c r="J1978" s="220"/>
      <c r="K1978" s="220"/>
      <c r="L1978" s="220"/>
      <c r="M1978" s="220"/>
      <c r="N1978" s="220"/>
      <c r="O1978" s="220"/>
      <c r="P1978" s="220"/>
      <c r="Q1978" s="220"/>
      <c r="R1978" s="220"/>
      <c r="S1978" s="220"/>
      <c r="T1978" s="220"/>
      <c r="U1978" s="220"/>
      <c r="V1978" s="220"/>
      <c r="W1978" s="220"/>
      <c r="X1978" s="22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297</v>
      </c>
      <c r="AH1978" s="210"/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">
      <c r="A1979" s="218"/>
      <c r="B1979" s="219"/>
      <c r="C1979" s="254" t="s">
        <v>1655</v>
      </c>
      <c r="D1979" s="221"/>
      <c r="E1979" s="222"/>
      <c r="F1979" s="220"/>
      <c r="G1979" s="220"/>
      <c r="H1979" s="220"/>
      <c r="I1979" s="220"/>
      <c r="J1979" s="220"/>
      <c r="K1979" s="220"/>
      <c r="L1979" s="220"/>
      <c r="M1979" s="220"/>
      <c r="N1979" s="220"/>
      <c r="O1979" s="220"/>
      <c r="P1979" s="220"/>
      <c r="Q1979" s="220"/>
      <c r="R1979" s="220"/>
      <c r="S1979" s="220"/>
      <c r="T1979" s="220"/>
      <c r="U1979" s="220"/>
      <c r="V1979" s="220"/>
      <c r="W1979" s="220"/>
      <c r="X1979" s="22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299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">
      <c r="A1980" s="218"/>
      <c r="B1980" s="219"/>
      <c r="C1980" s="254" t="s">
        <v>2116</v>
      </c>
      <c r="D1980" s="221"/>
      <c r="E1980" s="222"/>
      <c r="F1980" s="220"/>
      <c r="G1980" s="220"/>
      <c r="H1980" s="220"/>
      <c r="I1980" s="220"/>
      <c r="J1980" s="220"/>
      <c r="K1980" s="220"/>
      <c r="L1980" s="220"/>
      <c r="M1980" s="220"/>
      <c r="N1980" s="220"/>
      <c r="O1980" s="220"/>
      <c r="P1980" s="220"/>
      <c r="Q1980" s="220"/>
      <c r="R1980" s="220"/>
      <c r="S1980" s="220"/>
      <c r="T1980" s="220"/>
      <c r="U1980" s="220"/>
      <c r="V1980" s="220"/>
      <c r="W1980" s="220"/>
      <c r="X1980" s="22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299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">
      <c r="A1981" s="218"/>
      <c r="B1981" s="219"/>
      <c r="C1981" s="254" t="s">
        <v>2117</v>
      </c>
      <c r="D1981" s="221"/>
      <c r="E1981" s="222">
        <v>1.52597</v>
      </c>
      <c r="F1981" s="220"/>
      <c r="G1981" s="220"/>
      <c r="H1981" s="220"/>
      <c r="I1981" s="220"/>
      <c r="J1981" s="220"/>
      <c r="K1981" s="220"/>
      <c r="L1981" s="220"/>
      <c r="M1981" s="220"/>
      <c r="N1981" s="220"/>
      <c r="O1981" s="220"/>
      <c r="P1981" s="220"/>
      <c r="Q1981" s="220"/>
      <c r="R1981" s="220"/>
      <c r="S1981" s="220"/>
      <c r="T1981" s="220"/>
      <c r="U1981" s="220"/>
      <c r="V1981" s="220"/>
      <c r="W1981" s="220"/>
      <c r="X1981" s="22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299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x14ac:dyDescent="0.2">
      <c r="A1982" s="226" t="s">
        <v>287</v>
      </c>
      <c r="B1982" s="227" t="s">
        <v>228</v>
      </c>
      <c r="C1982" s="251" t="s">
        <v>229</v>
      </c>
      <c r="D1982" s="228"/>
      <c r="E1982" s="229"/>
      <c r="F1982" s="230"/>
      <c r="G1982" s="230">
        <f>SUMIF(AG1983:AG2034,"&lt;&gt;NOR",G1983:G2034)</f>
        <v>0</v>
      </c>
      <c r="H1982" s="230"/>
      <c r="I1982" s="230">
        <f>SUM(I1983:I2034)</f>
        <v>0</v>
      </c>
      <c r="J1982" s="230"/>
      <c r="K1982" s="230">
        <f>SUM(K1983:K2034)</f>
        <v>0</v>
      </c>
      <c r="L1982" s="230"/>
      <c r="M1982" s="230">
        <f>SUM(M1983:M2034)</f>
        <v>0</v>
      </c>
      <c r="N1982" s="230"/>
      <c r="O1982" s="230">
        <f>SUM(O1983:O2034)</f>
        <v>14.61</v>
      </c>
      <c r="P1982" s="230"/>
      <c r="Q1982" s="230">
        <f>SUM(Q1983:Q2034)</f>
        <v>0.34</v>
      </c>
      <c r="R1982" s="230"/>
      <c r="S1982" s="230"/>
      <c r="T1982" s="231"/>
      <c r="U1982" s="225"/>
      <c r="V1982" s="225">
        <f>SUM(V1983:V2034)</f>
        <v>289.43</v>
      </c>
      <c r="W1982" s="225"/>
      <c r="X1982" s="225"/>
      <c r="AG1982" t="s">
        <v>288</v>
      </c>
    </row>
    <row r="1983" spans="1:60" outlineLevel="1" x14ac:dyDescent="0.2">
      <c r="A1983" s="232">
        <v>289</v>
      </c>
      <c r="B1983" s="233" t="s">
        <v>2118</v>
      </c>
      <c r="C1983" s="252" t="s">
        <v>2119</v>
      </c>
      <c r="D1983" s="234" t="s">
        <v>291</v>
      </c>
      <c r="E1983" s="235">
        <v>325.18049999999999</v>
      </c>
      <c r="F1983" s="236"/>
      <c r="G1983" s="237">
        <f>ROUND(E1983*F1983,2)</f>
        <v>0</v>
      </c>
      <c r="H1983" s="236"/>
      <c r="I1983" s="237">
        <f>ROUND(E1983*H1983,2)</f>
        <v>0</v>
      </c>
      <c r="J1983" s="236"/>
      <c r="K1983" s="237">
        <f>ROUND(E1983*J1983,2)</f>
        <v>0</v>
      </c>
      <c r="L1983" s="237">
        <v>15</v>
      </c>
      <c r="M1983" s="237">
        <f>G1983*(1+L1983/100)</f>
        <v>0</v>
      </c>
      <c r="N1983" s="237">
        <v>4.3200000000000002E-2</v>
      </c>
      <c r="O1983" s="237">
        <f>ROUND(E1983*N1983,2)</f>
        <v>14.05</v>
      </c>
      <c r="P1983" s="237">
        <v>0</v>
      </c>
      <c r="Q1983" s="237">
        <f>ROUND(E1983*P1983,2)</f>
        <v>0</v>
      </c>
      <c r="R1983" s="237" t="s">
        <v>2120</v>
      </c>
      <c r="S1983" s="237" t="s">
        <v>293</v>
      </c>
      <c r="T1983" s="238" t="s">
        <v>294</v>
      </c>
      <c r="U1983" s="220">
        <v>0.42099999999999999</v>
      </c>
      <c r="V1983" s="220">
        <f>ROUND(E1983*U1983,2)</f>
        <v>136.9</v>
      </c>
      <c r="W1983" s="220"/>
      <c r="X1983" s="220" t="s">
        <v>117</v>
      </c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295</v>
      </c>
      <c r="AH1983" s="210"/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">
      <c r="A1984" s="218"/>
      <c r="B1984" s="219"/>
      <c r="C1984" s="257" t="s">
        <v>2121</v>
      </c>
      <c r="D1984" s="242"/>
      <c r="E1984" s="242"/>
      <c r="F1984" s="242"/>
      <c r="G1984" s="242"/>
      <c r="H1984" s="220"/>
      <c r="I1984" s="220"/>
      <c r="J1984" s="220"/>
      <c r="K1984" s="220"/>
      <c r="L1984" s="220"/>
      <c r="M1984" s="220"/>
      <c r="N1984" s="220"/>
      <c r="O1984" s="220"/>
      <c r="P1984" s="220"/>
      <c r="Q1984" s="220"/>
      <c r="R1984" s="220"/>
      <c r="S1984" s="220"/>
      <c r="T1984" s="220"/>
      <c r="U1984" s="220"/>
      <c r="V1984" s="220"/>
      <c r="W1984" s="220"/>
      <c r="X1984" s="22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421</v>
      </c>
      <c r="AH1984" s="210"/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40" t="str">
        <f>C1984</f>
        <v>Dodávka a montáž krytiny z tašek základních, větracích, protisněhových a poloviční včetně spojovacích prostředků.</v>
      </c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">
      <c r="A1985" s="218"/>
      <c r="B1985" s="219"/>
      <c r="C1985" s="254" t="s">
        <v>2088</v>
      </c>
      <c r="D1985" s="221"/>
      <c r="E1985" s="222">
        <v>152</v>
      </c>
      <c r="F1985" s="220"/>
      <c r="G1985" s="220"/>
      <c r="H1985" s="220"/>
      <c r="I1985" s="220"/>
      <c r="J1985" s="220"/>
      <c r="K1985" s="220"/>
      <c r="L1985" s="220"/>
      <c r="M1985" s="220"/>
      <c r="N1985" s="220"/>
      <c r="O1985" s="220"/>
      <c r="P1985" s="220"/>
      <c r="Q1985" s="220"/>
      <c r="R1985" s="220"/>
      <c r="S1985" s="220"/>
      <c r="T1985" s="220"/>
      <c r="U1985" s="220"/>
      <c r="V1985" s="220"/>
      <c r="W1985" s="220"/>
      <c r="X1985" s="22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299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">
      <c r="A1986" s="218"/>
      <c r="B1986" s="219"/>
      <c r="C1986" s="254" t="s">
        <v>2090</v>
      </c>
      <c r="D1986" s="221"/>
      <c r="E1986" s="222">
        <v>39.1875</v>
      </c>
      <c r="F1986" s="220"/>
      <c r="G1986" s="220"/>
      <c r="H1986" s="220"/>
      <c r="I1986" s="220"/>
      <c r="J1986" s="220"/>
      <c r="K1986" s="220"/>
      <c r="L1986" s="220"/>
      <c r="M1986" s="220"/>
      <c r="N1986" s="220"/>
      <c r="O1986" s="220"/>
      <c r="P1986" s="220"/>
      <c r="Q1986" s="220"/>
      <c r="R1986" s="220"/>
      <c r="S1986" s="220"/>
      <c r="T1986" s="220"/>
      <c r="U1986" s="220"/>
      <c r="V1986" s="220"/>
      <c r="W1986" s="220"/>
      <c r="X1986" s="22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299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">
      <c r="A1987" s="218"/>
      <c r="B1987" s="219"/>
      <c r="C1987" s="254" t="s">
        <v>2091</v>
      </c>
      <c r="D1987" s="221"/>
      <c r="E1987" s="222">
        <v>11.28125</v>
      </c>
      <c r="F1987" s="220"/>
      <c r="G1987" s="220"/>
      <c r="H1987" s="220"/>
      <c r="I1987" s="220"/>
      <c r="J1987" s="220"/>
      <c r="K1987" s="220"/>
      <c r="L1987" s="220"/>
      <c r="M1987" s="220"/>
      <c r="N1987" s="220"/>
      <c r="O1987" s="220"/>
      <c r="P1987" s="220"/>
      <c r="Q1987" s="220"/>
      <c r="R1987" s="220"/>
      <c r="S1987" s="220"/>
      <c r="T1987" s="220"/>
      <c r="U1987" s="220"/>
      <c r="V1987" s="220"/>
      <c r="W1987" s="220"/>
      <c r="X1987" s="22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299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">
      <c r="A1988" s="218"/>
      <c r="B1988" s="219"/>
      <c r="C1988" s="254" t="s">
        <v>2092</v>
      </c>
      <c r="D1988" s="221"/>
      <c r="E1988" s="222">
        <v>5.2249999999999996</v>
      </c>
      <c r="F1988" s="220"/>
      <c r="G1988" s="220"/>
      <c r="H1988" s="220"/>
      <c r="I1988" s="220"/>
      <c r="J1988" s="220"/>
      <c r="K1988" s="220"/>
      <c r="L1988" s="220"/>
      <c r="M1988" s="220"/>
      <c r="N1988" s="220"/>
      <c r="O1988" s="220"/>
      <c r="P1988" s="220"/>
      <c r="Q1988" s="220"/>
      <c r="R1988" s="220"/>
      <c r="S1988" s="220"/>
      <c r="T1988" s="220"/>
      <c r="U1988" s="220"/>
      <c r="V1988" s="220"/>
      <c r="W1988" s="220"/>
      <c r="X1988" s="22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299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">
      <c r="A1989" s="218"/>
      <c r="B1989" s="219"/>
      <c r="C1989" s="254" t="s">
        <v>2093</v>
      </c>
      <c r="D1989" s="221"/>
      <c r="E1989" s="222">
        <v>8.6687499999999993</v>
      </c>
      <c r="F1989" s="220"/>
      <c r="G1989" s="220"/>
      <c r="H1989" s="220"/>
      <c r="I1989" s="220"/>
      <c r="J1989" s="220"/>
      <c r="K1989" s="220"/>
      <c r="L1989" s="220"/>
      <c r="M1989" s="220"/>
      <c r="N1989" s="220"/>
      <c r="O1989" s="220"/>
      <c r="P1989" s="220"/>
      <c r="Q1989" s="220"/>
      <c r="R1989" s="220"/>
      <c r="S1989" s="220"/>
      <c r="T1989" s="220"/>
      <c r="U1989" s="220"/>
      <c r="V1989" s="220"/>
      <c r="W1989" s="220"/>
      <c r="X1989" s="220"/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299</v>
      </c>
      <c r="AH1989" s="210">
        <v>0</v>
      </c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">
      <c r="A1990" s="218"/>
      <c r="B1990" s="219"/>
      <c r="C1990" s="254" t="s">
        <v>2094</v>
      </c>
      <c r="D1990" s="221"/>
      <c r="E1990" s="222">
        <v>5.5</v>
      </c>
      <c r="F1990" s="220"/>
      <c r="G1990" s="220"/>
      <c r="H1990" s="220"/>
      <c r="I1990" s="220"/>
      <c r="J1990" s="220"/>
      <c r="K1990" s="220"/>
      <c r="L1990" s="220"/>
      <c r="M1990" s="220"/>
      <c r="N1990" s="220"/>
      <c r="O1990" s="220"/>
      <c r="P1990" s="220"/>
      <c r="Q1990" s="220"/>
      <c r="R1990" s="220"/>
      <c r="S1990" s="220"/>
      <c r="T1990" s="220"/>
      <c r="U1990" s="220"/>
      <c r="V1990" s="220"/>
      <c r="W1990" s="220"/>
      <c r="X1990" s="22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299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">
      <c r="A1991" s="218"/>
      <c r="B1991" s="219"/>
      <c r="C1991" s="254" t="s">
        <v>2095</v>
      </c>
      <c r="D1991" s="221"/>
      <c r="E1991" s="222">
        <v>14.882999999999999</v>
      </c>
      <c r="F1991" s="220"/>
      <c r="G1991" s="220"/>
      <c r="H1991" s="220"/>
      <c r="I1991" s="220"/>
      <c r="J1991" s="220"/>
      <c r="K1991" s="220"/>
      <c r="L1991" s="220"/>
      <c r="M1991" s="220"/>
      <c r="N1991" s="220"/>
      <c r="O1991" s="220"/>
      <c r="P1991" s="220"/>
      <c r="Q1991" s="220"/>
      <c r="R1991" s="220"/>
      <c r="S1991" s="220"/>
      <c r="T1991" s="220"/>
      <c r="U1991" s="220"/>
      <c r="V1991" s="220"/>
      <c r="W1991" s="220"/>
      <c r="X1991" s="220"/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299</v>
      </c>
      <c r="AH1991" s="210">
        <v>0</v>
      </c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">
      <c r="A1992" s="218"/>
      <c r="B1992" s="219"/>
      <c r="C1992" s="254" t="s">
        <v>2096</v>
      </c>
      <c r="D1992" s="221"/>
      <c r="E1992" s="222">
        <v>82.935000000000002</v>
      </c>
      <c r="F1992" s="220"/>
      <c r="G1992" s="220"/>
      <c r="H1992" s="220"/>
      <c r="I1992" s="220"/>
      <c r="J1992" s="220"/>
      <c r="K1992" s="220"/>
      <c r="L1992" s="220"/>
      <c r="M1992" s="220"/>
      <c r="N1992" s="220"/>
      <c r="O1992" s="220"/>
      <c r="P1992" s="220"/>
      <c r="Q1992" s="220"/>
      <c r="R1992" s="220"/>
      <c r="S1992" s="220"/>
      <c r="T1992" s="220"/>
      <c r="U1992" s="220"/>
      <c r="V1992" s="220"/>
      <c r="W1992" s="220"/>
      <c r="X1992" s="22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299</v>
      </c>
      <c r="AH1992" s="210">
        <v>0</v>
      </c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">
      <c r="A1993" s="218"/>
      <c r="B1993" s="219"/>
      <c r="C1993" s="254" t="s">
        <v>2094</v>
      </c>
      <c r="D1993" s="221"/>
      <c r="E1993" s="222">
        <v>5.5</v>
      </c>
      <c r="F1993" s="220"/>
      <c r="G1993" s="220"/>
      <c r="H1993" s="220"/>
      <c r="I1993" s="220"/>
      <c r="J1993" s="220"/>
      <c r="K1993" s="220"/>
      <c r="L1993" s="220"/>
      <c r="M1993" s="220"/>
      <c r="N1993" s="220"/>
      <c r="O1993" s="220"/>
      <c r="P1993" s="220"/>
      <c r="Q1993" s="220"/>
      <c r="R1993" s="220"/>
      <c r="S1993" s="220"/>
      <c r="T1993" s="220"/>
      <c r="U1993" s="220"/>
      <c r="V1993" s="220"/>
      <c r="W1993" s="220"/>
      <c r="X1993" s="22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299</v>
      </c>
      <c r="AH1993" s="210">
        <v>0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ht="22.5" outlineLevel="1" x14ac:dyDescent="0.2">
      <c r="A1994" s="232">
        <v>290</v>
      </c>
      <c r="B1994" s="233" t="s">
        <v>2122</v>
      </c>
      <c r="C1994" s="252" t="s">
        <v>2123</v>
      </c>
      <c r="D1994" s="234" t="s">
        <v>477</v>
      </c>
      <c r="E1994" s="235">
        <v>23</v>
      </c>
      <c r="F1994" s="236"/>
      <c r="G1994" s="237">
        <f>ROUND(E1994*F1994,2)</f>
        <v>0</v>
      </c>
      <c r="H1994" s="236"/>
      <c r="I1994" s="237">
        <f>ROUND(E1994*H1994,2)</f>
        <v>0</v>
      </c>
      <c r="J1994" s="236"/>
      <c r="K1994" s="237">
        <f>ROUND(E1994*J1994,2)</f>
        <v>0</v>
      </c>
      <c r="L1994" s="237">
        <v>15</v>
      </c>
      <c r="M1994" s="237">
        <f>G1994*(1+L1994/100)</f>
        <v>0</v>
      </c>
      <c r="N1994" s="237">
        <v>8.7399999999999995E-3</v>
      </c>
      <c r="O1994" s="237">
        <f>ROUND(E1994*N1994,2)</f>
        <v>0.2</v>
      </c>
      <c r="P1994" s="237">
        <v>0</v>
      </c>
      <c r="Q1994" s="237">
        <f>ROUND(E1994*P1994,2)</f>
        <v>0</v>
      </c>
      <c r="R1994" s="237" t="s">
        <v>2120</v>
      </c>
      <c r="S1994" s="237" t="s">
        <v>293</v>
      </c>
      <c r="T1994" s="238" t="s">
        <v>294</v>
      </c>
      <c r="U1994" s="220">
        <v>0.5</v>
      </c>
      <c r="V1994" s="220">
        <f>ROUND(E1994*U1994,2)</f>
        <v>11.5</v>
      </c>
      <c r="W1994" s="220"/>
      <c r="X1994" s="220" t="s">
        <v>117</v>
      </c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295</v>
      </c>
      <c r="AH1994" s="210"/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">
      <c r="A1995" s="218"/>
      <c r="B1995" s="219"/>
      <c r="C1995" s="257" t="s">
        <v>2124</v>
      </c>
      <c r="D1995" s="242"/>
      <c r="E1995" s="242"/>
      <c r="F1995" s="242"/>
      <c r="G1995" s="242"/>
      <c r="H1995" s="220"/>
      <c r="I1995" s="220"/>
      <c r="J1995" s="220"/>
      <c r="K1995" s="220"/>
      <c r="L1995" s="220"/>
      <c r="M1995" s="220"/>
      <c r="N1995" s="220"/>
      <c r="O1995" s="220"/>
      <c r="P1995" s="220"/>
      <c r="Q1995" s="220"/>
      <c r="R1995" s="220"/>
      <c r="S1995" s="220"/>
      <c r="T1995" s="220"/>
      <c r="U1995" s="220"/>
      <c r="V1995" s="220"/>
      <c r="W1995" s="220"/>
      <c r="X1995" s="22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421</v>
      </c>
      <c r="AH1995" s="210"/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">
      <c r="A1996" s="218"/>
      <c r="B1996" s="219"/>
      <c r="C1996" s="254" t="s">
        <v>2125</v>
      </c>
      <c r="D1996" s="221"/>
      <c r="E1996" s="222">
        <v>23</v>
      </c>
      <c r="F1996" s="220"/>
      <c r="G1996" s="220"/>
      <c r="H1996" s="220"/>
      <c r="I1996" s="220"/>
      <c r="J1996" s="220"/>
      <c r="K1996" s="220"/>
      <c r="L1996" s="220"/>
      <c r="M1996" s="220"/>
      <c r="N1996" s="220"/>
      <c r="O1996" s="220"/>
      <c r="P1996" s="220"/>
      <c r="Q1996" s="220"/>
      <c r="R1996" s="220"/>
      <c r="S1996" s="220"/>
      <c r="T1996" s="220"/>
      <c r="U1996" s="220"/>
      <c r="V1996" s="220"/>
      <c r="W1996" s="220"/>
      <c r="X1996" s="22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299</v>
      </c>
      <c r="AH1996" s="210">
        <v>0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">
      <c r="A1997" s="232">
        <v>291</v>
      </c>
      <c r="B1997" s="233" t="s">
        <v>2126</v>
      </c>
      <c r="C1997" s="252" t="s">
        <v>2127</v>
      </c>
      <c r="D1997" s="234" t="s">
        <v>477</v>
      </c>
      <c r="E1997" s="235">
        <v>52.45</v>
      </c>
      <c r="F1997" s="236"/>
      <c r="G1997" s="237">
        <f>ROUND(E1997*F1997,2)</f>
        <v>0</v>
      </c>
      <c r="H1997" s="236"/>
      <c r="I1997" s="237">
        <f>ROUND(E1997*H1997,2)</f>
        <v>0</v>
      </c>
      <c r="J1997" s="236"/>
      <c r="K1997" s="237">
        <f>ROUND(E1997*J1997,2)</f>
        <v>0</v>
      </c>
      <c r="L1997" s="237">
        <v>15</v>
      </c>
      <c r="M1997" s="237">
        <f>G1997*(1+L1997/100)</f>
        <v>0</v>
      </c>
      <c r="N1997" s="237">
        <v>3.2000000000000003E-4</v>
      </c>
      <c r="O1997" s="237">
        <f>ROUND(E1997*N1997,2)</f>
        <v>0.02</v>
      </c>
      <c r="P1997" s="237">
        <v>0</v>
      </c>
      <c r="Q1997" s="237">
        <f>ROUND(E1997*P1997,2)</f>
        <v>0</v>
      </c>
      <c r="R1997" s="237" t="s">
        <v>2120</v>
      </c>
      <c r="S1997" s="237" t="s">
        <v>293</v>
      </c>
      <c r="T1997" s="238" t="s">
        <v>294</v>
      </c>
      <c r="U1997" s="220">
        <v>6.7000000000000004E-2</v>
      </c>
      <c r="V1997" s="220">
        <f>ROUND(E1997*U1997,2)</f>
        <v>3.51</v>
      </c>
      <c r="W1997" s="220"/>
      <c r="X1997" s="220" t="s">
        <v>117</v>
      </c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295</v>
      </c>
      <c r="AH1997" s="210"/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">
      <c r="A1998" s="218"/>
      <c r="B1998" s="219"/>
      <c r="C1998" s="257" t="s">
        <v>2128</v>
      </c>
      <c r="D1998" s="242"/>
      <c r="E1998" s="242"/>
      <c r="F1998" s="242"/>
      <c r="G1998" s="242"/>
      <c r="H1998" s="220"/>
      <c r="I1998" s="220"/>
      <c r="J1998" s="220"/>
      <c r="K1998" s="220"/>
      <c r="L1998" s="220"/>
      <c r="M1998" s="220"/>
      <c r="N1998" s="220"/>
      <c r="O1998" s="220"/>
      <c r="P1998" s="220"/>
      <c r="Q1998" s="220"/>
      <c r="R1998" s="220"/>
      <c r="S1998" s="220"/>
      <c r="T1998" s="220"/>
      <c r="U1998" s="220"/>
      <c r="V1998" s="220"/>
      <c r="W1998" s="220"/>
      <c r="X1998" s="22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421</v>
      </c>
      <c r="AH1998" s="210"/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">
      <c r="A1999" s="218"/>
      <c r="B1999" s="219"/>
      <c r="C1999" s="254" t="s">
        <v>2129</v>
      </c>
      <c r="D1999" s="221"/>
      <c r="E1999" s="222">
        <v>52.45</v>
      </c>
      <c r="F1999" s="220"/>
      <c r="G1999" s="220"/>
      <c r="H1999" s="220"/>
      <c r="I1999" s="220"/>
      <c r="J1999" s="220"/>
      <c r="K1999" s="220"/>
      <c r="L1999" s="220"/>
      <c r="M1999" s="220"/>
      <c r="N1999" s="220"/>
      <c r="O1999" s="220"/>
      <c r="P1999" s="220"/>
      <c r="Q1999" s="220"/>
      <c r="R1999" s="220"/>
      <c r="S1999" s="220"/>
      <c r="T1999" s="220"/>
      <c r="U1999" s="220"/>
      <c r="V1999" s="220"/>
      <c r="W1999" s="220"/>
      <c r="X1999" s="22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299</v>
      </c>
      <c r="AH1999" s="210">
        <v>0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ht="22.5" outlineLevel="1" x14ac:dyDescent="0.2">
      <c r="A2000" s="232">
        <v>292</v>
      </c>
      <c r="B2000" s="233" t="s">
        <v>2130</v>
      </c>
      <c r="C2000" s="252" t="s">
        <v>2131</v>
      </c>
      <c r="D2000" s="234" t="s">
        <v>477</v>
      </c>
      <c r="E2000" s="235">
        <v>9.1</v>
      </c>
      <c r="F2000" s="236"/>
      <c r="G2000" s="237">
        <f>ROUND(E2000*F2000,2)</f>
        <v>0</v>
      </c>
      <c r="H2000" s="236"/>
      <c r="I2000" s="237">
        <f>ROUND(E2000*H2000,2)</f>
        <v>0</v>
      </c>
      <c r="J2000" s="236"/>
      <c r="K2000" s="237">
        <f>ROUND(E2000*J2000,2)</f>
        <v>0</v>
      </c>
      <c r="L2000" s="237">
        <v>15</v>
      </c>
      <c r="M2000" s="237">
        <f>G2000*(1+L2000/100)</f>
        <v>0</v>
      </c>
      <c r="N2000" s="237">
        <v>8.7399999999999995E-3</v>
      </c>
      <c r="O2000" s="237">
        <f>ROUND(E2000*N2000,2)</f>
        <v>0.08</v>
      </c>
      <c r="P2000" s="237">
        <v>0</v>
      </c>
      <c r="Q2000" s="237">
        <f>ROUND(E2000*P2000,2)</f>
        <v>0</v>
      </c>
      <c r="R2000" s="237" t="s">
        <v>2120</v>
      </c>
      <c r="S2000" s="237" t="s">
        <v>293</v>
      </c>
      <c r="T2000" s="238" t="s">
        <v>294</v>
      </c>
      <c r="U2000" s="220">
        <v>0.33</v>
      </c>
      <c r="V2000" s="220">
        <f>ROUND(E2000*U2000,2)</f>
        <v>3</v>
      </c>
      <c r="W2000" s="220"/>
      <c r="X2000" s="220" t="s">
        <v>117</v>
      </c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295</v>
      </c>
      <c r="AH2000" s="210"/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">
      <c r="A2001" s="218"/>
      <c r="B2001" s="219"/>
      <c r="C2001" s="257" t="s">
        <v>2132</v>
      </c>
      <c r="D2001" s="242"/>
      <c r="E2001" s="242"/>
      <c r="F2001" s="242"/>
      <c r="G2001" s="242"/>
      <c r="H2001" s="220"/>
      <c r="I2001" s="220"/>
      <c r="J2001" s="220"/>
      <c r="K2001" s="220"/>
      <c r="L2001" s="220"/>
      <c r="M2001" s="220"/>
      <c r="N2001" s="220"/>
      <c r="O2001" s="220"/>
      <c r="P2001" s="220"/>
      <c r="Q2001" s="220"/>
      <c r="R2001" s="220"/>
      <c r="S2001" s="220"/>
      <c r="T2001" s="220"/>
      <c r="U2001" s="220"/>
      <c r="V2001" s="220"/>
      <c r="W2001" s="220"/>
      <c r="X2001" s="22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421</v>
      </c>
      <c r="AH2001" s="210"/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40" t="str">
        <f>C2001</f>
        <v>Dodávka a montáž hřebene včetně hřebenové latě, větracího pásu, ukončení hřebenáče a spojovacích prostředků.</v>
      </c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">
      <c r="A2002" s="218"/>
      <c r="B2002" s="219"/>
      <c r="C2002" s="254" t="s">
        <v>2133</v>
      </c>
      <c r="D2002" s="221"/>
      <c r="E2002" s="222">
        <v>9.1</v>
      </c>
      <c r="F2002" s="220"/>
      <c r="G2002" s="220"/>
      <c r="H2002" s="220"/>
      <c r="I2002" s="220"/>
      <c r="J2002" s="220"/>
      <c r="K2002" s="220"/>
      <c r="L2002" s="220"/>
      <c r="M2002" s="220"/>
      <c r="N2002" s="220"/>
      <c r="O2002" s="220"/>
      <c r="P2002" s="220"/>
      <c r="Q2002" s="220"/>
      <c r="R2002" s="220"/>
      <c r="S2002" s="220"/>
      <c r="T2002" s="220"/>
      <c r="U2002" s="220"/>
      <c r="V2002" s="220"/>
      <c r="W2002" s="220"/>
      <c r="X2002" s="22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299</v>
      </c>
      <c r="AH2002" s="210">
        <v>0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">
      <c r="A2003" s="232">
        <v>293</v>
      </c>
      <c r="B2003" s="233" t="s">
        <v>2134</v>
      </c>
      <c r="C2003" s="252" t="s">
        <v>2135</v>
      </c>
      <c r="D2003" s="234" t="s">
        <v>1866</v>
      </c>
      <c r="E2003" s="235">
        <v>2</v>
      </c>
      <c r="F2003" s="236"/>
      <c r="G2003" s="237">
        <f>ROUND(E2003*F2003,2)</f>
        <v>0</v>
      </c>
      <c r="H2003" s="236"/>
      <c r="I2003" s="237">
        <f>ROUND(E2003*H2003,2)</f>
        <v>0</v>
      </c>
      <c r="J2003" s="236"/>
      <c r="K2003" s="237">
        <f>ROUND(E2003*J2003,2)</f>
        <v>0</v>
      </c>
      <c r="L2003" s="237">
        <v>15</v>
      </c>
      <c r="M2003" s="237">
        <f>G2003*(1+L2003/100)</f>
        <v>0</v>
      </c>
      <c r="N2003" s="237">
        <v>7.6600000000000001E-3</v>
      </c>
      <c r="O2003" s="237">
        <f>ROUND(E2003*N2003,2)</f>
        <v>0.02</v>
      </c>
      <c r="P2003" s="237">
        <v>0</v>
      </c>
      <c r="Q2003" s="237">
        <f>ROUND(E2003*P2003,2)</f>
        <v>0</v>
      </c>
      <c r="R2003" s="237" t="s">
        <v>2120</v>
      </c>
      <c r="S2003" s="237" t="s">
        <v>293</v>
      </c>
      <c r="T2003" s="238" t="s">
        <v>294</v>
      </c>
      <c r="U2003" s="220">
        <v>1</v>
      </c>
      <c r="V2003" s="220">
        <f>ROUND(E2003*U2003,2)</f>
        <v>2</v>
      </c>
      <c r="W2003" s="220"/>
      <c r="X2003" s="220" t="s">
        <v>117</v>
      </c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295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">
      <c r="A2004" s="218"/>
      <c r="B2004" s="219"/>
      <c r="C2004" s="257" t="s">
        <v>2136</v>
      </c>
      <c r="D2004" s="242"/>
      <c r="E2004" s="242"/>
      <c r="F2004" s="242"/>
      <c r="G2004" s="242"/>
      <c r="H2004" s="220"/>
      <c r="I2004" s="220"/>
      <c r="J2004" s="220"/>
      <c r="K2004" s="220"/>
      <c r="L2004" s="220"/>
      <c r="M2004" s="220"/>
      <c r="N2004" s="220"/>
      <c r="O2004" s="220"/>
      <c r="P2004" s="220"/>
      <c r="Q2004" s="220"/>
      <c r="R2004" s="220"/>
      <c r="S2004" s="220"/>
      <c r="T2004" s="220"/>
      <c r="U2004" s="220"/>
      <c r="V2004" s="220"/>
      <c r="W2004" s="220"/>
      <c r="X2004" s="22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421</v>
      </c>
      <c r="AH2004" s="210"/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outlineLevel="1" x14ac:dyDescent="0.2">
      <c r="A2005" s="232">
        <v>294</v>
      </c>
      <c r="B2005" s="233" t="s">
        <v>2137</v>
      </c>
      <c r="C2005" s="252" t="s">
        <v>2138</v>
      </c>
      <c r="D2005" s="234" t="s">
        <v>1866</v>
      </c>
      <c r="E2005" s="235">
        <v>20</v>
      </c>
      <c r="F2005" s="236"/>
      <c r="G2005" s="237">
        <f>ROUND(E2005*F2005,2)</f>
        <v>0</v>
      </c>
      <c r="H2005" s="236"/>
      <c r="I2005" s="237">
        <f>ROUND(E2005*H2005,2)</f>
        <v>0</v>
      </c>
      <c r="J2005" s="236"/>
      <c r="K2005" s="237">
        <f>ROUND(E2005*J2005,2)</f>
        <v>0</v>
      </c>
      <c r="L2005" s="237">
        <v>15</v>
      </c>
      <c r="M2005" s="237">
        <f>G2005*(1+L2005/100)</f>
        <v>0</v>
      </c>
      <c r="N2005" s="237">
        <v>6.2599999999999999E-3</v>
      </c>
      <c r="O2005" s="237">
        <f>ROUND(E2005*N2005,2)</f>
        <v>0.13</v>
      </c>
      <c r="P2005" s="237">
        <v>0</v>
      </c>
      <c r="Q2005" s="237">
        <f>ROUND(E2005*P2005,2)</f>
        <v>0</v>
      </c>
      <c r="R2005" s="237" t="s">
        <v>2120</v>
      </c>
      <c r="S2005" s="237" t="s">
        <v>293</v>
      </c>
      <c r="T2005" s="238" t="s">
        <v>294</v>
      </c>
      <c r="U2005" s="220">
        <v>1</v>
      </c>
      <c r="V2005" s="220">
        <f>ROUND(E2005*U2005,2)</f>
        <v>20</v>
      </c>
      <c r="W2005" s="220"/>
      <c r="X2005" s="220" t="s">
        <v>117</v>
      </c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295</v>
      </c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">
      <c r="A2006" s="218"/>
      <c r="B2006" s="219"/>
      <c r="C2006" s="257" t="s">
        <v>2136</v>
      </c>
      <c r="D2006" s="242"/>
      <c r="E2006" s="242"/>
      <c r="F2006" s="242"/>
      <c r="G2006" s="242"/>
      <c r="H2006" s="220"/>
      <c r="I2006" s="220"/>
      <c r="J2006" s="220"/>
      <c r="K2006" s="220"/>
      <c r="L2006" s="220"/>
      <c r="M2006" s="220"/>
      <c r="N2006" s="220"/>
      <c r="O2006" s="220"/>
      <c r="P2006" s="220"/>
      <c r="Q2006" s="220"/>
      <c r="R2006" s="220"/>
      <c r="S2006" s="220"/>
      <c r="T2006" s="220"/>
      <c r="U2006" s="220"/>
      <c r="V2006" s="220"/>
      <c r="W2006" s="220"/>
      <c r="X2006" s="220"/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421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">
      <c r="A2007" s="232">
        <v>295</v>
      </c>
      <c r="B2007" s="233" t="s">
        <v>2139</v>
      </c>
      <c r="C2007" s="252" t="s">
        <v>2140</v>
      </c>
      <c r="D2007" s="234" t="s">
        <v>477</v>
      </c>
      <c r="E2007" s="235">
        <v>66</v>
      </c>
      <c r="F2007" s="236"/>
      <c r="G2007" s="237">
        <f>ROUND(E2007*F2007,2)</f>
        <v>0</v>
      </c>
      <c r="H2007" s="236"/>
      <c r="I2007" s="237">
        <f>ROUND(E2007*H2007,2)</f>
        <v>0</v>
      </c>
      <c r="J2007" s="236"/>
      <c r="K2007" s="237">
        <f>ROUND(E2007*J2007,2)</f>
        <v>0</v>
      </c>
      <c r="L2007" s="237">
        <v>15</v>
      </c>
      <c r="M2007" s="237">
        <f>G2007*(1+L2007/100)</f>
        <v>0</v>
      </c>
      <c r="N2007" s="237">
        <v>1.0000000000000001E-5</v>
      </c>
      <c r="O2007" s="237">
        <f>ROUND(E2007*N2007,2)</f>
        <v>0</v>
      </c>
      <c r="P2007" s="237">
        <v>0</v>
      </c>
      <c r="Q2007" s="237">
        <f>ROUND(E2007*P2007,2)</f>
        <v>0</v>
      </c>
      <c r="R2007" s="237" t="s">
        <v>2120</v>
      </c>
      <c r="S2007" s="237" t="s">
        <v>293</v>
      </c>
      <c r="T2007" s="238" t="s">
        <v>294</v>
      </c>
      <c r="U2007" s="220">
        <v>0.32</v>
      </c>
      <c r="V2007" s="220">
        <f>ROUND(E2007*U2007,2)</f>
        <v>21.12</v>
      </c>
      <c r="W2007" s="220"/>
      <c r="X2007" s="220" t="s">
        <v>117</v>
      </c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295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">
      <c r="A2008" s="218"/>
      <c r="B2008" s="219"/>
      <c r="C2008" s="257" t="s">
        <v>2141</v>
      </c>
      <c r="D2008" s="242"/>
      <c r="E2008" s="242"/>
      <c r="F2008" s="242"/>
      <c r="G2008" s="242"/>
      <c r="H2008" s="220"/>
      <c r="I2008" s="220"/>
      <c r="J2008" s="220"/>
      <c r="K2008" s="220"/>
      <c r="L2008" s="220"/>
      <c r="M2008" s="220"/>
      <c r="N2008" s="220"/>
      <c r="O2008" s="220"/>
      <c r="P2008" s="220"/>
      <c r="Q2008" s="220"/>
      <c r="R2008" s="220"/>
      <c r="S2008" s="220"/>
      <c r="T2008" s="220"/>
      <c r="U2008" s="220"/>
      <c r="V2008" s="220"/>
      <c r="W2008" s="220"/>
      <c r="X2008" s="22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421</v>
      </c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">
      <c r="A2009" s="218"/>
      <c r="B2009" s="219"/>
      <c r="C2009" s="254" t="s">
        <v>2142</v>
      </c>
      <c r="D2009" s="221"/>
      <c r="E2009" s="222">
        <v>10</v>
      </c>
      <c r="F2009" s="220"/>
      <c r="G2009" s="220"/>
      <c r="H2009" s="220"/>
      <c r="I2009" s="220"/>
      <c r="J2009" s="220"/>
      <c r="K2009" s="220"/>
      <c r="L2009" s="220"/>
      <c r="M2009" s="220"/>
      <c r="N2009" s="220"/>
      <c r="O2009" s="220"/>
      <c r="P2009" s="220"/>
      <c r="Q2009" s="220"/>
      <c r="R2009" s="220"/>
      <c r="S2009" s="220"/>
      <c r="T2009" s="220"/>
      <c r="U2009" s="220"/>
      <c r="V2009" s="220"/>
      <c r="W2009" s="220"/>
      <c r="X2009" s="22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299</v>
      </c>
      <c r="AH2009" s="210">
        <v>0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">
      <c r="A2010" s="218"/>
      <c r="B2010" s="219"/>
      <c r="C2010" s="254" t="s">
        <v>2143</v>
      </c>
      <c r="D2010" s="221"/>
      <c r="E2010" s="222">
        <v>46</v>
      </c>
      <c r="F2010" s="220"/>
      <c r="G2010" s="220"/>
      <c r="H2010" s="220"/>
      <c r="I2010" s="220"/>
      <c r="J2010" s="220"/>
      <c r="K2010" s="220"/>
      <c r="L2010" s="220"/>
      <c r="M2010" s="220"/>
      <c r="N2010" s="220"/>
      <c r="O2010" s="220"/>
      <c r="P2010" s="220"/>
      <c r="Q2010" s="220"/>
      <c r="R2010" s="220"/>
      <c r="S2010" s="220"/>
      <c r="T2010" s="220"/>
      <c r="U2010" s="220"/>
      <c r="V2010" s="220"/>
      <c r="W2010" s="220"/>
      <c r="X2010" s="22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299</v>
      </c>
      <c r="AH2010" s="210">
        <v>0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">
      <c r="A2011" s="218"/>
      <c r="B2011" s="219"/>
      <c r="C2011" s="254" t="s">
        <v>2144</v>
      </c>
      <c r="D2011" s="221"/>
      <c r="E2011" s="222">
        <v>10</v>
      </c>
      <c r="F2011" s="220"/>
      <c r="G2011" s="220"/>
      <c r="H2011" s="220"/>
      <c r="I2011" s="220"/>
      <c r="J2011" s="220"/>
      <c r="K2011" s="220"/>
      <c r="L2011" s="220"/>
      <c r="M2011" s="220"/>
      <c r="N2011" s="220"/>
      <c r="O2011" s="220"/>
      <c r="P2011" s="220"/>
      <c r="Q2011" s="220"/>
      <c r="R2011" s="220"/>
      <c r="S2011" s="220"/>
      <c r="T2011" s="220"/>
      <c r="U2011" s="220"/>
      <c r="V2011" s="220"/>
      <c r="W2011" s="220"/>
      <c r="X2011" s="22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299</v>
      </c>
      <c r="AH2011" s="210">
        <v>0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ht="22.5" outlineLevel="1" x14ac:dyDescent="0.2">
      <c r="A2012" s="232">
        <v>296</v>
      </c>
      <c r="B2012" s="233" t="s">
        <v>2145</v>
      </c>
      <c r="C2012" s="252" t="s">
        <v>2146</v>
      </c>
      <c r="D2012" s="234" t="s">
        <v>609</v>
      </c>
      <c r="E2012" s="235">
        <v>3</v>
      </c>
      <c r="F2012" s="236"/>
      <c r="G2012" s="237">
        <f>ROUND(E2012*F2012,2)</f>
        <v>0</v>
      </c>
      <c r="H2012" s="236"/>
      <c r="I2012" s="237">
        <f>ROUND(E2012*H2012,2)</f>
        <v>0</v>
      </c>
      <c r="J2012" s="236"/>
      <c r="K2012" s="237">
        <f>ROUND(E2012*J2012,2)</f>
        <v>0</v>
      </c>
      <c r="L2012" s="237">
        <v>15</v>
      </c>
      <c r="M2012" s="237">
        <f>G2012*(1+L2012/100)</f>
        <v>0</v>
      </c>
      <c r="N2012" s="237">
        <v>3.8500000000000001E-3</v>
      </c>
      <c r="O2012" s="237">
        <f>ROUND(E2012*N2012,2)</f>
        <v>0.01</v>
      </c>
      <c r="P2012" s="237">
        <v>0</v>
      </c>
      <c r="Q2012" s="237">
        <f>ROUND(E2012*P2012,2)</f>
        <v>0</v>
      </c>
      <c r="R2012" s="237" t="s">
        <v>2120</v>
      </c>
      <c r="S2012" s="237" t="s">
        <v>293</v>
      </c>
      <c r="T2012" s="238" t="s">
        <v>294</v>
      </c>
      <c r="U2012" s="220">
        <v>0.24</v>
      </c>
      <c r="V2012" s="220">
        <f>ROUND(E2012*U2012,2)</f>
        <v>0.72</v>
      </c>
      <c r="W2012" s="220"/>
      <c r="X2012" s="220" t="s">
        <v>117</v>
      </c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295</v>
      </c>
      <c r="AH2012" s="210"/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">
      <c r="A2013" s="218"/>
      <c r="B2013" s="219"/>
      <c r="C2013" s="257" t="s">
        <v>2147</v>
      </c>
      <c r="D2013" s="242"/>
      <c r="E2013" s="242"/>
      <c r="F2013" s="242"/>
      <c r="G2013" s="242"/>
      <c r="H2013" s="220"/>
      <c r="I2013" s="220"/>
      <c r="J2013" s="220"/>
      <c r="K2013" s="220"/>
      <c r="L2013" s="220"/>
      <c r="M2013" s="220"/>
      <c r="N2013" s="220"/>
      <c r="O2013" s="220"/>
      <c r="P2013" s="220"/>
      <c r="Q2013" s="220"/>
      <c r="R2013" s="220"/>
      <c r="S2013" s="220"/>
      <c r="T2013" s="220"/>
      <c r="U2013" s="220"/>
      <c r="V2013" s="220"/>
      <c r="W2013" s="220"/>
      <c r="X2013" s="22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421</v>
      </c>
      <c r="AH2013" s="210"/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ht="22.5" outlineLevel="1" x14ac:dyDescent="0.2">
      <c r="A2014" s="232">
        <v>297</v>
      </c>
      <c r="B2014" s="233" t="s">
        <v>2148</v>
      </c>
      <c r="C2014" s="252" t="s">
        <v>2149</v>
      </c>
      <c r="D2014" s="234" t="s">
        <v>477</v>
      </c>
      <c r="E2014" s="235">
        <v>52.45</v>
      </c>
      <c r="F2014" s="236"/>
      <c r="G2014" s="237">
        <f>ROUND(E2014*F2014,2)</f>
        <v>0</v>
      </c>
      <c r="H2014" s="236"/>
      <c r="I2014" s="237">
        <f>ROUND(E2014*H2014,2)</f>
        <v>0</v>
      </c>
      <c r="J2014" s="236"/>
      <c r="K2014" s="237">
        <f>ROUND(E2014*J2014,2)</f>
        <v>0</v>
      </c>
      <c r="L2014" s="237">
        <v>15</v>
      </c>
      <c r="M2014" s="237">
        <f>G2014*(1+L2014/100)</f>
        <v>0</v>
      </c>
      <c r="N2014" s="237">
        <v>4.8999999999999998E-4</v>
      </c>
      <c r="O2014" s="237">
        <f>ROUND(E2014*N2014,2)</f>
        <v>0.03</v>
      </c>
      <c r="P2014" s="237">
        <v>0</v>
      </c>
      <c r="Q2014" s="237">
        <f>ROUND(E2014*P2014,2)</f>
        <v>0</v>
      </c>
      <c r="R2014" s="237" t="s">
        <v>2120</v>
      </c>
      <c r="S2014" s="237" t="s">
        <v>293</v>
      </c>
      <c r="T2014" s="238" t="s">
        <v>294</v>
      </c>
      <c r="U2014" s="220">
        <v>0.2</v>
      </c>
      <c r="V2014" s="220">
        <f>ROUND(E2014*U2014,2)</f>
        <v>10.49</v>
      </c>
      <c r="W2014" s="220"/>
      <c r="X2014" s="220" t="s">
        <v>117</v>
      </c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295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">
      <c r="A2015" s="218"/>
      <c r="B2015" s="219"/>
      <c r="C2015" s="257" t="s">
        <v>2150</v>
      </c>
      <c r="D2015" s="242"/>
      <c r="E2015" s="242"/>
      <c r="F2015" s="242"/>
      <c r="G2015" s="242"/>
      <c r="H2015" s="220"/>
      <c r="I2015" s="220"/>
      <c r="J2015" s="220"/>
      <c r="K2015" s="220"/>
      <c r="L2015" s="220"/>
      <c r="M2015" s="220"/>
      <c r="N2015" s="220"/>
      <c r="O2015" s="220"/>
      <c r="P2015" s="220"/>
      <c r="Q2015" s="220"/>
      <c r="R2015" s="220"/>
      <c r="S2015" s="220"/>
      <c r="T2015" s="220"/>
      <c r="U2015" s="220"/>
      <c r="V2015" s="220"/>
      <c r="W2015" s="220"/>
      <c r="X2015" s="22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421</v>
      </c>
      <c r="AH2015" s="210"/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outlineLevel="1" x14ac:dyDescent="0.2">
      <c r="A2016" s="218"/>
      <c r="B2016" s="219"/>
      <c r="C2016" s="254" t="s">
        <v>2151</v>
      </c>
      <c r="D2016" s="221"/>
      <c r="E2016" s="222">
        <v>52.45</v>
      </c>
      <c r="F2016" s="220"/>
      <c r="G2016" s="220"/>
      <c r="H2016" s="220"/>
      <c r="I2016" s="220"/>
      <c r="J2016" s="220"/>
      <c r="K2016" s="220"/>
      <c r="L2016" s="220"/>
      <c r="M2016" s="220"/>
      <c r="N2016" s="220"/>
      <c r="O2016" s="220"/>
      <c r="P2016" s="220"/>
      <c r="Q2016" s="220"/>
      <c r="R2016" s="220"/>
      <c r="S2016" s="220"/>
      <c r="T2016" s="220"/>
      <c r="U2016" s="220"/>
      <c r="V2016" s="220"/>
      <c r="W2016" s="220"/>
      <c r="X2016" s="220"/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299</v>
      </c>
      <c r="AH2016" s="210">
        <v>5</v>
      </c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">
      <c r="A2017" s="232">
        <v>298</v>
      </c>
      <c r="B2017" s="233" t="s">
        <v>2152</v>
      </c>
      <c r="C2017" s="252" t="s">
        <v>2153</v>
      </c>
      <c r="D2017" s="234" t="s">
        <v>477</v>
      </c>
      <c r="E2017" s="235">
        <v>21</v>
      </c>
      <c r="F2017" s="236"/>
      <c r="G2017" s="237">
        <f>ROUND(E2017*F2017,2)</f>
        <v>0</v>
      </c>
      <c r="H2017" s="236"/>
      <c r="I2017" s="237">
        <f>ROUND(E2017*H2017,2)</f>
        <v>0</v>
      </c>
      <c r="J2017" s="236"/>
      <c r="K2017" s="237">
        <f>ROUND(E2017*J2017,2)</f>
        <v>0</v>
      </c>
      <c r="L2017" s="237">
        <v>15</v>
      </c>
      <c r="M2017" s="237">
        <f>G2017*(1+L2017/100)</f>
        <v>0</v>
      </c>
      <c r="N2017" s="237">
        <v>0</v>
      </c>
      <c r="O2017" s="237">
        <f>ROUND(E2017*N2017,2)</f>
        <v>0</v>
      </c>
      <c r="P2017" s="237">
        <v>1.6E-2</v>
      </c>
      <c r="Q2017" s="237">
        <f>ROUND(E2017*P2017,2)</f>
        <v>0.34</v>
      </c>
      <c r="R2017" s="237" t="s">
        <v>2120</v>
      </c>
      <c r="S2017" s="237" t="s">
        <v>293</v>
      </c>
      <c r="T2017" s="238" t="s">
        <v>294</v>
      </c>
      <c r="U2017" s="220">
        <v>0.09</v>
      </c>
      <c r="V2017" s="220">
        <f>ROUND(E2017*U2017,2)</f>
        <v>1.89</v>
      </c>
      <c r="W2017" s="220"/>
      <c r="X2017" s="220" t="s">
        <v>117</v>
      </c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295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">
      <c r="A2018" s="218"/>
      <c r="B2018" s="219"/>
      <c r="C2018" s="254" t="s">
        <v>2154</v>
      </c>
      <c r="D2018" s="221"/>
      <c r="E2018" s="222">
        <v>21</v>
      </c>
      <c r="F2018" s="220"/>
      <c r="G2018" s="220"/>
      <c r="H2018" s="220"/>
      <c r="I2018" s="220"/>
      <c r="J2018" s="220"/>
      <c r="K2018" s="220"/>
      <c r="L2018" s="220"/>
      <c r="M2018" s="220"/>
      <c r="N2018" s="220"/>
      <c r="O2018" s="220"/>
      <c r="P2018" s="220"/>
      <c r="Q2018" s="220"/>
      <c r="R2018" s="220"/>
      <c r="S2018" s="220"/>
      <c r="T2018" s="220"/>
      <c r="U2018" s="220"/>
      <c r="V2018" s="220"/>
      <c r="W2018" s="220"/>
      <c r="X2018" s="22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299</v>
      </c>
      <c r="AH2018" s="210">
        <v>0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">
      <c r="A2019" s="232">
        <v>299</v>
      </c>
      <c r="B2019" s="233" t="s">
        <v>2155</v>
      </c>
      <c r="C2019" s="252" t="s">
        <v>2156</v>
      </c>
      <c r="D2019" s="234" t="s">
        <v>291</v>
      </c>
      <c r="E2019" s="235">
        <v>341.56574999999998</v>
      </c>
      <c r="F2019" s="236"/>
      <c r="G2019" s="237">
        <f>ROUND(E2019*F2019,2)</f>
        <v>0</v>
      </c>
      <c r="H2019" s="236"/>
      <c r="I2019" s="237">
        <f>ROUND(E2019*H2019,2)</f>
        <v>0</v>
      </c>
      <c r="J2019" s="236"/>
      <c r="K2019" s="237">
        <f>ROUND(E2019*J2019,2)</f>
        <v>0</v>
      </c>
      <c r="L2019" s="237">
        <v>15</v>
      </c>
      <c r="M2019" s="237">
        <f>G2019*(1+L2019/100)</f>
        <v>0</v>
      </c>
      <c r="N2019" s="237">
        <v>2.0000000000000001E-4</v>
      </c>
      <c r="O2019" s="237">
        <f>ROUND(E2019*N2019,2)</f>
        <v>7.0000000000000007E-2</v>
      </c>
      <c r="P2019" s="237">
        <v>0</v>
      </c>
      <c r="Q2019" s="237">
        <f>ROUND(E2019*P2019,2)</f>
        <v>0</v>
      </c>
      <c r="R2019" s="237" t="s">
        <v>2120</v>
      </c>
      <c r="S2019" s="237" t="s">
        <v>293</v>
      </c>
      <c r="T2019" s="238" t="s">
        <v>294</v>
      </c>
      <c r="U2019" s="220">
        <v>0.12</v>
      </c>
      <c r="V2019" s="220">
        <f>ROUND(E2019*U2019,2)</f>
        <v>40.99</v>
      </c>
      <c r="W2019" s="220"/>
      <c r="X2019" s="220" t="s">
        <v>117</v>
      </c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295</v>
      </c>
      <c r="AH2019" s="210"/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">
      <c r="A2020" s="218"/>
      <c r="B2020" s="219"/>
      <c r="C2020" s="257" t="s">
        <v>2157</v>
      </c>
      <c r="D2020" s="242"/>
      <c r="E2020" s="242"/>
      <c r="F2020" s="242"/>
      <c r="G2020" s="242"/>
      <c r="H2020" s="220"/>
      <c r="I2020" s="220"/>
      <c r="J2020" s="220"/>
      <c r="K2020" s="220"/>
      <c r="L2020" s="220"/>
      <c r="M2020" s="220"/>
      <c r="N2020" s="220"/>
      <c r="O2020" s="220"/>
      <c r="P2020" s="220"/>
      <c r="Q2020" s="220"/>
      <c r="R2020" s="220"/>
      <c r="S2020" s="220"/>
      <c r="T2020" s="220"/>
      <c r="U2020" s="220"/>
      <c r="V2020" s="220"/>
      <c r="W2020" s="220"/>
      <c r="X2020" s="22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421</v>
      </c>
      <c r="AH2020" s="210"/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">
      <c r="A2021" s="218"/>
      <c r="B2021" s="219"/>
      <c r="C2021" s="254" t="s">
        <v>2158</v>
      </c>
      <c r="D2021" s="221"/>
      <c r="E2021" s="222">
        <v>160</v>
      </c>
      <c r="F2021" s="220"/>
      <c r="G2021" s="220"/>
      <c r="H2021" s="220"/>
      <c r="I2021" s="220"/>
      <c r="J2021" s="220"/>
      <c r="K2021" s="220"/>
      <c r="L2021" s="220"/>
      <c r="M2021" s="220"/>
      <c r="N2021" s="220"/>
      <c r="O2021" s="220"/>
      <c r="P2021" s="220"/>
      <c r="Q2021" s="220"/>
      <c r="R2021" s="220"/>
      <c r="S2021" s="220"/>
      <c r="T2021" s="220"/>
      <c r="U2021" s="220"/>
      <c r="V2021" s="220"/>
      <c r="W2021" s="220"/>
      <c r="X2021" s="22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299</v>
      </c>
      <c r="AH2021" s="210">
        <v>0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">
      <c r="A2022" s="218"/>
      <c r="B2022" s="219"/>
      <c r="C2022" s="254" t="s">
        <v>2159</v>
      </c>
      <c r="D2022" s="221"/>
      <c r="E2022" s="222">
        <v>41.25</v>
      </c>
      <c r="F2022" s="220"/>
      <c r="G2022" s="220"/>
      <c r="H2022" s="220"/>
      <c r="I2022" s="220"/>
      <c r="J2022" s="220"/>
      <c r="K2022" s="220"/>
      <c r="L2022" s="220"/>
      <c r="M2022" s="220"/>
      <c r="N2022" s="220"/>
      <c r="O2022" s="220"/>
      <c r="P2022" s="220"/>
      <c r="Q2022" s="220"/>
      <c r="R2022" s="220"/>
      <c r="S2022" s="220"/>
      <c r="T2022" s="220"/>
      <c r="U2022" s="220"/>
      <c r="V2022" s="220"/>
      <c r="W2022" s="220"/>
      <c r="X2022" s="22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299</v>
      </c>
      <c r="AH2022" s="210">
        <v>0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">
      <c r="A2023" s="218"/>
      <c r="B2023" s="219"/>
      <c r="C2023" s="254" t="s">
        <v>2160</v>
      </c>
      <c r="D2023" s="221"/>
      <c r="E2023" s="222">
        <v>11.875</v>
      </c>
      <c r="F2023" s="220"/>
      <c r="G2023" s="220"/>
      <c r="H2023" s="220"/>
      <c r="I2023" s="220"/>
      <c r="J2023" s="220"/>
      <c r="K2023" s="220"/>
      <c r="L2023" s="220"/>
      <c r="M2023" s="220"/>
      <c r="N2023" s="220"/>
      <c r="O2023" s="220"/>
      <c r="P2023" s="220"/>
      <c r="Q2023" s="220"/>
      <c r="R2023" s="220"/>
      <c r="S2023" s="220"/>
      <c r="T2023" s="220"/>
      <c r="U2023" s="220"/>
      <c r="V2023" s="220"/>
      <c r="W2023" s="220"/>
      <c r="X2023" s="22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299</v>
      </c>
      <c r="AH2023" s="210">
        <v>0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">
      <c r="A2024" s="218"/>
      <c r="B2024" s="219"/>
      <c r="C2024" s="254" t="s">
        <v>2094</v>
      </c>
      <c r="D2024" s="221"/>
      <c r="E2024" s="222">
        <v>5.5</v>
      </c>
      <c r="F2024" s="220"/>
      <c r="G2024" s="220"/>
      <c r="H2024" s="220"/>
      <c r="I2024" s="220"/>
      <c r="J2024" s="220"/>
      <c r="K2024" s="220"/>
      <c r="L2024" s="220"/>
      <c r="M2024" s="220"/>
      <c r="N2024" s="220"/>
      <c r="O2024" s="220"/>
      <c r="P2024" s="220"/>
      <c r="Q2024" s="220"/>
      <c r="R2024" s="220"/>
      <c r="S2024" s="220"/>
      <c r="T2024" s="220"/>
      <c r="U2024" s="220"/>
      <c r="V2024" s="220"/>
      <c r="W2024" s="220"/>
      <c r="X2024" s="22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299</v>
      </c>
      <c r="AH2024" s="210">
        <v>0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">
      <c r="A2025" s="218"/>
      <c r="B2025" s="219"/>
      <c r="C2025" s="254" t="s">
        <v>2093</v>
      </c>
      <c r="D2025" s="221"/>
      <c r="E2025" s="222">
        <v>8.6687499999999993</v>
      </c>
      <c r="F2025" s="220"/>
      <c r="G2025" s="220"/>
      <c r="H2025" s="220"/>
      <c r="I2025" s="220"/>
      <c r="J2025" s="220"/>
      <c r="K2025" s="220"/>
      <c r="L2025" s="220"/>
      <c r="M2025" s="220"/>
      <c r="N2025" s="220"/>
      <c r="O2025" s="220"/>
      <c r="P2025" s="220"/>
      <c r="Q2025" s="220"/>
      <c r="R2025" s="220"/>
      <c r="S2025" s="220"/>
      <c r="T2025" s="220"/>
      <c r="U2025" s="220"/>
      <c r="V2025" s="220"/>
      <c r="W2025" s="220"/>
      <c r="X2025" s="22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299</v>
      </c>
      <c r="AH2025" s="210">
        <v>0</v>
      </c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">
      <c r="A2026" s="218"/>
      <c r="B2026" s="219"/>
      <c r="C2026" s="254" t="s">
        <v>2094</v>
      </c>
      <c r="D2026" s="221"/>
      <c r="E2026" s="222">
        <v>5.5</v>
      </c>
      <c r="F2026" s="220"/>
      <c r="G2026" s="220"/>
      <c r="H2026" s="220"/>
      <c r="I2026" s="220"/>
      <c r="J2026" s="220"/>
      <c r="K2026" s="220"/>
      <c r="L2026" s="220"/>
      <c r="M2026" s="220"/>
      <c r="N2026" s="220"/>
      <c r="O2026" s="220"/>
      <c r="P2026" s="220"/>
      <c r="Q2026" s="220"/>
      <c r="R2026" s="220"/>
      <c r="S2026" s="220"/>
      <c r="T2026" s="220"/>
      <c r="U2026" s="220"/>
      <c r="V2026" s="220"/>
      <c r="W2026" s="220"/>
      <c r="X2026" s="22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299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">
      <c r="A2027" s="218"/>
      <c r="B2027" s="219"/>
      <c r="C2027" s="254" t="s">
        <v>2161</v>
      </c>
      <c r="D2027" s="221"/>
      <c r="E2027" s="222">
        <v>15.972</v>
      </c>
      <c r="F2027" s="220"/>
      <c r="G2027" s="220"/>
      <c r="H2027" s="220"/>
      <c r="I2027" s="220"/>
      <c r="J2027" s="220"/>
      <c r="K2027" s="220"/>
      <c r="L2027" s="220"/>
      <c r="M2027" s="220"/>
      <c r="N2027" s="220"/>
      <c r="O2027" s="220"/>
      <c r="P2027" s="220"/>
      <c r="Q2027" s="220"/>
      <c r="R2027" s="220"/>
      <c r="S2027" s="220"/>
      <c r="T2027" s="220"/>
      <c r="U2027" s="220"/>
      <c r="V2027" s="220"/>
      <c r="W2027" s="220"/>
      <c r="X2027" s="220"/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299</v>
      </c>
      <c r="AH2027" s="210">
        <v>0</v>
      </c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">
      <c r="A2028" s="218"/>
      <c r="B2028" s="219"/>
      <c r="C2028" s="254" t="s">
        <v>2162</v>
      </c>
      <c r="D2028" s="221"/>
      <c r="E2028" s="222">
        <v>87.3</v>
      </c>
      <c r="F2028" s="220"/>
      <c r="G2028" s="220"/>
      <c r="H2028" s="220"/>
      <c r="I2028" s="220"/>
      <c r="J2028" s="220"/>
      <c r="K2028" s="220"/>
      <c r="L2028" s="220"/>
      <c r="M2028" s="220"/>
      <c r="N2028" s="220"/>
      <c r="O2028" s="220"/>
      <c r="P2028" s="220"/>
      <c r="Q2028" s="220"/>
      <c r="R2028" s="220"/>
      <c r="S2028" s="220"/>
      <c r="T2028" s="220"/>
      <c r="U2028" s="220"/>
      <c r="V2028" s="220"/>
      <c r="W2028" s="220"/>
      <c r="X2028" s="22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299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">
      <c r="A2029" s="218"/>
      <c r="B2029" s="219"/>
      <c r="C2029" s="254" t="s">
        <v>2094</v>
      </c>
      <c r="D2029" s="221"/>
      <c r="E2029" s="222">
        <v>5.5</v>
      </c>
      <c r="F2029" s="220"/>
      <c r="G2029" s="220"/>
      <c r="H2029" s="220"/>
      <c r="I2029" s="220"/>
      <c r="J2029" s="220"/>
      <c r="K2029" s="220"/>
      <c r="L2029" s="220"/>
      <c r="M2029" s="220"/>
      <c r="N2029" s="220"/>
      <c r="O2029" s="220"/>
      <c r="P2029" s="220"/>
      <c r="Q2029" s="220"/>
      <c r="R2029" s="220"/>
      <c r="S2029" s="220"/>
      <c r="T2029" s="220"/>
      <c r="U2029" s="220"/>
      <c r="V2029" s="220"/>
      <c r="W2029" s="220"/>
      <c r="X2029" s="22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299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">
      <c r="A2030" s="232">
        <v>300</v>
      </c>
      <c r="B2030" s="233" t="s">
        <v>2163</v>
      </c>
      <c r="C2030" s="252" t="s">
        <v>2164</v>
      </c>
      <c r="D2030" s="234" t="s">
        <v>445</v>
      </c>
      <c r="E2030" s="235">
        <v>14.59188</v>
      </c>
      <c r="F2030" s="236"/>
      <c r="G2030" s="237">
        <f>ROUND(E2030*F2030,2)</f>
        <v>0</v>
      </c>
      <c r="H2030" s="236"/>
      <c r="I2030" s="237">
        <f>ROUND(E2030*H2030,2)</f>
        <v>0</v>
      </c>
      <c r="J2030" s="236"/>
      <c r="K2030" s="237">
        <f>ROUND(E2030*J2030,2)</f>
        <v>0</v>
      </c>
      <c r="L2030" s="237">
        <v>15</v>
      </c>
      <c r="M2030" s="237">
        <f>G2030*(1+L2030/100)</f>
        <v>0</v>
      </c>
      <c r="N2030" s="237">
        <v>0</v>
      </c>
      <c r="O2030" s="237">
        <f>ROUND(E2030*N2030,2)</f>
        <v>0</v>
      </c>
      <c r="P2030" s="237">
        <v>0</v>
      </c>
      <c r="Q2030" s="237">
        <f>ROUND(E2030*P2030,2)</f>
        <v>0</v>
      </c>
      <c r="R2030" s="237" t="s">
        <v>2120</v>
      </c>
      <c r="S2030" s="237" t="s">
        <v>293</v>
      </c>
      <c r="T2030" s="238" t="s">
        <v>294</v>
      </c>
      <c r="U2030" s="220">
        <v>2.5569999999999999</v>
      </c>
      <c r="V2030" s="220">
        <f>ROUND(E2030*U2030,2)</f>
        <v>37.31</v>
      </c>
      <c r="W2030" s="220"/>
      <c r="X2030" s="220" t="s">
        <v>1652</v>
      </c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1653</v>
      </c>
      <c r="AH2030" s="210"/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">
      <c r="A2031" s="218"/>
      <c r="B2031" s="219"/>
      <c r="C2031" s="253" t="s">
        <v>1853</v>
      </c>
      <c r="D2031" s="239"/>
      <c r="E2031" s="239"/>
      <c r="F2031" s="239"/>
      <c r="G2031" s="239"/>
      <c r="H2031" s="220"/>
      <c r="I2031" s="220"/>
      <c r="J2031" s="220"/>
      <c r="K2031" s="220"/>
      <c r="L2031" s="220"/>
      <c r="M2031" s="220"/>
      <c r="N2031" s="220"/>
      <c r="O2031" s="220"/>
      <c r="P2031" s="220"/>
      <c r="Q2031" s="220"/>
      <c r="R2031" s="220"/>
      <c r="S2031" s="220"/>
      <c r="T2031" s="220"/>
      <c r="U2031" s="220"/>
      <c r="V2031" s="220"/>
      <c r="W2031" s="220"/>
      <c r="X2031" s="22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297</v>
      </c>
      <c r="AH2031" s="210"/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">
      <c r="A2032" s="218"/>
      <c r="B2032" s="219"/>
      <c r="C2032" s="254" t="s">
        <v>1655</v>
      </c>
      <c r="D2032" s="221"/>
      <c r="E2032" s="222"/>
      <c r="F2032" s="220"/>
      <c r="G2032" s="220"/>
      <c r="H2032" s="220"/>
      <c r="I2032" s="220"/>
      <c r="J2032" s="220"/>
      <c r="K2032" s="220"/>
      <c r="L2032" s="220"/>
      <c r="M2032" s="220"/>
      <c r="N2032" s="220"/>
      <c r="O2032" s="220"/>
      <c r="P2032" s="220"/>
      <c r="Q2032" s="220"/>
      <c r="R2032" s="220"/>
      <c r="S2032" s="220"/>
      <c r="T2032" s="220"/>
      <c r="U2032" s="220"/>
      <c r="V2032" s="220"/>
      <c r="W2032" s="220"/>
      <c r="X2032" s="22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299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">
      <c r="A2033" s="218"/>
      <c r="B2033" s="219"/>
      <c r="C2033" s="254" t="s">
        <v>2165</v>
      </c>
      <c r="D2033" s="221"/>
      <c r="E2033" s="222"/>
      <c r="F2033" s="220"/>
      <c r="G2033" s="220"/>
      <c r="H2033" s="220"/>
      <c r="I2033" s="220"/>
      <c r="J2033" s="220"/>
      <c r="K2033" s="220"/>
      <c r="L2033" s="220"/>
      <c r="M2033" s="220"/>
      <c r="N2033" s="220"/>
      <c r="O2033" s="220"/>
      <c r="P2033" s="220"/>
      <c r="Q2033" s="220"/>
      <c r="R2033" s="220"/>
      <c r="S2033" s="220"/>
      <c r="T2033" s="220"/>
      <c r="U2033" s="220"/>
      <c r="V2033" s="220"/>
      <c r="W2033" s="220"/>
      <c r="X2033" s="22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299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">
      <c r="A2034" s="218"/>
      <c r="B2034" s="219"/>
      <c r="C2034" s="254" t="s">
        <v>2166</v>
      </c>
      <c r="D2034" s="221"/>
      <c r="E2034" s="222">
        <v>14.59188</v>
      </c>
      <c r="F2034" s="220"/>
      <c r="G2034" s="220"/>
      <c r="H2034" s="220"/>
      <c r="I2034" s="220"/>
      <c r="J2034" s="220"/>
      <c r="K2034" s="220"/>
      <c r="L2034" s="220"/>
      <c r="M2034" s="220"/>
      <c r="N2034" s="220"/>
      <c r="O2034" s="220"/>
      <c r="P2034" s="220"/>
      <c r="Q2034" s="220"/>
      <c r="R2034" s="220"/>
      <c r="S2034" s="220"/>
      <c r="T2034" s="220"/>
      <c r="U2034" s="220"/>
      <c r="V2034" s="220"/>
      <c r="W2034" s="220"/>
      <c r="X2034" s="22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299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x14ac:dyDescent="0.2">
      <c r="A2035" s="226" t="s">
        <v>287</v>
      </c>
      <c r="B2035" s="227" t="s">
        <v>230</v>
      </c>
      <c r="C2035" s="251" t="s">
        <v>231</v>
      </c>
      <c r="D2035" s="228"/>
      <c r="E2035" s="229"/>
      <c r="F2035" s="230"/>
      <c r="G2035" s="230">
        <f>SUMIF(AG2036:AG2217,"&lt;&gt;NOR",G2036:G2217)</f>
        <v>0</v>
      </c>
      <c r="H2035" s="230"/>
      <c r="I2035" s="230">
        <f>SUM(I2036:I2217)</f>
        <v>0</v>
      </c>
      <c r="J2035" s="230"/>
      <c r="K2035" s="230">
        <f>SUM(K2036:K2217)</f>
        <v>0</v>
      </c>
      <c r="L2035" s="230"/>
      <c r="M2035" s="230">
        <f>SUM(M2036:M2217)</f>
        <v>0</v>
      </c>
      <c r="N2035" s="230"/>
      <c r="O2035" s="230">
        <f>SUM(O2036:O2217)</f>
        <v>6.580000000000001</v>
      </c>
      <c r="P2035" s="230"/>
      <c r="Q2035" s="230">
        <f>SUM(Q2036:Q2217)</f>
        <v>0.21999999999999997</v>
      </c>
      <c r="R2035" s="230"/>
      <c r="S2035" s="230"/>
      <c r="T2035" s="231"/>
      <c r="U2035" s="225"/>
      <c r="V2035" s="225">
        <f>SUM(V2036:V2217)</f>
        <v>290.19000000000005</v>
      </c>
      <c r="W2035" s="225"/>
      <c r="X2035" s="225"/>
      <c r="AG2035" t="s">
        <v>288</v>
      </c>
    </row>
    <row r="2036" spans="1:60" outlineLevel="1" x14ac:dyDescent="0.2">
      <c r="A2036" s="232">
        <v>301</v>
      </c>
      <c r="B2036" s="233" t="s">
        <v>2167</v>
      </c>
      <c r="C2036" s="252" t="s">
        <v>2168</v>
      </c>
      <c r="D2036" s="234" t="s">
        <v>477</v>
      </c>
      <c r="E2036" s="235">
        <v>0</v>
      </c>
      <c r="F2036" s="236"/>
      <c r="G2036" s="237">
        <f>ROUND(E2036*F2036,2)</f>
        <v>0</v>
      </c>
      <c r="H2036" s="236"/>
      <c r="I2036" s="237">
        <f>ROUND(E2036*H2036,2)</f>
        <v>0</v>
      </c>
      <c r="J2036" s="236"/>
      <c r="K2036" s="237">
        <f>ROUND(E2036*J2036,2)</f>
        <v>0</v>
      </c>
      <c r="L2036" s="237">
        <v>15</v>
      </c>
      <c r="M2036" s="237">
        <f>G2036*(1+L2036/100)</f>
        <v>0</v>
      </c>
      <c r="N2036" s="237">
        <v>8.0000000000000007E-5</v>
      </c>
      <c r="O2036" s="237">
        <f>ROUND(E2036*N2036,2)</f>
        <v>0</v>
      </c>
      <c r="P2036" s="237">
        <v>0</v>
      </c>
      <c r="Q2036" s="237">
        <f>ROUND(E2036*P2036,2)</f>
        <v>0</v>
      </c>
      <c r="R2036" s="237" t="s">
        <v>493</v>
      </c>
      <c r="S2036" s="237" t="s">
        <v>502</v>
      </c>
      <c r="T2036" s="238" t="s">
        <v>294</v>
      </c>
      <c r="U2036" s="220">
        <v>0.75700000000000001</v>
      </c>
      <c r="V2036" s="220">
        <f>ROUND(E2036*U2036,2)</f>
        <v>0</v>
      </c>
      <c r="W2036" s="220"/>
      <c r="X2036" s="220" t="s">
        <v>117</v>
      </c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295</v>
      </c>
      <c r="AH2036" s="210"/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">
      <c r="A2037" s="218"/>
      <c r="B2037" s="219"/>
      <c r="C2037" s="253" t="s">
        <v>2169</v>
      </c>
      <c r="D2037" s="239"/>
      <c r="E2037" s="239"/>
      <c r="F2037" s="239"/>
      <c r="G2037" s="239"/>
      <c r="H2037" s="220"/>
      <c r="I2037" s="220"/>
      <c r="J2037" s="220"/>
      <c r="K2037" s="220"/>
      <c r="L2037" s="220"/>
      <c r="M2037" s="220"/>
      <c r="N2037" s="220"/>
      <c r="O2037" s="220"/>
      <c r="P2037" s="220"/>
      <c r="Q2037" s="220"/>
      <c r="R2037" s="220"/>
      <c r="S2037" s="220"/>
      <c r="T2037" s="220"/>
      <c r="U2037" s="220"/>
      <c r="V2037" s="220"/>
      <c r="W2037" s="220"/>
      <c r="X2037" s="22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297</v>
      </c>
      <c r="AH2037" s="210"/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40" t="str">
        <f>C2037</f>
        <v>hrubých, hoblovaných i leštěných, měkkých i tvrdých, na jakoukoliv cementovou maltu, s kotvením rámu do zdiva,</v>
      </c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">
      <c r="A2038" s="218"/>
      <c r="B2038" s="219"/>
      <c r="C2038" s="256" t="s">
        <v>2170</v>
      </c>
      <c r="D2038" s="241"/>
      <c r="E2038" s="241"/>
      <c r="F2038" s="241"/>
      <c r="G2038" s="241"/>
      <c r="H2038" s="220"/>
      <c r="I2038" s="220"/>
      <c r="J2038" s="220"/>
      <c r="K2038" s="220"/>
      <c r="L2038" s="220"/>
      <c r="M2038" s="220"/>
      <c r="N2038" s="220"/>
      <c r="O2038" s="220"/>
      <c r="P2038" s="220"/>
      <c r="Q2038" s="220"/>
      <c r="R2038" s="220"/>
      <c r="S2038" s="220"/>
      <c r="T2038" s="220"/>
      <c r="U2038" s="220"/>
      <c r="V2038" s="220"/>
      <c r="W2038" s="220"/>
      <c r="X2038" s="22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421</v>
      </c>
      <c r="AH2038" s="210"/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">
      <c r="A2039" s="218"/>
      <c r="B2039" s="219"/>
      <c r="C2039" s="254" t="s">
        <v>2171</v>
      </c>
      <c r="D2039" s="221"/>
      <c r="E2039" s="222"/>
      <c r="F2039" s="220"/>
      <c r="G2039" s="220"/>
      <c r="H2039" s="220"/>
      <c r="I2039" s="220"/>
      <c r="J2039" s="220"/>
      <c r="K2039" s="220"/>
      <c r="L2039" s="220"/>
      <c r="M2039" s="220"/>
      <c r="N2039" s="220"/>
      <c r="O2039" s="220"/>
      <c r="P2039" s="220"/>
      <c r="Q2039" s="220"/>
      <c r="R2039" s="220"/>
      <c r="S2039" s="220"/>
      <c r="T2039" s="220"/>
      <c r="U2039" s="220"/>
      <c r="V2039" s="220"/>
      <c r="W2039" s="220"/>
      <c r="X2039" s="22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299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">
      <c r="A2040" s="232">
        <v>302</v>
      </c>
      <c r="B2040" s="233" t="s">
        <v>2172</v>
      </c>
      <c r="C2040" s="252" t="s">
        <v>2173</v>
      </c>
      <c r="D2040" s="234" t="s">
        <v>1866</v>
      </c>
      <c r="E2040" s="235">
        <v>4</v>
      </c>
      <c r="F2040" s="236"/>
      <c r="G2040" s="237">
        <f>ROUND(E2040*F2040,2)</f>
        <v>0</v>
      </c>
      <c r="H2040" s="236"/>
      <c r="I2040" s="237">
        <f>ROUND(E2040*H2040,2)</f>
        <v>0</v>
      </c>
      <c r="J2040" s="236"/>
      <c r="K2040" s="237">
        <f>ROUND(E2040*J2040,2)</f>
        <v>0</v>
      </c>
      <c r="L2040" s="237">
        <v>15</v>
      </c>
      <c r="M2040" s="237">
        <f>G2040*(1+L2040/100)</f>
        <v>0</v>
      </c>
      <c r="N2040" s="237">
        <v>1.5E-3</v>
      </c>
      <c r="O2040" s="237">
        <f>ROUND(E2040*N2040,2)</f>
        <v>0.01</v>
      </c>
      <c r="P2040" s="237">
        <v>0</v>
      </c>
      <c r="Q2040" s="237">
        <f>ROUND(E2040*P2040,2)</f>
        <v>0</v>
      </c>
      <c r="R2040" s="237" t="s">
        <v>1858</v>
      </c>
      <c r="S2040" s="237" t="s">
        <v>293</v>
      </c>
      <c r="T2040" s="238" t="s">
        <v>294</v>
      </c>
      <c r="U2040" s="220">
        <v>0.33</v>
      </c>
      <c r="V2040" s="220">
        <f>ROUND(E2040*U2040,2)</f>
        <v>1.32</v>
      </c>
      <c r="W2040" s="220"/>
      <c r="X2040" s="220" t="s">
        <v>117</v>
      </c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295</v>
      </c>
      <c r="AH2040" s="210"/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">
      <c r="A2041" s="218"/>
      <c r="B2041" s="219"/>
      <c r="C2041" s="254" t="s">
        <v>2174</v>
      </c>
      <c r="D2041" s="221"/>
      <c r="E2041" s="222">
        <v>4</v>
      </c>
      <c r="F2041" s="220"/>
      <c r="G2041" s="220"/>
      <c r="H2041" s="220"/>
      <c r="I2041" s="220"/>
      <c r="J2041" s="220"/>
      <c r="K2041" s="220"/>
      <c r="L2041" s="220"/>
      <c r="M2041" s="220"/>
      <c r="N2041" s="220"/>
      <c r="O2041" s="220"/>
      <c r="P2041" s="220"/>
      <c r="Q2041" s="220"/>
      <c r="R2041" s="220"/>
      <c r="S2041" s="220"/>
      <c r="T2041" s="220"/>
      <c r="U2041" s="220"/>
      <c r="V2041" s="220"/>
      <c r="W2041" s="220"/>
      <c r="X2041" s="22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299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">
      <c r="A2042" s="232">
        <v>303</v>
      </c>
      <c r="B2042" s="233" t="s">
        <v>2175</v>
      </c>
      <c r="C2042" s="252" t="s">
        <v>2176</v>
      </c>
      <c r="D2042" s="234" t="s">
        <v>1866</v>
      </c>
      <c r="E2042" s="235">
        <v>24</v>
      </c>
      <c r="F2042" s="236"/>
      <c r="G2042" s="237">
        <f>ROUND(E2042*F2042,2)</f>
        <v>0</v>
      </c>
      <c r="H2042" s="236"/>
      <c r="I2042" s="237">
        <f>ROUND(E2042*H2042,2)</f>
        <v>0</v>
      </c>
      <c r="J2042" s="236"/>
      <c r="K2042" s="237">
        <f>ROUND(E2042*J2042,2)</f>
        <v>0</v>
      </c>
      <c r="L2042" s="237">
        <v>15</v>
      </c>
      <c r="M2042" s="237">
        <f>G2042*(1+L2042/100)</f>
        <v>0</v>
      </c>
      <c r="N2042" s="237">
        <v>1.6999999999999999E-3</v>
      </c>
      <c r="O2042" s="237">
        <f>ROUND(E2042*N2042,2)</f>
        <v>0.04</v>
      </c>
      <c r="P2042" s="237">
        <v>0</v>
      </c>
      <c r="Q2042" s="237">
        <f>ROUND(E2042*P2042,2)</f>
        <v>0</v>
      </c>
      <c r="R2042" s="237" t="s">
        <v>1858</v>
      </c>
      <c r="S2042" s="237" t="s">
        <v>293</v>
      </c>
      <c r="T2042" s="238" t="s">
        <v>294</v>
      </c>
      <c r="U2042" s="220">
        <v>0.33</v>
      </c>
      <c r="V2042" s="220">
        <f>ROUND(E2042*U2042,2)</f>
        <v>7.92</v>
      </c>
      <c r="W2042" s="220"/>
      <c r="X2042" s="220" t="s">
        <v>117</v>
      </c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295</v>
      </c>
      <c r="AH2042" s="210"/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">
      <c r="A2043" s="218"/>
      <c r="B2043" s="219"/>
      <c r="C2043" s="254" t="s">
        <v>2177</v>
      </c>
      <c r="D2043" s="221"/>
      <c r="E2043" s="222">
        <v>24</v>
      </c>
      <c r="F2043" s="220"/>
      <c r="G2043" s="220"/>
      <c r="H2043" s="220"/>
      <c r="I2043" s="220"/>
      <c r="J2043" s="220"/>
      <c r="K2043" s="220"/>
      <c r="L2043" s="220"/>
      <c r="M2043" s="220"/>
      <c r="N2043" s="220"/>
      <c r="O2043" s="220"/>
      <c r="P2043" s="220"/>
      <c r="Q2043" s="220"/>
      <c r="R2043" s="220"/>
      <c r="S2043" s="220"/>
      <c r="T2043" s="220"/>
      <c r="U2043" s="220"/>
      <c r="V2043" s="220"/>
      <c r="W2043" s="220"/>
      <c r="X2043" s="22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299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">
      <c r="A2044" s="232">
        <v>304</v>
      </c>
      <c r="B2044" s="233" t="s">
        <v>2178</v>
      </c>
      <c r="C2044" s="252" t="s">
        <v>2179</v>
      </c>
      <c r="D2044" s="234" t="s">
        <v>291</v>
      </c>
      <c r="E2044" s="235">
        <v>24.542300000000001</v>
      </c>
      <c r="F2044" s="236"/>
      <c r="G2044" s="237">
        <f>ROUND(E2044*F2044,2)</f>
        <v>0</v>
      </c>
      <c r="H2044" s="236"/>
      <c r="I2044" s="237">
        <f>ROUND(E2044*H2044,2)</f>
        <v>0</v>
      </c>
      <c r="J2044" s="236"/>
      <c r="K2044" s="237">
        <f>ROUND(E2044*J2044,2)</f>
        <v>0</v>
      </c>
      <c r="L2044" s="237">
        <v>15</v>
      </c>
      <c r="M2044" s="237">
        <f>G2044*(1+L2044/100)</f>
        <v>0</v>
      </c>
      <c r="N2044" s="237">
        <v>2.0000000000000001E-4</v>
      </c>
      <c r="O2044" s="237">
        <f>ROUND(E2044*N2044,2)</f>
        <v>0</v>
      </c>
      <c r="P2044" s="237">
        <v>0</v>
      </c>
      <c r="Q2044" s="237">
        <f>ROUND(E2044*P2044,2)</f>
        <v>0</v>
      </c>
      <c r="R2044" s="237" t="s">
        <v>1993</v>
      </c>
      <c r="S2044" s="237" t="s">
        <v>293</v>
      </c>
      <c r="T2044" s="238" t="s">
        <v>294</v>
      </c>
      <c r="U2044" s="220">
        <v>0.60199999999999998</v>
      </c>
      <c r="V2044" s="220">
        <f>ROUND(E2044*U2044,2)</f>
        <v>14.77</v>
      </c>
      <c r="W2044" s="220"/>
      <c r="X2044" s="220" t="s">
        <v>117</v>
      </c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295</v>
      </c>
      <c r="AH2044" s="210"/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">
      <c r="A2045" s="218"/>
      <c r="B2045" s="219"/>
      <c r="C2045" s="253" t="s">
        <v>2180</v>
      </c>
      <c r="D2045" s="239"/>
      <c r="E2045" s="239"/>
      <c r="F2045" s="239"/>
      <c r="G2045" s="239"/>
      <c r="H2045" s="220"/>
      <c r="I2045" s="220"/>
      <c r="J2045" s="220"/>
      <c r="K2045" s="220"/>
      <c r="L2045" s="220"/>
      <c r="M2045" s="220"/>
      <c r="N2045" s="220"/>
      <c r="O2045" s="220"/>
      <c r="P2045" s="220"/>
      <c r="Q2045" s="220"/>
      <c r="R2045" s="220"/>
      <c r="S2045" s="220"/>
      <c r="T2045" s="220"/>
      <c r="U2045" s="220"/>
      <c r="V2045" s="220"/>
      <c r="W2045" s="220"/>
      <c r="X2045" s="22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297</v>
      </c>
      <c r="AH2045" s="210"/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">
      <c r="A2046" s="218"/>
      <c r="B2046" s="219"/>
      <c r="C2046" s="254" t="s">
        <v>2181</v>
      </c>
      <c r="D2046" s="221"/>
      <c r="E2046" s="222">
        <v>1.8585</v>
      </c>
      <c r="F2046" s="220"/>
      <c r="G2046" s="220"/>
      <c r="H2046" s="220"/>
      <c r="I2046" s="220"/>
      <c r="J2046" s="220"/>
      <c r="K2046" s="220"/>
      <c r="L2046" s="220"/>
      <c r="M2046" s="220"/>
      <c r="N2046" s="220"/>
      <c r="O2046" s="220"/>
      <c r="P2046" s="220"/>
      <c r="Q2046" s="220"/>
      <c r="R2046" s="220"/>
      <c r="S2046" s="220"/>
      <c r="T2046" s="220"/>
      <c r="U2046" s="220"/>
      <c r="V2046" s="220"/>
      <c r="W2046" s="220"/>
      <c r="X2046" s="220"/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299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">
      <c r="A2047" s="218"/>
      <c r="B2047" s="219"/>
      <c r="C2047" s="254" t="s">
        <v>2182</v>
      </c>
      <c r="D2047" s="221"/>
      <c r="E2047" s="222">
        <v>1.3038000000000001</v>
      </c>
      <c r="F2047" s="220"/>
      <c r="G2047" s="220"/>
      <c r="H2047" s="220"/>
      <c r="I2047" s="220"/>
      <c r="J2047" s="220"/>
      <c r="K2047" s="220"/>
      <c r="L2047" s="220"/>
      <c r="M2047" s="220"/>
      <c r="N2047" s="220"/>
      <c r="O2047" s="220"/>
      <c r="P2047" s="220"/>
      <c r="Q2047" s="220"/>
      <c r="R2047" s="220"/>
      <c r="S2047" s="220"/>
      <c r="T2047" s="220"/>
      <c r="U2047" s="220"/>
      <c r="V2047" s="220"/>
      <c r="W2047" s="220"/>
      <c r="X2047" s="22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299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">
      <c r="A2048" s="218"/>
      <c r="B2048" s="219"/>
      <c r="C2048" s="254" t="s">
        <v>2183</v>
      </c>
      <c r="D2048" s="221"/>
      <c r="E2048" s="222">
        <v>2.02</v>
      </c>
      <c r="F2048" s="220"/>
      <c r="G2048" s="220"/>
      <c r="H2048" s="220"/>
      <c r="I2048" s="220"/>
      <c r="J2048" s="220"/>
      <c r="K2048" s="220"/>
      <c r="L2048" s="220"/>
      <c r="M2048" s="220"/>
      <c r="N2048" s="220"/>
      <c r="O2048" s="220"/>
      <c r="P2048" s="220"/>
      <c r="Q2048" s="220"/>
      <c r="R2048" s="220"/>
      <c r="S2048" s="220"/>
      <c r="T2048" s="220"/>
      <c r="U2048" s="220"/>
      <c r="V2048" s="220"/>
      <c r="W2048" s="220"/>
      <c r="X2048" s="22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299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">
      <c r="A2049" s="218"/>
      <c r="B2049" s="219"/>
      <c r="C2049" s="254" t="s">
        <v>2184</v>
      </c>
      <c r="D2049" s="221"/>
      <c r="E2049" s="222">
        <v>6.3</v>
      </c>
      <c r="F2049" s="220"/>
      <c r="G2049" s="220"/>
      <c r="H2049" s="220"/>
      <c r="I2049" s="220"/>
      <c r="J2049" s="220"/>
      <c r="K2049" s="220"/>
      <c r="L2049" s="220"/>
      <c r="M2049" s="220"/>
      <c r="N2049" s="220"/>
      <c r="O2049" s="220"/>
      <c r="P2049" s="220"/>
      <c r="Q2049" s="220"/>
      <c r="R2049" s="220"/>
      <c r="S2049" s="220"/>
      <c r="T2049" s="220"/>
      <c r="U2049" s="220"/>
      <c r="V2049" s="220"/>
      <c r="W2049" s="220"/>
      <c r="X2049" s="22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299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">
      <c r="A2050" s="218"/>
      <c r="B2050" s="219"/>
      <c r="C2050" s="254" t="s">
        <v>2185</v>
      </c>
      <c r="D2050" s="221"/>
      <c r="E2050" s="222">
        <v>6.3</v>
      </c>
      <c r="F2050" s="220"/>
      <c r="G2050" s="220"/>
      <c r="H2050" s="220"/>
      <c r="I2050" s="220"/>
      <c r="J2050" s="220"/>
      <c r="K2050" s="220"/>
      <c r="L2050" s="220"/>
      <c r="M2050" s="220"/>
      <c r="N2050" s="220"/>
      <c r="O2050" s="220"/>
      <c r="P2050" s="220"/>
      <c r="Q2050" s="220"/>
      <c r="R2050" s="220"/>
      <c r="S2050" s="220"/>
      <c r="T2050" s="220"/>
      <c r="U2050" s="220"/>
      <c r="V2050" s="220"/>
      <c r="W2050" s="220"/>
      <c r="X2050" s="22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299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">
      <c r="A2051" s="218"/>
      <c r="B2051" s="219"/>
      <c r="C2051" s="254" t="s">
        <v>2186</v>
      </c>
      <c r="D2051" s="221"/>
      <c r="E2051" s="222">
        <v>2</v>
      </c>
      <c r="F2051" s="220"/>
      <c r="G2051" s="220"/>
      <c r="H2051" s="220"/>
      <c r="I2051" s="220"/>
      <c r="J2051" s="220"/>
      <c r="K2051" s="220"/>
      <c r="L2051" s="220"/>
      <c r="M2051" s="220"/>
      <c r="N2051" s="220"/>
      <c r="O2051" s="220"/>
      <c r="P2051" s="220"/>
      <c r="Q2051" s="220"/>
      <c r="R2051" s="220"/>
      <c r="S2051" s="220"/>
      <c r="T2051" s="220"/>
      <c r="U2051" s="220"/>
      <c r="V2051" s="220"/>
      <c r="W2051" s="220"/>
      <c r="X2051" s="22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299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">
      <c r="A2052" s="218"/>
      <c r="B2052" s="219"/>
      <c r="C2052" s="254" t="s">
        <v>2187</v>
      </c>
      <c r="D2052" s="221"/>
      <c r="E2052" s="222">
        <v>1</v>
      </c>
      <c r="F2052" s="220"/>
      <c r="G2052" s="220"/>
      <c r="H2052" s="220"/>
      <c r="I2052" s="220"/>
      <c r="J2052" s="220"/>
      <c r="K2052" s="220"/>
      <c r="L2052" s="220"/>
      <c r="M2052" s="220"/>
      <c r="N2052" s="220"/>
      <c r="O2052" s="220"/>
      <c r="P2052" s="220"/>
      <c r="Q2052" s="220"/>
      <c r="R2052" s="220"/>
      <c r="S2052" s="220"/>
      <c r="T2052" s="220"/>
      <c r="U2052" s="220"/>
      <c r="V2052" s="220"/>
      <c r="W2052" s="220"/>
      <c r="X2052" s="22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299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">
      <c r="A2053" s="218"/>
      <c r="B2053" s="219"/>
      <c r="C2053" s="254" t="s">
        <v>2188</v>
      </c>
      <c r="D2053" s="221"/>
      <c r="E2053" s="222">
        <v>3.76</v>
      </c>
      <c r="F2053" s="220"/>
      <c r="G2053" s="220"/>
      <c r="H2053" s="220"/>
      <c r="I2053" s="220"/>
      <c r="J2053" s="220"/>
      <c r="K2053" s="220"/>
      <c r="L2053" s="220"/>
      <c r="M2053" s="220"/>
      <c r="N2053" s="220"/>
      <c r="O2053" s="220"/>
      <c r="P2053" s="220"/>
      <c r="Q2053" s="220"/>
      <c r="R2053" s="220"/>
      <c r="S2053" s="220"/>
      <c r="T2053" s="220"/>
      <c r="U2053" s="220"/>
      <c r="V2053" s="220"/>
      <c r="W2053" s="220"/>
      <c r="X2053" s="22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299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">
      <c r="A2054" s="232">
        <v>305</v>
      </c>
      <c r="B2054" s="233" t="s">
        <v>2189</v>
      </c>
      <c r="C2054" s="252" t="s">
        <v>2190</v>
      </c>
      <c r="D2054" s="234" t="s">
        <v>291</v>
      </c>
      <c r="E2054" s="235">
        <v>5.64</v>
      </c>
      <c r="F2054" s="236"/>
      <c r="G2054" s="237">
        <f>ROUND(E2054*F2054,2)</f>
        <v>0</v>
      </c>
      <c r="H2054" s="236"/>
      <c r="I2054" s="237">
        <f>ROUND(E2054*H2054,2)</f>
        <v>0</v>
      </c>
      <c r="J2054" s="236"/>
      <c r="K2054" s="237">
        <f>ROUND(E2054*J2054,2)</f>
        <v>0</v>
      </c>
      <c r="L2054" s="237">
        <v>15</v>
      </c>
      <c r="M2054" s="237">
        <f>G2054*(1+L2054/100)</f>
        <v>0</v>
      </c>
      <c r="N2054" s="237">
        <v>0</v>
      </c>
      <c r="O2054" s="237">
        <f>ROUND(E2054*N2054,2)</f>
        <v>0</v>
      </c>
      <c r="P2054" s="237">
        <v>1.6379999999999999E-2</v>
      </c>
      <c r="Q2054" s="237">
        <f>ROUND(E2054*P2054,2)</f>
        <v>0.09</v>
      </c>
      <c r="R2054" s="237" t="s">
        <v>1993</v>
      </c>
      <c r="S2054" s="237" t="s">
        <v>293</v>
      </c>
      <c r="T2054" s="238" t="s">
        <v>294</v>
      </c>
      <c r="U2054" s="220">
        <v>0.12</v>
      </c>
      <c r="V2054" s="220">
        <f>ROUND(E2054*U2054,2)</f>
        <v>0.68</v>
      </c>
      <c r="W2054" s="220"/>
      <c r="X2054" s="220" t="s">
        <v>117</v>
      </c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295</v>
      </c>
      <c r="AH2054" s="210"/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">
      <c r="A2055" s="218"/>
      <c r="B2055" s="219"/>
      <c r="C2055" s="253" t="s">
        <v>2191</v>
      </c>
      <c r="D2055" s="239"/>
      <c r="E2055" s="239"/>
      <c r="F2055" s="239"/>
      <c r="G2055" s="239"/>
      <c r="H2055" s="220"/>
      <c r="I2055" s="220"/>
      <c r="J2055" s="220"/>
      <c r="K2055" s="220"/>
      <c r="L2055" s="220"/>
      <c r="M2055" s="220"/>
      <c r="N2055" s="220"/>
      <c r="O2055" s="220"/>
      <c r="P2055" s="220"/>
      <c r="Q2055" s="220"/>
      <c r="R2055" s="220"/>
      <c r="S2055" s="220"/>
      <c r="T2055" s="220"/>
      <c r="U2055" s="220"/>
      <c r="V2055" s="220"/>
      <c r="W2055" s="220"/>
      <c r="X2055" s="22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297</v>
      </c>
      <c r="AH2055" s="210"/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">
      <c r="A2056" s="218"/>
      <c r="B2056" s="219"/>
      <c r="C2056" s="254" t="s">
        <v>2192</v>
      </c>
      <c r="D2056" s="221"/>
      <c r="E2056" s="222">
        <v>5.64</v>
      </c>
      <c r="F2056" s="220"/>
      <c r="G2056" s="220"/>
      <c r="H2056" s="220"/>
      <c r="I2056" s="220"/>
      <c r="J2056" s="220"/>
      <c r="K2056" s="220"/>
      <c r="L2056" s="220"/>
      <c r="M2056" s="220"/>
      <c r="N2056" s="220"/>
      <c r="O2056" s="220"/>
      <c r="P2056" s="220"/>
      <c r="Q2056" s="220"/>
      <c r="R2056" s="220"/>
      <c r="S2056" s="220"/>
      <c r="T2056" s="220"/>
      <c r="U2056" s="220"/>
      <c r="V2056" s="220"/>
      <c r="W2056" s="220"/>
      <c r="X2056" s="220"/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299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">
      <c r="A2057" s="232">
        <v>306</v>
      </c>
      <c r="B2057" s="233" t="s">
        <v>2193</v>
      </c>
      <c r="C2057" s="252" t="s">
        <v>2194</v>
      </c>
      <c r="D2057" s="234" t="s">
        <v>291</v>
      </c>
      <c r="E2057" s="235">
        <v>2.2890000000000001</v>
      </c>
      <c r="F2057" s="236"/>
      <c r="G2057" s="237">
        <f>ROUND(E2057*F2057,2)</f>
        <v>0</v>
      </c>
      <c r="H2057" s="236"/>
      <c r="I2057" s="237">
        <f>ROUND(E2057*H2057,2)</f>
        <v>0</v>
      </c>
      <c r="J2057" s="236"/>
      <c r="K2057" s="237">
        <f>ROUND(E2057*J2057,2)</f>
        <v>0</v>
      </c>
      <c r="L2057" s="237">
        <v>15</v>
      </c>
      <c r="M2057" s="237">
        <f>G2057*(1+L2057/100)</f>
        <v>0</v>
      </c>
      <c r="N2057" s="237">
        <v>0</v>
      </c>
      <c r="O2057" s="237">
        <f>ROUND(E2057*N2057,2)</f>
        <v>0</v>
      </c>
      <c r="P2057" s="237">
        <v>2.4649999999999998E-2</v>
      </c>
      <c r="Q2057" s="237">
        <f>ROUND(E2057*P2057,2)</f>
        <v>0.06</v>
      </c>
      <c r="R2057" s="237" t="s">
        <v>1993</v>
      </c>
      <c r="S2057" s="237" t="s">
        <v>293</v>
      </c>
      <c r="T2057" s="238" t="s">
        <v>294</v>
      </c>
      <c r="U2057" s="220">
        <v>0.21</v>
      </c>
      <c r="V2057" s="220">
        <f>ROUND(E2057*U2057,2)</f>
        <v>0.48</v>
      </c>
      <c r="W2057" s="220"/>
      <c r="X2057" s="220" t="s">
        <v>117</v>
      </c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295</v>
      </c>
      <c r="AH2057" s="210"/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">
      <c r="A2058" s="218"/>
      <c r="B2058" s="219"/>
      <c r="C2058" s="254" t="s">
        <v>2195</v>
      </c>
      <c r="D2058" s="221"/>
      <c r="E2058" s="222">
        <v>5.4249999999999998</v>
      </c>
      <c r="F2058" s="220"/>
      <c r="G2058" s="220"/>
      <c r="H2058" s="220"/>
      <c r="I2058" s="220"/>
      <c r="J2058" s="220"/>
      <c r="K2058" s="220"/>
      <c r="L2058" s="220"/>
      <c r="M2058" s="220"/>
      <c r="N2058" s="220"/>
      <c r="O2058" s="220"/>
      <c r="P2058" s="220"/>
      <c r="Q2058" s="220"/>
      <c r="R2058" s="220"/>
      <c r="S2058" s="220"/>
      <c r="T2058" s="220"/>
      <c r="U2058" s="220"/>
      <c r="V2058" s="220"/>
      <c r="W2058" s="220"/>
      <c r="X2058" s="22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299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">
      <c r="A2059" s="218"/>
      <c r="B2059" s="219"/>
      <c r="C2059" s="254" t="s">
        <v>2196</v>
      </c>
      <c r="D2059" s="221"/>
      <c r="E2059" s="222">
        <v>-3.1360000000000001</v>
      </c>
      <c r="F2059" s="220"/>
      <c r="G2059" s="220"/>
      <c r="H2059" s="220"/>
      <c r="I2059" s="220"/>
      <c r="J2059" s="220"/>
      <c r="K2059" s="220"/>
      <c r="L2059" s="220"/>
      <c r="M2059" s="220"/>
      <c r="N2059" s="220"/>
      <c r="O2059" s="220"/>
      <c r="P2059" s="220"/>
      <c r="Q2059" s="220"/>
      <c r="R2059" s="220"/>
      <c r="S2059" s="220"/>
      <c r="T2059" s="220"/>
      <c r="U2059" s="220"/>
      <c r="V2059" s="220"/>
      <c r="W2059" s="220"/>
      <c r="X2059" s="220"/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299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">
      <c r="A2060" s="232">
        <v>307</v>
      </c>
      <c r="B2060" s="233" t="s">
        <v>2197</v>
      </c>
      <c r="C2060" s="252" t="s">
        <v>2198</v>
      </c>
      <c r="D2060" s="234" t="s">
        <v>291</v>
      </c>
      <c r="E2060" s="235">
        <v>2.2890000000000001</v>
      </c>
      <c r="F2060" s="236"/>
      <c r="G2060" s="237">
        <f>ROUND(E2060*F2060,2)</f>
        <v>0</v>
      </c>
      <c r="H2060" s="236"/>
      <c r="I2060" s="237">
        <f>ROUND(E2060*H2060,2)</f>
        <v>0</v>
      </c>
      <c r="J2060" s="236"/>
      <c r="K2060" s="237">
        <f>ROUND(E2060*J2060,2)</f>
        <v>0</v>
      </c>
      <c r="L2060" s="237">
        <v>15</v>
      </c>
      <c r="M2060" s="237">
        <f>G2060*(1+L2060/100)</f>
        <v>0</v>
      </c>
      <c r="N2060" s="237">
        <v>0</v>
      </c>
      <c r="O2060" s="237">
        <f>ROUND(E2060*N2060,2)</f>
        <v>0</v>
      </c>
      <c r="P2060" s="237">
        <v>8.0000000000000002E-3</v>
      </c>
      <c r="Q2060" s="237">
        <f>ROUND(E2060*P2060,2)</f>
        <v>0.02</v>
      </c>
      <c r="R2060" s="237" t="s">
        <v>1993</v>
      </c>
      <c r="S2060" s="237" t="s">
        <v>293</v>
      </c>
      <c r="T2060" s="238" t="s">
        <v>294</v>
      </c>
      <c r="U2060" s="220">
        <v>6.6000000000000003E-2</v>
      </c>
      <c r="V2060" s="220">
        <f>ROUND(E2060*U2060,2)</f>
        <v>0.15</v>
      </c>
      <c r="W2060" s="220"/>
      <c r="X2060" s="220" t="s">
        <v>117</v>
      </c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295</v>
      </c>
      <c r="AH2060" s="210"/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">
      <c r="A2061" s="218"/>
      <c r="B2061" s="219"/>
      <c r="C2061" s="254" t="s">
        <v>2199</v>
      </c>
      <c r="D2061" s="221"/>
      <c r="E2061" s="222">
        <v>2.2890000000000001</v>
      </c>
      <c r="F2061" s="220"/>
      <c r="G2061" s="220"/>
      <c r="H2061" s="220"/>
      <c r="I2061" s="220"/>
      <c r="J2061" s="220"/>
      <c r="K2061" s="220"/>
      <c r="L2061" s="220"/>
      <c r="M2061" s="220"/>
      <c r="N2061" s="220"/>
      <c r="O2061" s="220"/>
      <c r="P2061" s="220"/>
      <c r="Q2061" s="220"/>
      <c r="R2061" s="220"/>
      <c r="S2061" s="220"/>
      <c r="T2061" s="220"/>
      <c r="U2061" s="220"/>
      <c r="V2061" s="220"/>
      <c r="W2061" s="220"/>
      <c r="X2061" s="22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299</v>
      </c>
      <c r="AH2061" s="210">
        <v>5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">
      <c r="A2062" s="232">
        <v>308</v>
      </c>
      <c r="B2062" s="233" t="s">
        <v>2200</v>
      </c>
      <c r="C2062" s="252" t="s">
        <v>2201</v>
      </c>
      <c r="D2062" s="234" t="s">
        <v>291</v>
      </c>
      <c r="E2062" s="235">
        <v>4.875</v>
      </c>
      <c r="F2062" s="236"/>
      <c r="G2062" s="237">
        <f>ROUND(E2062*F2062,2)</f>
        <v>0</v>
      </c>
      <c r="H2062" s="236"/>
      <c r="I2062" s="237">
        <f>ROUND(E2062*H2062,2)</f>
        <v>0</v>
      </c>
      <c r="J2062" s="236"/>
      <c r="K2062" s="237">
        <f>ROUND(E2062*J2062,2)</f>
        <v>0</v>
      </c>
      <c r="L2062" s="237">
        <v>15</v>
      </c>
      <c r="M2062" s="237">
        <f>G2062*(1+L2062/100)</f>
        <v>0</v>
      </c>
      <c r="N2062" s="237">
        <v>0</v>
      </c>
      <c r="O2062" s="237">
        <f>ROUND(E2062*N2062,2)</f>
        <v>0</v>
      </c>
      <c r="P2062" s="237">
        <v>1.098E-2</v>
      </c>
      <c r="Q2062" s="237">
        <f>ROUND(E2062*P2062,2)</f>
        <v>0.05</v>
      </c>
      <c r="R2062" s="237" t="s">
        <v>1993</v>
      </c>
      <c r="S2062" s="237" t="s">
        <v>293</v>
      </c>
      <c r="T2062" s="238" t="s">
        <v>294</v>
      </c>
      <c r="U2062" s="220">
        <v>0.44</v>
      </c>
      <c r="V2062" s="220">
        <f>ROUND(E2062*U2062,2)</f>
        <v>2.15</v>
      </c>
      <c r="W2062" s="220"/>
      <c r="X2062" s="220" t="s">
        <v>117</v>
      </c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295</v>
      </c>
      <c r="AH2062" s="210"/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">
      <c r="A2063" s="218"/>
      <c r="B2063" s="219"/>
      <c r="C2063" s="254" t="s">
        <v>1503</v>
      </c>
      <c r="D2063" s="221"/>
      <c r="E2063" s="222">
        <v>4.875</v>
      </c>
      <c r="F2063" s="220"/>
      <c r="G2063" s="220"/>
      <c r="H2063" s="220"/>
      <c r="I2063" s="220"/>
      <c r="J2063" s="220"/>
      <c r="K2063" s="220"/>
      <c r="L2063" s="220"/>
      <c r="M2063" s="220"/>
      <c r="N2063" s="220"/>
      <c r="O2063" s="220"/>
      <c r="P2063" s="220"/>
      <c r="Q2063" s="220"/>
      <c r="R2063" s="220"/>
      <c r="S2063" s="220"/>
      <c r="T2063" s="220"/>
      <c r="U2063" s="220"/>
      <c r="V2063" s="220"/>
      <c r="W2063" s="220"/>
      <c r="X2063" s="22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299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ht="33.75" outlineLevel="1" x14ac:dyDescent="0.2">
      <c r="A2064" s="232">
        <v>309</v>
      </c>
      <c r="B2064" s="233" t="s">
        <v>2202</v>
      </c>
      <c r="C2064" s="252" t="s">
        <v>2203</v>
      </c>
      <c r="D2064" s="234" t="s">
        <v>477</v>
      </c>
      <c r="E2064" s="235">
        <v>28.04</v>
      </c>
      <c r="F2064" s="236"/>
      <c r="G2064" s="237">
        <f>ROUND(E2064*F2064,2)</f>
        <v>0</v>
      </c>
      <c r="H2064" s="236"/>
      <c r="I2064" s="237">
        <f>ROUND(E2064*H2064,2)</f>
        <v>0</v>
      </c>
      <c r="J2064" s="236"/>
      <c r="K2064" s="237">
        <f>ROUND(E2064*J2064,2)</f>
        <v>0</v>
      </c>
      <c r="L2064" s="237">
        <v>15</v>
      </c>
      <c r="M2064" s="237">
        <f>G2064*(1+L2064/100)</f>
        <v>0</v>
      </c>
      <c r="N2064" s="237">
        <v>4.0000000000000003E-5</v>
      </c>
      <c r="O2064" s="237">
        <f>ROUND(E2064*N2064,2)</f>
        <v>0</v>
      </c>
      <c r="P2064" s="237">
        <v>0</v>
      </c>
      <c r="Q2064" s="237">
        <f>ROUND(E2064*P2064,2)</f>
        <v>0</v>
      </c>
      <c r="R2064" s="237" t="s">
        <v>1993</v>
      </c>
      <c r="S2064" s="237" t="s">
        <v>293</v>
      </c>
      <c r="T2064" s="238" t="s">
        <v>294</v>
      </c>
      <c r="U2064" s="220">
        <v>0.32</v>
      </c>
      <c r="V2064" s="220">
        <f>ROUND(E2064*U2064,2)</f>
        <v>8.9700000000000006</v>
      </c>
      <c r="W2064" s="220"/>
      <c r="X2064" s="220" t="s">
        <v>117</v>
      </c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295</v>
      </c>
      <c r="AH2064" s="210"/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">
      <c r="A2065" s="218"/>
      <c r="B2065" s="219"/>
      <c r="C2065" s="257" t="s">
        <v>2204</v>
      </c>
      <c r="D2065" s="242"/>
      <c r="E2065" s="242"/>
      <c r="F2065" s="242"/>
      <c r="G2065" s="242"/>
      <c r="H2065" s="220"/>
      <c r="I2065" s="220"/>
      <c r="J2065" s="220"/>
      <c r="K2065" s="220"/>
      <c r="L2065" s="220"/>
      <c r="M2065" s="220"/>
      <c r="N2065" s="220"/>
      <c r="O2065" s="220"/>
      <c r="P2065" s="220"/>
      <c r="Q2065" s="220"/>
      <c r="R2065" s="220"/>
      <c r="S2065" s="220"/>
      <c r="T2065" s="220"/>
      <c r="U2065" s="220"/>
      <c r="V2065" s="220"/>
      <c r="W2065" s="220"/>
      <c r="X2065" s="22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421</v>
      </c>
      <c r="AH2065" s="210"/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40" t="str">
        <f>C2065</f>
        <v>Vložení parotěsné okenní folie, paropropustné expanzní pásky a vyplnění spáry PU pěnou. Dodávka materiálu.</v>
      </c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">
      <c r="A2066" s="218"/>
      <c r="B2066" s="219"/>
      <c r="C2066" s="254" t="s">
        <v>2205</v>
      </c>
      <c r="D2066" s="221"/>
      <c r="E2066" s="222">
        <v>28.04</v>
      </c>
      <c r="F2066" s="220"/>
      <c r="G2066" s="220"/>
      <c r="H2066" s="220"/>
      <c r="I2066" s="220"/>
      <c r="J2066" s="220"/>
      <c r="K2066" s="220"/>
      <c r="L2066" s="220"/>
      <c r="M2066" s="220"/>
      <c r="N2066" s="220"/>
      <c r="O2066" s="220"/>
      <c r="P2066" s="220"/>
      <c r="Q2066" s="220"/>
      <c r="R2066" s="220"/>
      <c r="S2066" s="220"/>
      <c r="T2066" s="220"/>
      <c r="U2066" s="220"/>
      <c r="V2066" s="220"/>
      <c r="W2066" s="220"/>
      <c r="X2066" s="220"/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299</v>
      </c>
      <c r="AH2066" s="210">
        <v>5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">
      <c r="A2067" s="218"/>
      <c r="B2067" s="219"/>
      <c r="C2067" s="254" t="s">
        <v>2206</v>
      </c>
      <c r="D2067" s="221"/>
      <c r="E2067" s="222"/>
      <c r="F2067" s="220"/>
      <c r="G2067" s="220"/>
      <c r="H2067" s="220"/>
      <c r="I2067" s="220"/>
      <c r="J2067" s="220"/>
      <c r="K2067" s="220"/>
      <c r="L2067" s="220"/>
      <c r="M2067" s="220"/>
      <c r="N2067" s="220"/>
      <c r="O2067" s="220"/>
      <c r="P2067" s="220"/>
      <c r="Q2067" s="220"/>
      <c r="R2067" s="220"/>
      <c r="S2067" s="220"/>
      <c r="T2067" s="220"/>
      <c r="U2067" s="220"/>
      <c r="V2067" s="220"/>
      <c r="W2067" s="220"/>
      <c r="X2067" s="22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299</v>
      </c>
      <c r="AH2067" s="210">
        <v>5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">
      <c r="A2068" s="232">
        <v>310</v>
      </c>
      <c r="B2068" s="233" t="s">
        <v>2207</v>
      </c>
      <c r="C2068" s="252" t="s">
        <v>2208</v>
      </c>
      <c r="D2068" s="234" t="s">
        <v>609</v>
      </c>
      <c r="E2068" s="235">
        <v>1</v>
      </c>
      <c r="F2068" s="236"/>
      <c r="G2068" s="237">
        <f>ROUND(E2068*F2068,2)</f>
        <v>0</v>
      </c>
      <c r="H2068" s="236"/>
      <c r="I2068" s="237">
        <f>ROUND(E2068*H2068,2)</f>
        <v>0</v>
      </c>
      <c r="J2068" s="236"/>
      <c r="K2068" s="237">
        <f>ROUND(E2068*J2068,2)</f>
        <v>0</v>
      </c>
      <c r="L2068" s="237">
        <v>15</v>
      </c>
      <c r="M2068" s="237">
        <f>G2068*(1+L2068/100)</f>
        <v>0</v>
      </c>
      <c r="N2068" s="237">
        <v>2.7999999999999998E-4</v>
      </c>
      <c r="O2068" s="237">
        <f>ROUND(E2068*N2068,2)</f>
        <v>0</v>
      </c>
      <c r="P2068" s="237">
        <v>0</v>
      </c>
      <c r="Q2068" s="237">
        <f>ROUND(E2068*P2068,2)</f>
        <v>0</v>
      </c>
      <c r="R2068" s="237" t="s">
        <v>1993</v>
      </c>
      <c r="S2068" s="237" t="s">
        <v>293</v>
      </c>
      <c r="T2068" s="238" t="s">
        <v>294</v>
      </c>
      <c r="U2068" s="220">
        <v>3.528</v>
      </c>
      <c r="V2068" s="220">
        <f>ROUND(E2068*U2068,2)</f>
        <v>3.53</v>
      </c>
      <c r="W2068" s="220"/>
      <c r="X2068" s="220" t="s">
        <v>117</v>
      </c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295</v>
      </c>
      <c r="AH2068" s="210"/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">
      <c r="A2069" s="218"/>
      <c r="B2069" s="219"/>
      <c r="C2069" s="254" t="s">
        <v>2209</v>
      </c>
      <c r="D2069" s="221"/>
      <c r="E2069" s="222">
        <v>1</v>
      </c>
      <c r="F2069" s="220"/>
      <c r="G2069" s="220"/>
      <c r="H2069" s="220"/>
      <c r="I2069" s="220"/>
      <c r="J2069" s="220"/>
      <c r="K2069" s="220"/>
      <c r="L2069" s="220"/>
      <c r="M2069" s="220"/>
      <c r="N2069" s="220"/>
      <c r="O2069" s="220"/>
      <c r="P2069" s="220"/>
      <c r="Q2069" s="220"/>
      <c r="R2069" s="220"/>
      <c r="S2069" s="220"/>
      <c r="T2069" s="220"/>
      <c r="U2069" s="220"/>
      <c r="V2069" s="220"/>
      <c r="W2069" s="220"/>
      <c r="X2069" s="22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299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">
      <c r="A2070" s="243">
        <v>311</v>
      </c>
      <c r="B2070" s="244" t="s">
        <v>2210</v>
      </c>
      <c r="C2070" s="258" t="s">
        <v>2211</v>
      </c>
      <c r="D2070" s="245" t="s">
        <v>609</v>
      </c>
      <c r="E2070" s="246">
        <v>11</v>
      </c>
      <c r="F2070" s="247"/>
      <c r="G2070" s="248">
        <f>ROUND(E2070*F2070,2)</f>
        <v>0</v>
      </c>
      <c r="H2070" s="247"/>
      <c r="I2070" s="248">
        <f>ROUND(E2070*H2070,2)</f>
        <v>0</v>
      </c>
      <c r="J2070" s="247"/>
      <c r="K2070" s="248">
        <f>ROUND(E2070*J2070,2)</f>
        <v>0</v>
      </c>
      <c r="L2070" s="248">
        <v>15</v>
      </c>
      <c r="M2070" s="248">
        <f>G2070*(1+L2070/100)</f>
        <v>0</v>
      </c>
      <c r="N2070" s="248">
        <v>2.7999999999999998E-4</v>
      </c>
      <c r="O2070" s="248">
        <f>ROUND(E2070*N2070,2)</f>
        <v>0</v>
      </c>
      <c r="P2070" s="248">
        <v>0</v>
      </c>
      <c r="Q2070" s="248">
        <f>ROUND(E2070*P2070,2)</f>
        <v>0</v>
      </c>
      <c r="R2070" s="248" t="s">
        <v>1993</v>
      </c>
      <c r="S2070" s="248" t="s">
        <v>293</v>
      </c>
      <c r="T2070" s="249" t="s">
        <v>294</v>
      </c>
      <c r="U2070" s="220">
        <v>4.1900000000000004</v>
      </c>
      <c r="V2070" s="220">
        <f>ROUND(E2070*U2070,2)</f>
        <v>46.09</v>
      </c>
      <c r="W2070" s="220"/>
      <c r="X2070" s="220" t="s">
        <v>117</v>
      </c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295</v>
      </c>
      <c r="AH2070" s="210"/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">
      <c r="A2071" s="243">
        <v>312</v>
      </c>
      <c r="B2071" s="244" t="s">
        <v>2212</v>
      </c>
      <c r="C2071" s="258" t="s">
        <v>2213</v>
      </c>
      <c r="D2071" s="245" t="s">
        <v>609</v>
      </c>
      <c r="E2071" s="246">
        <v>12</v>
      </c>
      <c r="F2071" s="247"/>
      <c r="G2071" s="248">
        <f>ROUND(E2071*F2071,2)</f>
        <v>0</v>
      </c>
      <c r="H2071" s="247"/>
      <c r="I2071" s="248">
        <f>ROUND(E2071*H2071,2)</f>
        <v>0</v>
      </c>
      <c r="J2071" s="247"/>
      <c r="K2071" s="248">
        <f>ROUND(E2071*J2071,2)</f>
        <v>0</v>
      </c>
      <c r="L2071" s="248">
        <v>15</v>
      </c>
      <c r="M2071" s="248">
        <f>G2071*(1+L2071/100)</f>
        <v>0</v>
      </c>
      <c r="N2071" s="248">
        <v>2.7999999999999998E-4</v>
      </c>
      <c r="O2071" s="248">
        <f>ROUND(E2071*N2071,2)</f>
        <v>0</v>
      </c>
      <c r="P2071" s="248">
        <v>0</v>
      </c>
      <c r="Q2071" s="248">
        <f>ROUND(E2071*P2071,2)</f>
        <v>0</v>
      </c>
      <c r="R2071" s="248" t="s">
        <v>1993</v>
      </c>
      <c r="S2071" s="248" t="s">
        <v>293</v>
      </c>
      <c r="T2071" s="249" t="s">
        <v>294</v>
      </c>
      <c r="U2071" s="220">
        <v>0.72599999999999998</v>
      </c>
      <c r="V2071" s="220">
        <f>ROUND(E2071*U2071,2)</f>
        <v>8.7100000000000009</v>
      </c>
      <c r="W2071" s="220"/>
      <c r="X2071" s="220" t="s">
        <v>117</v>
      </c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295</v>
      </c>
      <c r="AH2071" s="210"/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">
      <c r="A2072" s="232">
        <v>313</v>
      </c>
      <c r="B2072" s="233" t="s">
        <v>2214</v>
      </c>
      <c r="C2072" s="252" t="s">
        <v>2215</v>
      </c>
      <c r="D2072" s="234" t="s">
        <v>477</v>
      </c>
      <c r="E2072" s="235">
        <v>28.04</v>
      </c>
      <c r="F2072" s="236"/>
      <c r="G2072" s="237">
        <f>ROUND(E2072*F2072,2)</f>
        <v>0</v>
      </c>
      <c r="H2072" s="236"/>
      <c r="I2072" s="237">
        <f>ROUND(E2072*H2072,2)</f>
        <v>0</v>
      </c>
      <c r="J2072" s="236"/>
      <c r="K2072" s="237">
        <f>ROUND(E2072*J2072,2)</f>
        <v>0</v>
      </c>
      <c r="L2072" s="237">
        <v>15</v>
      </c>
      <c r="M2072" s="237">
        <f>G2072*(1+L2072/100)</f>
        <v>0</v>
      </c>
      <c r="N2072" s="237">
        <v>2.0000000000000002E-5</v>
      </c>
      <c r="O2072" s="237">
        <f>ROUND(E2072*N2072,2)</f>
        <v>0</v>
      </c>
      <c r="P2072" s="237">
        <v>0</v>
      </c>
      <c r="Q2072" s="237">
        <f>ROUND(E2072*P2072,2)</f>
        <v>0</v>
      </c>
      <c r="R2072" s="237" t="s">
        <v>1993</v>
      </c>
      <c r="S2072" s="237" t="s">
        <v>293</v>
      </c>
      <c r="T2072" s="238" t="s">
        <v>294</v>
      </c>
      <c r="U2072" s="220">
        <v>0.46800000000000003</v>
      </c>
      <c r="V2072" s="220">
        <f>ROUND(E2072*U2072,2)</f>
        <v>13.12</v>
      </c>
      <c r="W2072" s="220"/>
      <c r="X2072" s="220" t="s">
        <v>117</v>
      </c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295</v>
      </c>
      <c r="AH2072" s="210"/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">
      <c r="A2073" s="218"/>
      <c r="B2073" s="219"/>
      <c r="C2073" s="257" t="s">
        <v>2216</v>
      </c>
      <c r="D2073" s="242"/>
      <c r="E2073" s="242"/>
      <c r="F2073" s="242"/>
      <c r="G2073" s="242"/>
      <c r="H2073" s="220"/>
      <c r="I2073" s="220"/>
      <c r="J2073" s="220"/>
      <c r="K2073" s="220"/>
      <c r="L2073" s="220"/>
      <c r="M2073" s="220"/>
      <c r="N2073" s="220"/>
      <c r="O2073" s="220"/>
      <c r="P2073" s="220"/>
      <c r="Q2073" s="220"/>
      <c r="R2073" s="220"/>
      <c r="S2073" s="220"/>
      <c r="T2073" s="220"/>
      <c r="U2073" s="220"/>
      <c r="V2073" s="220"/>
      <c r="W2073" s="220"/>
      <c r="X2073" s="220"/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421</v>
      </c>
      <c r="AH2073" s="210"/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">
      <c r="A2074" s="218"/>
      <c r="B2074" s="219"/>
      <c r="C2074" s="254" t="s">
        <v>2217</v>
      </c>
      <c r="D2074" s="221"/>
      <c r="E2074" s="222"/>
      <c r="F2074" s="220"/>
      <c r="G2074" s="220"/>
      <c r="H2074" s="220"/>
      <c r="I2074" s="220"/>
      <c r="J2074" s="220"/>
      <c r="K2074" s="220"/>
      <c r="L2074" s="220"/>
      <c r="M2074" s="220"/>
      <c r="N2074" s="220"/>
      <c r="O2074" s="220"/>
      <c r="P2074" s="220"/>
      <c r="Q2074" s="220"/>
      <c r="R2074" s="220"/>
      <c r="S2074" s="220"/>
      <c r="T2074" s="220"/>
      <c r="U2074" s="220"/>
      <c r="V2074" s="220"/>
      <c r="W2074" s="220"/>
      <c r="X2074" s="220"/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299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">
      <c r="A2075" s="218"/>
      <c r="B2075" s="219"/>
      <c r="C2075" s="254" t="s">
        <v>2218</v>
      </c>
      <c r="D2075" s="221"/>
      <c r="E2075" s="222"/>
      <c r="F2075" s="220"/>
      <c r="G2075" s="220"/>
      <c r="H2075" s="220"/>
      <c r="I2075" s="220"/>
      <c r="J2075" s="220"/>
      <c r="K2075" s="220"/>
      <c r="L2075" s="220"/>
      <c r="M2075" s="220"/>
      <c r="N2075" s="220"/>
      <c r="O2075" s="220"/>
      <c r="P2075" s="220"/>
      <c r="Q2075" s="220"/>
      <c r="R2075" s="220"/>
      <c r="S2075" s="220"/>
      <c r="T2075" s="220"/>
      <c r="U2075" s="220"/>
      <c r="V2075" s="220"/>
      <c r="W2075" s="220"/>
      <c r="X2075" s="22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299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">
      <c r="A2076" s="218"/>
      <c r="B2076" s="219"/>
      <c r="C2076" s="254" t="s">
        <v>2219</v>
      </c>
      <c r="D2076" s="221"/>
      <c r="E2076" s="222">
        <v>7.2</v>
      </c>
      <c r="F2076" s="220"/>
      <c r="G2076" s="220"/>
      <c r="H2076" s="220"/>
      <c r="I2076" s="220"/>
      <c r="J2076" s="220"/>
      <c r="K2076" s="220"/>
      <c r="L2076" s="220"/>
      <c r="M2076" s="220"/>
      <c r="N2076" s="220"/>
      <c r="O2076" s="220"/>
      <c r="P2076" s="220"/>
      <c r="Q2076" s="220"/>
      <c r="R2076" s="220"/>
      <c r="S2076" s="220"/>
      <c r="T2076" s="220"/>
      <c r="U2076" s="220"/>
      <c r="V2076" s="220"/>
      <c r="W2076" s="220"/>
      <c r="X2076" s="22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299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">
      <c r="A2077" s="218"/>
      <c r="B2077" s="219"/>
      <c r="C2077" s="254" t="s">
        <v>2220</v>
      </c>
      <c r="D2077" s="221"/>
      <c r="E2077" s="222">
        <v>6.8</v>
      </c>
      <c r="F2077" s="220"/>
      <c r="G2077" s="220"/>
      <c r="H2077" s="220"/>
      <c r="I2077" s="220"/>
      <c r="J2077" s="220"/>
      <c r="K2077" s="220"/>
      <c r="L2077" s="220"/>
      <c r="M2077" s="220"/>
      <c r="N2077" s="220"/>
      <c r="O2077" s="220"/>
      <c r="P2077" s="220"/>
      <c r="Q2077" s="220"/>
      <c r="R2077" s="220"/>
      <c r="S2077" s="220"/>
      <c r="T2077" s="220"/>
      <c r="U2077" s="220"/>
      <c r="V2077" s="220"/>
      <c r="W2077" s="220"/>
      <c r="X2077" s="22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299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">
      <c r="A2078" s="218"/>
      <c r="B2078" s="219"/>
      <c r="C2078" s="254" t="s">
        <v>2221</v>
      </c>
      <c r="D2078" s="221"/>
      <c r="E2078" s="222">
        <v>8</v>
      </c>
      <c r="F2078" s="220"/>
      <c r="G2078" s="220"/>
      <c r="H2078" s="220"/>
      <c r="I2078" s="220"/>
      <c r="J2078" s="220"/>
      <c r="K2078" s="220"/>
      <c r="L2078" s="220"/>
      <c r="M2078" s="220"/>
      <c r="N2078" s="220"/>
      <c r="O2078" s="220"/>
      <c r="P2078" s="220"/>
      <c r="Q2078" s="220"/>
      <c r="R2078" s="220"/>
      <c r="S2078" s="220"/>
      <c r="T2078" s="220"/>
      <c r="U2078" s="220"/>
      <c r="V2078" s="220"/>
      <c r="W2078" s="220"/>
      <c r="X2078" s="22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299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">
      <c r="A2079" s="218"/>
      <c r="B2079" s="219"/>
      <c r="C2079" s="254" t="s">
        <v>2222</v>
      </c>
      <c r="D2079" s="221"/>
      <c r="E2079" s="222"/>
      <c r="F2079" s="220"/>
      <c r="G2079" s="220"/>
      <c r="H2079" s="220"/>
      <c r="I2079" s="220"/>
      <c r="J2079" s="220"/>
      <c r="K2079" s="220"/>
      <c r="L2079" s="220"/>
      <c r="M2079" s="220"/>
      <c r="N2079" s="220"/>
      <c r="O2079" s="220"/>
      <c r="P2079" s="220"/>
      <c r="Q2079" s="220"/>
      <c r="R2079" s="220"/>
      <c r="S2079" s="220"/>
      <c r="T2079" s="220"/>
      <c r="U2079" s="220"/>
      <c r="V2079" s="220"/>
      <c r="W2079" s="220"/>
      <c r="X2079" s="22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299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">
      <c r="A2080" s="218"/>
      <c r="B2080" s="219"/>
      <c r="C2080" s="254" t="s">
        <v>2223</v>
      </c>
      <c r="D2080" s="221"/>
      <c r="E2080" s="222"/>
      <c r="F2080" s="220"/>
      <c r="G2080" s="220"/>
      <c r="H2080" s="220"/>
      <c r="I2080" s="220"/>
      <c r="J2080" s="220"/>
      <c r="K2080" s="220"/>
      <c r="L2080" s="220"/>
      <c r="M2080" s="220"/>
      <c r="N2080" s="220"/>
      <c r="O2080" s="220"/>
      <c r="P2080" s="220"/>
      <c r="Q2080" s="220"/>
      <c r="R2080" s="220"/>
      <c r="S2080" s="220"/>
      <c r="T2080" s="220"/>
      <c r="U2080" s="220"/>
      <c r="V2080" s="220"/>
      <c r="W2080" s="220"/>
      <c r="X2080" s="22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299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">
      <c r="A2081" s="218"/>
      <c r="B2081" s="219"/>
      <c r="C2081" s="254" t="s">
        <v>2224</v>
      </c>
      <c r="D2081" s="221"/>
      <c r="E2081" s="222"/>
      <c r="F2081" s="220"/>
      <c r="G2081" s="220"/>
      <c r="H2081" s="220"/>
      <c r="I2081" s="220"/>
      <c r="J2081" s="220"/>
      <c r="K2081" s="220"/>
      <c r="L2081" s="220"/>
      <c r="M2081" s="220"/>
      <c r="N2081" s="220"/>
      <c r="O2081" s="220"/>
      <c r="P2081" s="220"/>
      <c r="Q2081" s="220"/>
      <c r="R2081" s="220"/>
      <c r="S2081" s="220"/>
      <c r="T2081" s="220"/>
      <c r="U2081" s="220"/>
      <c r="V2081" s="220"/>
      <c r="W2081" s="220"/>
      <c r="X2081" s="22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299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">
      <c r="A2082" s="218"/>
      <c r="B2082" s="219"/>
      <c r="C2082" s="254" t="s">
        <v>2225</v>
      </c>
      <c r="D2082" s="221"/>
      <c r="E2082" s="222"/>
      <c r="F2082" s="220"/>
      <c r="G2082" s="220"/>
      <c r="H2082" s="220"/>
      <c r="I2082" s="220"/>
      <c r="J2082" s="220"/>
      <c r="K2082" s="220"/>
      <c r="L2082" s="220"/>
      <c r="M2082" s="220"/>
      <c r="N2082" s="220"/>
      <c r="O2082" s="220"/>
      <c r="P2082" s="220"/>
      <c r="Q2082" s="220"/>
      <c r="R2082" s="220"/>
      <c r="S2082" s="220"/>
      <c r="T2082" s="220"/>
      <c r="U2082" s="220"/>
      <c r="V2082" s="220"/>
      <c r="W2082" s="220"/>
      <c r="X2082" s="22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299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">
      <c r="A2083" s="218"/>
      <c r="B2083" s="219"/>
      <c r="C2083" s="254" t="s">
        <v>2226</v>
      </c>
      <c r="D2083" s="221"/>
      <c r="E2083" s="222"/>
      <c r="F2083" s="220"/>
      <c r="G2083" s="220"/>
      <c r="H2083" s="220"/>
      <c r="I2083" s="220"/>
      <c r="J2083" s="220"/>
      <c r="K2083" s="220"/>
      <c r="L2083" s="220"/>
      <c r="M2083" s="220"/>
      <c r="N2083" s="220"/>
      <c r="O2083" s="220"/>
      <c r="P2083" s="220"/>
      <c r="Q2083" s="220"/>
      <c r="R2083" s="220"/>
      <c r="S2083" s="220"/>
      <c r="T2083" s="220"/>
      <c r="U2083" s="220"/>
      <c r="V2083" s="220"/>
      <c r="W2083" s="220"/>
      <c r="X2083" s="22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299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">
      <c r="A2084" s="218"/>
      <c r="B2084" s="219"/>
      <c r="C2084" s="254" t="s">
        <v>2227</v>
      </c>
      <c r="D2084" s="221"/>
      <c r="E2084" s="222"/>
      <c r="F2084" s="220"/>
      <c r="G2084" s="220"/>
      <c r="H2084" s="220"/>
      <c r="I2084" s="220"/>
      <c r="J2084" s="220"/>
      <c r="K2084" s="220"/>
      <c r="L2084" s="220"/>
      <c r="M2084" s="220"/>
      <c r="N2084" s="220"/>
      <c r="O2084" s="220"/>
      <c r="P2084" s="220"/>
      <c r="Q2084" s="220"/>
      <c r="R2084" s="220"/>
      <c r="S2084" s="220"/>
      <c r="T2084" s="220"/>
      <c r="U2084" s="220"/>
      <c r="V2084" s="220"/>
      <c r="W2084" s="220"/>
      <c r="X2084" s="22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299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">
      <c r="A2085" s="218"/>
      <c r="B2085" s="219"/>
      <c r="C2085" s="254" t="s">
        <v>2228</v>
      </c>
      <c r="D2085" s="221"/>
      <c r="E2085" s="222">
        <v>4.76</v>
      </c>
      <c r="F2085" s="220"/>
      <c r="G2085" s="220"/>
      <c r="H2085" s="220"/>
      <c r="I2085" s="220"/>
      <c r="J2085" s="220"/>
      <c r="K2085" s="220"/>
      <c r="L2085" s="220"/>
      <c r="M2085" s="220"/>
      <c r="N2085" s="220"/>
      <c r="O2085" s="220"/>
      <c r="P2085" s="220"/>
      <c r="Q2085" s="220"/>
      <c r="R2085" s="220"/>
      <c r="S2085" s="220"/>
      <c r="T2085" s="220"/>
      <c r="U2085" s="220"/>
      <c r="V2085" s="220"/>
      <c r="W2085" s="220"/>
      <c r="X2085" s="22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299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">
      <c r="A2086" s="218"/>
      <c r="B2086" s="219"/>
      <c r="C2086" s="254" t="s">
        <v>2229</v>
      </c>
      <c r="D2086" s="221"/>
      <c r="E2086" s="222">
        <v>1.28</v>
      </c>
      <c r="F2086" s="220"/>
      <c r="G2086" s="220"/>
      <c r="H2086" s="220"/>
      <c r="I2086" s="220"/>
      <c r="J2086" s="220"/>
      <c r="K2086" s="220"/>
      <c r="L2086" s="220"/>
      <c r="M2086" s="220"/>
      <c r="N2086" s="220"/>
      <c r="O2086" s="220"/>
      <c r="P2086" s="220"/>
      <c r="Q2086" s="220"/>
      <c r="R2086" s="220"/>
      <c r="S2086" s="220"/>
      <c r="T2086" s="220"/>
      <c r="U2086" s="220"/>
      <c r="V2086" s="220"/>
      <c r="W2086" s="220"/>
      <c r="X2086" s="22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299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ht="22.5" outlineLevel="1" x14ac:dyDescent="0.2">
      <c r="A2087" s="232">
        <v>314</v>
      </c>
      <c r="B2087" s="233" t="s">
        <v>2230</v>
      </c>
      <c r="C2087" s="252" t="s">
        <v>2231</v>
      </c>
      <c r="D2087" s="234" t="s">
        <v>609</v>
      </c>
      <c r="E2087" s="235">
        <v>50</v>
      </c>
      <c r="F2087" s="236"/>
      <c r="G2087" s="237">
        <f>ROUND(E2087*F2087,2)</f>
        <v>0</v>
      </c>
      <c r="H2087" s="236"/>
      <c r="I2087" s="237">
        <f>ROUND(E2087*H2087,2)</f>
        <v>0</v>
      </c>
      <c r="J2087" s="236"/>
      <c r="K2087" s="237">
        <f>ROUND(E2087*J2087,2)</f>
        <v>0</v>
      </c>
      <c r="L2087" s="237">
        <v>15</v>
      </c>
      <c r="M2087" s="237">
        <f>G2087*(1+L2087/100)</f>
        <v>0</v>
      </c>
      <c r="N2087" s="237">
        <v>0</v>
      </c>
      <c r="O2087" s="237">
        <f>ROUND(E2087*N2087,2)</f>
        <v>0</v>
      </c>
      <c r="P2087" s="237">
        <v>0</v>
      </c>
      <c r="Q2087" s="237">
        <f>ROUND(E2087*P2087,2)</f>
        <v>0</v>
      </c>
      <c r="R2087" s="237" t="s">
        <v>1993</v>
      </c>
      <c r="S2087" s="237" t="s">
        <v>293</v>
      </c>
      <c r="T2087" s="238" t="s">
        <v>294</v>
      </c>
      <c r="U2087" s="220">
        <v>1.659</v>
      </c>
      <c r="V2087" s="220">
        <f>ROUND(E2087*U2087,2)</f>
        <v>82.95</v>
      </c>
      <c r="W2087" s="220"/>
      <c r="X2087" s="220" t="s">
        <v>117</v>
      </c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295</v>
      </c>
      <c r="AH2087" s="210"/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">
      <c r="A2088" s="218"/>
      <c r="B2088" s="219"/>
      <c r="C2088" s="257" t="s">
        <v>2232</v>
      </c>
      <c r="D2088" s="242"/>
      <c r="E2088" s="242"/>
      <c r="F2088" s="242"/>
      <c r="G2088" s="242"/>
      <c r="H2088" s="220"/>
      <c r="I2088" s="220"/>
      <c r="J2088" s="220"/>
      <c r="K2088" s="220"/>
      <c r="L2088" s="220"/>
      <c r="M2088" s="220"/>
      <c r="N2088" s="220"/>
      <c r="O2088" s="220"/>
      <c r="P2088" s="220"/>
      <c r="Q2088" s="220"/>
      <c r="R2088" s="220"/>
      <c r="S2088" s="220"/>
      <c r="T2088" s="220"/>
      <c r="U2088" s="220"/>
      <c r="V2088" s="220"/>
      <c r="W2088" s="220"/>
      <c r="X2088" s="22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421</v>
      </c>
      <c r="AH2088" s="210"/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">
      <c r="A2089" s="218"/>
      <c r="B2089" s="219"/>
      <c r="C2089" s="254" t="s">
        <v>2233</v>
      </c>
      <c r="D2089" s="221"/>
      <c r="E2089" s="222">
        <v>1</v>
      </c>
      <c r="F2089" s="220"/>
      <c r="G2089" s="220"/>
      <c r="H2089" s="220"/>
      <c r="I2089" s="220"/>
      <c r="J2089" s="220"/>
      <c r="K2089" s="220"/>
      <c r="L2089" s="220"/>
      <c r="M2089" s="220"/>
      <c r="N2089" s="220"/>
      <c r="O2089" s="220"/>
      <c r="P2089" s="220"/>
      <c r="Q2089" s="220"/>
      <c r="R2089" s="220"/>
      <c r="S2089" s="220"/>
      <c r="T2089" s="220"/>
      <c r="U2089" s="220"/>
      <c r="V2089" s="220"/>
      <c r="W2089" s="220"/>
      <c r="X2089" s="220"/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299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">
      <c r="A2090" s="218"/>
      <c r="B2090" s="219"/>
      <c r="C2090" s="254" t="s">
        <v>2234</v>
      </c>
      <c r="D2090" s="221"/>
      <c r="E2090" s="222">
        <v>5</v>
      </c>
      <c r="F2090" s="220"/>
      <c r="G2090" s="220"/>
      <c r="H2090" s="220"/>
      <c r="I2090" s="220"/>
      <c r="J2090" s="220"/>
      <c r="K2090" s="220"/>
      <c r="L2090" s="220"/>
      <c r="M2090" s="220"/>
      <c r="N2090" s="220"/>
      <c r="O2090" s="220"/>
      <c r="P2090" s="220"/>
      <c r="Q2090" s="220"/>
      <c r="R2090" s="220"/>
      <c r="S2090" s="220"/>
      <c r="T2090" s="220"/>
      <c r="U2090" s="220"/>
      <c r="V2090" s="220"/>
      <c r="W2090" s="220"/>
      <c r="X2090" s="22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299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">
      <c r="A2091" s="218"/>
      <c r="B2091" s="219"/>
      <c r="C2091" s="254" t="s">
        <v>2235</v>
      </c>
      <c r="D2091" s="221"/>
      <c r="E2091" s="222">
        <v>1</v>
      </c>
      <c r="F2091" s="220"/>
      <c r="G2091" s="220"/>
      <c r="H2091" s="220"/>
      <c r="I2091" s="220"/>
      <c r="J2091" s="220"/>
      <c r="K2091" s="220"/>
      <c r="L2091" s="220"/>
      <c r="M2091" s="220"/>
      <c r="N2091" s="220"/>
      <c r="O2091" s="220"/>
      <c r="P2091" s="220"/>
      <c r="Q2091" s="220"/>
      <c r="R2091" s="220"/>
      <c r="S2091" s="220"/>
      <c r="T2091" s="220"/>
      <c r="U2091" s="220"/>
      <c r="V2091" s="220"/>
      <c r="W2091" s="220"/>
      <c r="X2091" s="22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299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">
      <c r="A2092" s="218"/>
      <c r="B2092" s="219"/>
      <c r="C2092" s="254" t="s">
        <v>2236</v>
      </c>
      <c r="D2092" s="221"/>
      <c r="E2092" s="222">
        <v>3</v>
      </c>
      <c r="F2092" s="220"/>
      <c r="G2092" s="220"/>
      <c r="H2092" s="220"/>
      <c r="I2092" s="220"/>
      <c r="J2092" s="220"/>
      <c r="K2092" s="220"/>
      <c r="L2092" s="220"/>
      <c r="M2092" s="220"/>
      <c r="N2092" s="220"/>
      <c r="O2092" s="220"/>
      <c r="P2092" s="220"/>
      <c r="Q2092" s="220"/>
      <c r="R2092" s="220"/>
      <c r="S2092" s="220"/>
      <c r="T2092" s="220"/>
      <c r="U2092" s="220"/>
      <c r="V2092" s="220"/>
      <c r="W2092" s="220"/>
      <c r="X2092" s="22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299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">
      <c r="A2093" s="218"/>
      <c r="B2093" s="219"/>
      <c r="C2093" s="254" t="s">
        <v>2237</v>
      </c>
      <c r="D2093" s="221"/>
      <c r="E2093" s="222">
        <v>1</v>
      </c>
      <c r="F2093" s="220"/>
      <c r="G2093" s="220"/>
      <c r="H2093" s="220"/>
      <c r="I2093" s="220"/>
      <c r="J2093" s="220"/>
      <c r="K2093" s="220"/>
      <c r="L2093" s="220"/>
      <c r="M2093" s="220"/>
      <c r="N2093" s="220"/>
      <c r="O2093" s="220"/>
      <c r="P2093" s="220"/>
      <c r="Q2093" s="220"/>
      <c r="R2093" s="220"/>
      <c r="S2093" s="220"/>
      <c r="T2093" s="220"/>
      <c r="U2093" s="220"/>
      <c r="V2093" s="220"/>
      <c r="W2093" s="220"/>
      <c r="X2093" s="22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299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">
      <c r="A2094" s="218"/>
      <c r="B2094" s="219"/>
      <c r="C2094" s="254" t="s">
        <v>2238</v>
      </c>
      <c r="D2094" s="221"/>
      <c r="E2094" s="222">
        <v>1</v>
      </c>
      <c r="F2094" s="220"/>
      <c r="G2094" s="220"/>
      <c r="H2094" s="220"/>
      <c r="I2094" s="220"/>
      <c r="J2094" s="220"/>
      <c r="K2094" s="220"/>
      <c r="L2094" s="220"/>
      <c r="M2094" s="220"/>
      <c r="N2094" s="220"/>
      <c r="O2094" s="220"/>
      <c r="P2094" s="220"/>
      <c r="Q2094" s="220"/>
      <c r="R2094" s="220"/>
      <c r="S2094" s="220"/>
      <c r="T2094" s="220"/>
      <c r="U2094" s="220"/>
      <c r="V2094" s="220"/>
      <c r="W2094" s="220"/>
      <c r="X2094" s="22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299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">
      <c r="A2095" s="218"/>
      <c r="B2095" s="219"/>
      <c r="C2095" s="254" t="s">
        <v>2239</v>
      </c>
      <c r="D2095" s="221"/>
      <c r="E2095" s="222">
        <v>1</v>
      </c>
      <c r="F2095" s="220"/>
      <c r="G2095" s="220"/>
      <c r="H2095" s="220"/>
      <c r="I2095" s="220"/>
      <c r="J2095" s="220"/>
      <c r="K2095" s="220"/>
      <c r="L2095" s="220"/>
      <c r="M2095" s="220"/>
      <c r="N2095" s="220"/>
      <c r="O2095" s="220"/>
      <c r="P2095" s="220"/>
      <c r="Q2095" s="220"/>
      <c r="R2095" s="220"/>
      <c r="S2095" s="220"/>
      <c r="T2095" s="220"/>
      <c r="U2095" s="220"/>
      <c r="V2095" s="220"/>
      <c r="W2095" s="220"/>
      <c r="X2095" s="22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299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">
      <c r="A2096" s="218"/>
      <c r="B2096" s="219"/>
      <c r="C2096" s="254" t="s">
        <v>2240</v>
      </c>
      <c r="D2096" s="221"/>
      <c r="E2096" s="222">
        <v>2</v>
      </c>
      <c r="F2096" s="220"/>
      <c r="G2096" s="220"/>
      <c r="H2096" s="220"/>
      <c r="I2096" s="220"/>
      <c r="J2096" s="220"/>
      <c r="K2096" s="220"/>
      <c r="L2096" s="220"/>
      <c r="M2096" s="220"/>
      <c r="N2096" s="220"/>
      <c r="O2096" s="220"/>
      <c r="P2096" s="220"/>
      <c r="Q2096" s="220"/>
      <c r="R2096" s="220"/>
      <c r="S2096" s="220"/>
      <c r="T2096" s="220"/>
      <c r="U2096" s="220"/>
      <c r="V2096" s="220"/>
      <c r="W2096" s="220"/>
      <c r="X2096" s="22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299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">
      <c r="A2097" s="218"/>
      <c r="B2097" s="219"/>
      <c r="C2097" s="254" t="s">
        <v>2241</v>
      </c>
      <c r="D2097" s="221"/>
      <c r="E2097" s="222">
        <v>1</v>
      </c>
      <c r="F2097" s="220"/>
      <c r="G2097" s="220"/>
      <c r="H2097" s="220"/>
      <c r="I2097" s="220"/>
      <c r="J2097" s="220"/>
      <c r="K2097" s="220"/>
      <c r="L2097" s="220"/>
      <c r="M2097" s="220"/>
      <c r="N2097" s="220"/>
      <c r="O2097" s="220"/>
      <c r="P2097" s="220"/>
      <c r="Q2097" s="220"/>
      <c r="R2097" s="220"/>
      <c r="S2097" s="220"/>
      <c r="T2097" s="220"/>
      <c r="U2097" s="220"/>
      <c r="V2097" s="220"/>
      <c r="W2097" s="220"/>
      <c r="X2097" s="22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299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outlineLevel="1" x14ac:dyDescent="0.2">
      <c r="A2098" s="218"/>
      <c r="B2098" s="219"/>
      <c r="C2098" s="254" t="s">
        <v>2242</v>
      </c>
      <c r="D2098" s="221"/>
      <c r="E2098" s="222">
        <v>1</v>
      </c>
      <c r="F2098" s="220"/>
      <c r="G2098" s="220"/>
      <c r="H2098" s="220"/>
      <c r="I2098" s="220"/>
      <c r="J2098" s="220"/>
      <c r="K2098" s="220"/>
      <c r="L2098" s="220"/>
      <c r="M2098" s="220"/>
      <c r="N2098" s="220"/>
      <c r="O2098" s="220"/>
      <c r="P2098" s="220"/>
      <c r="Q2098" s="220"/>
      <c r="R2098" s="220"/>
      <c r="S2098" s="220"/>
      <c r="T2098" s="220"/>
      <c r="U2098" s="220"/>
      <c r="V2098" s="220"/>
      <c r="W2098" s="220"/>
      <c r="X2098" s="220"/>
      <c r="Y2098" s="210"/>
      <c r="Z2098" s="210"/>
      <c r="AA2098" s="210"/>
      <c r="AB2098" s="210"/>
      <c r="AC2098" s="210"/>
      <c r="AD2098" s="210"/>
      <c r="AE2098" s="210"/>
      <c r="AF2098" s="210"/>
      <c r="AG2098" s="210" t="s">
        <v>299</v>
      </c>
      <c r="AH2098" s="210">
        <v>0</v>
      </c>
      <c r="AI2098" s="210"/>
      <c r="AJ2098" s="210"/>
      <c r="AK2098" s="210"/>
      <c r="AL2098" s="210"/>
      <c r="AM2098" s="210"/>
      <c r="AN2098" s="210"/>
      <c r="AO2098" s="210"/>
      <c r="AP2098" s="210"/>
      <c r="AQ2098" s="210"/>
      <c r="AR2098" s="210"/>
      <c r="AS2098" s="210"/>
      <c r="AT2098" s="210"/>
      <c r="AU2098" s="210"/>
      <c r="AV2098" s="210"/>
      <c r="AW2098" s="210"/>
      <c r="AX2098" s="210"/>
      <c r="AY2098" s="210"/>
      <c r="AZ2098" s="210"/>
      <c r="BA2098" s="210"/>
      <c r="BB2098" s="210"/>
      <c r="BC2098" s="210"/>
      <c r="BD2098" s="210"/>
      <c r="BE2098" s="210"/>
      <c r="BF2098" s="210"/>
      <c r="BG2098" s="210"/>
      <c r="BH2098" s="210"/>
    </row>
    <row r="2099" spans="1:60" outlineLevel="1" x14ac:dyDescent="0.2">
      <c r="A2099" s="218"/>
      <c r="B2099" s="219"/>
      <c r="C2099" s="254" t="s">
        <v>2243</v>
      </c>
      <c r="D2099" s="221"/>
      <c r="E2099" s="222">
        <v>1</v>
      </c>
      <c r="F2099" s="220"/>
      <c r="G2099" s="220"/>
      <c r="H2099" s="220"/>
      <c r="I2099" s="220"/>
      <c r="J2099" s="220"/>
      <c r="K2099" s="220"/>
      <c r="L2099" s="220"/>
      <c r="M2099" s="220"/>
      <c r="N2099" s="220"/>
      <c r="O2099" s="220"/>
      <c r="P2099" s="220"/>
      <c r="Q2099" s="220"/>
      <c r="R2099" s="220"/>
      <c r="S2099" s="220"/>
      <c r="T2099" s="220"/>
      <c r="U2099" s="220"/>
      <c r="V2099" s="220"/>
      <c r="W2099" s="220"/>
      <c r="X2099" s="220"/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299</v>
      </c>
      <c r="AH2099" s="210">
        <v>0</v>
      </c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">
      <c r="A2100" s="218"/>
      <c r="B2100" s="219"/>
      <c r="C2100" s="254" t="s">
        <v>2244</v>
      </c>
      <c r="D2100" s="221"/>
      <c r="E2100" s="222">
        <v>2</v>
      </c>
      <c r="F2100" s="220"/>
      <c r="G2100" s="220"/>
      <c r="H2100" s="220"/>
      <c r="I2100" s="220"/>
      <c r="J2100" s="220"/>
      <c r="K2100" s="220"/>
      <c r="L2100" s="220"/>
      <c r="M2100" s="220"/>
      <c r="N2100" s="220"/>
      <c r="O2100" s="220"/>
      <c r="P2100" s="220"/>
      <c r="Q2100" s="220"/>
      <c r="R2100" s="220"/>
      <c r="S2100" s="220"/>
      <c r="T2100" s="220"/>
      <c r="U2100" s="220"/>
      <c r="V2100" s="220"/>
      <c r="W2100" s="220"/>
      <c r="X2100" s="22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299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">
      <c r="A2101" s="218"/>
      <c r="B2101" s="219"/>
      <c r="C2101" s="254" t="s">
        <v>2245</v>
      </c>
      <c r="D2101" s="221"/>
      <c r="E2101" s="222">
        <v>1</v>
      </c>
      <c r="F2101" s="220"/>
      <c r="G2101" s="220"/>
      <c r="H2101" s="220"/>
      <c r="I2101" s="220"/>
      <c r="J2101" s="220"/>
      <c r="K2101" s="220"/>
      <c r="L2101" s="220"/>
      <c r="M2101" s="220"/>
      <c r="N2101" s="220"/>
      <c r="O2101" s="220"/>
      <c r="P2101" s="220"/>
      <c r="Q2101" s="220"/>
      <c r="R2101" s="220"/>
      <c r="S2101" s="220"/>
      <c r="T2101" s="220"/>
      <c r="U2101" s="220"/>
      <c r="V2101" s="220"/>
      <c r="W2101" s="220"/>
      <c r="X2101" s="220"/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299</v>
      </c>
      <c r="AH2101" s="210">
        <v>0</v>
      </c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">
      <c r="A2102" s="218"/>
      <c r="B2102" s="219"/>
      <c r="C2102" s="254" t="s">
        <v>2246</v>
      </c>
      <c r="D2102" s="221"/>
      <c r="E2102" s="222">
        <v>1</v>
      </c>
      <c r="F2102" s="220"/>
      <c r="G2102" s="220"/>
      <c r="H2102" s="220"/>
      <c r="I2102" s="220"/>
      <c r="J2102" s="220"/>
      <c r="K2102" s="220"/>
      <c r="L2102" s="220"/>
      <c r="M2102" s="220"/>
      <c r="N2102" s="220"/>
      <c r="O2102" s="220"/>
      <c r="P2102" s="220"/>
      <c r="Q2102" s="220"/>
      <c r="R2102" s="220"/>
      <c r="S2102" s="220"/>
      <c r="T2102" s="220"/>
      <c r="U2102" s="220"/>
      <c r="V2102" s="220"/>
      <c r="W2102" s="220"/>
      <c r="X2102" s="22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299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">
      <c r="A2103" s="218"/>
      <c r="B2103" s="219"/>
      <c r="C2103" s="254" t="s">
        <v>2247</v>
      </c>
      <c r="D2103" s="221"/>
      <c r="E2103" s="222">
        <v>2</v>
      </c>
      <c r="F2103" s="220"/>
      <c r="G2103" s="220"/>
      <c r="H2103" s="220"/>
      <c r="I2103" s="220"/>
      <c r="J2103" s="220"/>
      <c r="K2103" s="220"/>
      <c r="L2103" s="220"/>
      <c r="M2103" s="220"/>
      <c r="N2103" s="220"/>
      <c r="O2103" s="220"/>
      <c r="P2103" s="220"/>
      <c r="Q2103" s="220"/>
      <c r="R2103" s="220"/>
      <c r="S2103" s="220"/>
      <c r="T2103" s="220"/>
      <c r="U2103" s="220"/>
      <c r="V2103" s="220"/>
      <c r="W2103" s="220"/>
      <c r="X2103" s="22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299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">
      <c r="A2104" s="218"/>
      <c r="B2104" s="219"/>
      <c r="C2104" s="254" t="s">
        <v>2248</v>
      </c>
      <c r="D2104" s="221"/>
      <c r="E2104" s="222">
        <v>1</v>
      </c>
      <c r="F2104" s="220"/>
      <c r="G2104" s="220"/>
      <c r="H2104" s="220"/>
      <c r="I2104" s="220"/>
      <c r="J2104" s="220"/>
      <c r="K2104" s="220"/>
      <c r="L2104" s="220"/>
      <c r="M2104" s="220"/>
      <c r="N2104" s="220"/>
      <c r="O2104" s="220"/>
      <c r="P2104" s="220"/>
      <c r="Q2104" s="220"/>
      <c r="R2104" s="220"/>
      <c r="S2104" s="220"/>
      <c r="T2104" s="220"/>
      <c r="U2104" s="220"/>
      <c r="V2104" s="220"/>
      <c r="W2104" s="220"/>
      <c r="X2104" s="22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299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">
      <c r="A2105" s="218"/>
      <c r="B2105" s="219"/>
      <c r="C2105" s="254" t="s">
        <v>2249</v>
      </c>
      <c r="D2105" s="221"/>
      <c r="E2105" s="222">
        <v>4</v>
      </c>
      <c r="F2105" s="220"/>
      <c r="G2105" s="220"/>
      <c r="H2105" s="220"/>
      <c r="I2105" s="220"/>
      <c r="J2105" s="220"/>
      <c r="K2105" s="220"/>
      <c r="L2105" s="220"/>
      <c r="M2105" s="220"/>
      <c r="N2105" s="220"/>
      <c r="O2105" s="220"/>
      <c r="P2105" s="220"/>
      <c r="Q2105" s="220"/>
      <c r="R2105" s="220"/>
      <c r="S2105" s="220"/>
      <c r="T2105" s="220"/>
      <c r="U2105" s="220"/>
      <c r="V2105" s="220"/>
      <c r="W2105" s="220"/>
      <c r="X2105" s="220"/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299</v>
      </c>
      <c r="AH2105" s="210">
        <v>0</v>
      </c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">
      <c r="A2106" s="218"/>
      <c r="B2106" s="219"/>
      <c r="C2106" s="254" t="s">
        <v>2250</v>
      </c>
      <c r="D2106" s="221"/>
      <c r="E2106" s="222">
        <v>4</v>
      </c>
      <c r="F2106" s="220"/>
      <c r="G2106" s="220"/>
      <c r="H2106" s="220"/>
      <c r="I2106" s="220"/>
      <c r="J2106" s="220"/>
      <c r="K2106" s="220"/>
      <c r="L2106" s="220"/>
      <c r="M2106" s="220"/>
      <c r="N2106" s="220"/>
      <c r="O2106" s="220"/>
      <c r="P2106" s="220"/>
      <c r="Q2106" s="220"/>
      <c r="R2106" s="220"/>
      <c r="S2106" s="220"/>
      <c r="T2106" s="220"/>
      <c r="U2106" s="220"/>
      <c r="V2106" s="220"/>
      <c r="W2106" s="220"/>
      <c r="X2106" s="22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299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">
      <c r="A2107" s="218"/>
      <c r="B2107" s="219"/>
      <c r="C2107" s="254" t="s">
        <v>2251</v>
      </c>
      <c r="D2107" s="221"/>
      <c r="E2107" s="222">
        <v>2</v>
      </c>
      <c r="F2107" s="220"/>
      <c r="G2107" s="220"/>
      <c r="H2107" s="220"/>
      <c r="I2107" s="220"/>
      <c r="J2107" s="220"/>
      <c r="K2107" s="220"/>
      <c r="L2107" s="220"/>
      <c r="M2107" s="220"/>
      <c r="N2107" s="220"/>
      <c r="O2107" s="220"/>
      <c r="P2107" s="220"/>
      <c r="Q2107" s="220"/>
      <c r="R2107" s="220"/>
      <c r="S2107" s="220"/>
      <c r="T2107" s="220"/>
      <c r="U2107" s="220"/>
      <c r="V2107" s="220"/>
      <c r="W2107" s="220"/>
      <c r="X2107" s="220"/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299</v>
      </c>
      <c r="AH2107" s="210">
        <v>0</v>
      </c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">
      <c r="A2108" s="218"/>
      <c r="B2108" s="219"/>
      <c r="C2108" s="254" t="s">
        <v>2252</v>
      </c>
      <c r="D2108" s="221"/>
      <c r="E2108" s="222">
        <v>1</v>
      </c>
      <c r="F2108" s="220"/>
      <c r="G2108" s="220"/>
      <c r="H2108" s="220"/>
      <c r="I2108" s="220"/>
      <c r="J2108" s="220"/>
      <c r="K2108" s="220"/>
      <c r="L2108" s="220"/>
      <c r="M2108" s="220"/>
      <c r="N2108" s="220"/>
      <c r="O2108" s="220"/>
      <c r="P2108" s="220"/>
      <c r="Q2108" s="220"/>
      <c r="R2108" s="220"/>
      <c r="S2108" s="220"/>
      <c r="T2108" s="220"/>
      <c r="U2108" s="220"/>
      <c r="V2108" s="220"/>
      <c r="W2108" s="220"/>
      <c r="X2108" s="22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299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outlineLevel="1" x14ac:dyDescent="0.2">
      <c r="A2109" s="218"/>
      <c r="B2109" s="219"/>
      <c r="C2109" s="254" t="s">
        <v>2253</v>
      </c>
      <c r="D2109" s="221"/>
      <c r="E2109" s="222">
        <v>2</v>
      </c>
      <c r="F2109" s="220"/>
      <c r="G2109" s="220"/>
      <c r="H2109" s="220"/>
      <c r="I2109" s="220"/>
      <c r="J2109" s="220"/>
      <c r="K2109" s="220"/>
      <c r="L2109" s="220"/>
      <c r="M2109" s="220"/>
      <c r="N2109" s="220"/>
      <c r="O2109" s="220"/>
      <c r="P2109" s="220"/>
      <c r="Q2109" s="220"/>
      <c r="R2109" s="220"/>
      <c r="S2109" s="220"/>
      <c r="T2109" s="220"/>
      <c r="U2109" s="220"/>
      <c r="V2109" s="220"/>
      <c r="W2109" s="220"/>
      <c r="X2109" s="220"/>
      <c r="Y2109" s="210"/>
      <c r="Z2109" s="210"/>
      <c r="AA2109" s="210"/>
      <c r="AB2109" s="210"/>
      <c r="AC2109" s="210"/>
      <c r="AD2109" s="210"/>
      <c r="AE2109" s="210"/>
      <c r="AF2109" s="210"/>
      <c r="AG2109" s="210" t="s">
        <v>299</v>
      </c>
      <c r="AH2109" s="210">
        <v>0</v>
      </c>
      <c r="AI2109" s="210"/>
      <c r="AJ2109" s="210"/>
      <c r="AK2109" s="210"/>
      <c r="AL2109" s="210"/>
      <c r="AM2109" s="210"/>
      <c r="AN2109" s="210"/>
      <c r="AO2109" s="210"/>
      <c r="AP2109" s="210"/>
      <c r="AQ2109" s="210"/>
      <c r="AR2109" s="210"/>
      <c r="AS2109" s="210"/>
      <c r="AT2109" s="210"/>
      <c r="AU2109" s="210"/>
      <c r="AV2109" s="210"/>
      <c r="AW2109" s="210"/>
      <c r="AX2109" s="210"/>
      <c r="AY2109" s="210"/>
      <c r="AZ2109" s="210"/>
      <c r="BA2109" s="210"/>
      <c r="BB2109" s="210"/>
      <c r="BC2109" s="210"/>
      <c r="BD2109" s="210"/>
      <c r="BE2109" s="210"/>
      <c r="BF2109" s="210"/>
      <c r="BG2109" s="210"/>
      <c r="BH2109" s="210"/>
    </row>
    <row r="2110" spans="1:60" outlineLevel="1" x14ac:dyDescent="0.2">
      <c r="A2110" s="218"/>
      <c r="B2110" s="219"/>
      <c r="C2110" s="254" t="s">
        <v>2254</v>
      </c>
      <c r="D2110" s="221"/>
      <c r="E2110" s="222">
        <v>1</v>
      </c>
      <c r="F2110" s="220"/>
      <c r="G2110" s="220"/>
      <c r="H2110" s="220"/>
      <c r="I2110" s="220"/>
      <c r="J2110" s="220"/>
      <c r="K2110" s="220"/>
      <c r="L2110" s="220"/>
      <c r="M2110" s="220"/>
      <c r="N2110" s="220"/>
      <c r="O2110" s="220"/>
      <c r="P2110" s="220"/>
      <c r="Q2110" s="220"/>
      <c r="R2110" s="220"/>
      <c r="S2110" s="220"/>
      <c r="T2110" s="220"/>
      <c r="U2110" s="220"/>
      <c r="V2110" s="220"/>
      <c r="W2110" s="220"/>
      <c r="X2110" s="220"/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299</v>
      </c>
      <c r="AH2110" s="210">
        <v>0</v>
      </c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outlineLevel="1" x14ac:dyDescent="0.2">
      <c r="A2111" s="218"/>
      <c r="B2111" s="219"/>
      <c r="C2111" s="254" t="s">
        <v>2255</v>
      </c>
      <c r="D2111" s="221"/>
      <c r="E2111" s="222">
        <v>1</v>
      </c>
      <c r="F2111" s="220"/>
      <c r="G2111" s="220"/>
      <c r="H2111" s="220"/>
      <c r="I2111" s="220"/>
      <c r="J2111" s="220"/>
      <c r="K2111" s="220"/>
      <c r="L2111" s="220"/>
      <c r="M2111" s="220"/>
      <c r="N2111" s="220"/>
      <c r="O2111" s="220"/>
      <c r="P2111" s="220"/>
      <c r="Q2111" s="220"/>
      <c r="R2111" s="220"/>
      <c r="S2111" s="220"/>
      <c r="T2111" s="220"/>
      <c r="U2111" s="220"/>
      <c r="V2111" s="220"/>
      <c r="W2111" s="220"/>
      <c r="X2111" s="220"/>
      <c r="Y2111" s="210"/>
      <c r="Z2111" s="210"/>
      <c r="AA2111" s="210"/>
      <c r="AB2111" s="210"/>
      <c r="AC2111" s="210"/>
      <c r="AD2111" s="210"/>
      <c r="AE2111" s="210"/>
      <c r="AF2111" s="210"/>
      <c r="AG2111" s="210" t="s">
        <v>299</v>
      </c>
      <c r="AH2111" s="210">
        <v>0</v>
      </c>
      <c r="AI2111" s="210"/>
      <c r="AJ2111" s="210"/>
      <c r="AK2111" s="210"/>
      <c r="AL2111" s="210"/>
      <c r="AM2111" s="210"/>
      <c r="AN2111" s="210"/>
      <c r="AO2111" s="210"/>
      <c r="AP2111" s="210"/>
      <c r="AQ2111" s="210"/>
      <c r="AR2111" s="210"/>
      <c r="AS2111" s="210"/>
      <c r="AT2111" s="210"/>
      <c r="AU2111" s="210"/>
      <c r="AV2111" s="210"/>
      <c r="AW2111" s="210"/>
      <c r="AX2111" s="210"/>
      <c r="AY2111" s="210"/>
      <c r="AZ2111" s="210"/>
      <c r="BA2111" s="210"/>
      <c r="BB2111" s="210"/>
      <c r="BC2111" s="210"/>
      <c r="BD2111" s="210"/>
      <c r="BE2111" s="210"/>
      <c r="BF2111" s="210"/>
      <c r="BG2111" s="210"/>
      <c r="BH2111" s="210"/>
    </row>
    <row r="2112" spans="1:60" outlineLevel="1" x14ac:dyDescent="0.2">
      <c r="A2112" s="218"/>
      <c r="B2112" s="219"/>
      <c r="C2112" s="254" t="s">
        <v>2256</v>
      </c>
      <c r="D2112" s="221"/>
      <c r="E2112" s="222">
        <v>1</v>
      </c>
      <c r="F2112" s="220"/>
      <c r="G2112" s="220"/>
      <c r="H2112" s="220"/>
      <c r="I2112" s="220"/>
      <c r="J2112" s="220"/>
      <c r="K2112" s="220"/>
      <c r="L2112" s="220"/>
      <c r="M2112" s="220"/>
      <c r="N2112" s="220"/>
      <c r="O2112" s="220"/>
      <c r="P2112" s="220"/>
      <c r="Q2112" s="220"/>
      <c r="R2112" s="220"/>
      <c r="S2112" s="220"/>
      <c r="T2112" s="220"/>
      <c r="U2112" s="220"/>
      <c r="V2112" s="220"/>
      <c r="W2112" s="220"/>
      <c r="X2112" s="220"/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299</v>
      </c>
      <c r="AH2112" s="210">
        <v>0</v>
      </c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">
      <c r="A2113" s="218"/>
      <c r="B2113" s="219"/>
      <c r="C2113" s="254" t="s">
        <v>2257</v>
      </c>
      <c r="D2113" s="221"/>
      <c r="E2113" s="222">
        <v>2</v>
      </c>
      <c r="F2113" s="220"/>
      <c r="G2113" s="220"/>
      <c r="H2113" s="220"/>
      <c r="I2113" s="220"/>
      <c r="J2113" s="220"/>
      <c r="K2113" s="220"/>
      <c r="L2113" s="220"/>
      <c r="M2113" s="220"/>
      <c r="N2113" s="220"/>
      <c r="O2113" s="220"/>
      <c r="P2113" s="220"/>
      <c r="Q2113" s="220"/>
      <c r="R2113" s="220"/>
      <c r="S2113" s="220"/>
      <c r="T2113" s="220"/>
      <c r="U2113" s="220"/>
      <c r="V2113" s="220"/>
      <c r="W2113" s="220"/>
      <c r="X2113" s="22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299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">
      <c r="A2114" s="218"/>
      <c r="B2114" s="219"/>
      <c r="C2114" s="254" t="s">
        <v>2258</v>
      </c>
      <c r="D2114" s="221"/>
      <c r="E2114" s="222">
        <v>1</v>
      </c>
      <c r="F2114" s="220"/>
      <c r="G2114" s="220"/>
      <c r="H2114" s="220"/>
      <c r="I2114" s="220"/>
      <c r="J2114" s="220"/>
      <c r="K2114" s="220"/>
      <c r="L2114" s="220"/>
      <c r="M2114" s="220"/>
      <c r="N2114" s="220"/>
      <c r="O2114" s="220"/>
      <c r="P2114" s="220"/>
      <c r="Q2114" s="220"/>
      <c r="R2114" s="220"/>
      <c r="S2114" s="220"/>
      <c r="T2114" s="220"/>
      <c r="U2114" s="220"/>
      <c r="V2114" s="220"/>
      <c r="W2114" s="220"/>
      <c r="X2114" s="22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299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">
      <c r="A2115" s="218"/>
      <c r="B2115" s="219"/>
      <c r="C2115" s="254" t="s">
        <v>2259</v>
      </c>
      <c r="D2115" s="221"/>
      <c r="E2115" s="222">
        <v>1</v>
      </c>
      <c r="F2115" s="220"/>
      <c r="G2115" s="220"/>
      <c r="H2115" s="220"/>
      <c r="I2115" s="220"/>
      <c r="J2115" s="220"/>
      <c r="K2115" s="220"/>
      <c r="L2115" s="220"/>
      <c r="M2115" s="220"/>
      <c r="N2115" s="220"/>
      <c r="O2115" s="220"/>
      <c r="P2115" s="220"/>
      <c r="Q2115" s="220"/>
      <c r="R2115" s="220"/>
      <c r="S2115" s="220"/>
      <c r="T2115" s="220"/>
      <c r="U2115" s="220"/>
      <c r="V2115" s="220"/>
      <c r="W2115" s="220"/>
      <c r="X2115" s="22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299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">
      <c r="A2116" s="218"/>
      <c r="B2116" s="219"/>
      <c r="C2116" s="254" t="s">
        <v>2260</v>
      </c>
      <c r="D2116" s="221"/>
      <c r="E2116" s="222">
        <v>1</v>
      </c>
      <c r="F2116" s="220"/>
      <c r="G2116" s="220"/>
      <c r="H2116" s="220"/>
      <c r="I2116" s="220"/>
      <c r="J2116" s="220"/>
      <c r="K2116" s="220"/>
      <c r="L2116" s="220"/>
      <c r="M2116" s="220"/>
      <c r="N2116" s="220"/>
      <c r="O2116" s="220"/>
      <c r="P2116" s="220"/>
      <c r="Q2116" s="220"/>
      <c r="R2116" s="220"/>
      <c r="S2116" s="220"/>
      <c r="T2116" s="220"/>
      <c r="U2116" s="220"/>
      <c r="V2116" s="220"/>
      <c r="W2116" s="220"/>
      <c r="X2116" s="22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299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">
      <c r="A2117" s="218"/>
      <c r="B2117" s="219"/>
      <c r="C2117" s="254" t="s">
        <v>2261</v>
      </c>
      <c r="D2117" s="221"/>
      <c r="E2117" s="222">
        <v>3</v>
      </c>
      <c r="F2117" s="220"/>
      <c r="G2117" s="220"/>
      <c r="H2117" s="220"/>
      <c r="I2117" s="220"/>
      <c r="J2117" s="220"/>
      <c r="K2117" s="220"/>
      <c r="L2117" s="220"/>
      <c r="M2117" s="220"/>
      <c r="N2117" s="220"/>
      <c r="O2117" s="220"/>
      <c r="P2117" s="220"/>
      <c r="Q2117" s="220"/>
      <c r="R2117" s="220"/>
      <c r="S2117" s="220"/>
      <c r="T2117" s="220"/>
      <c r="U2117" s="220"/>
      <c r="V2117" s="220"/>
      <c r="W2117" s="220"/>
      <c r="X2117" s="22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299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outlineLevel="1" x14ac:dyDescent="0.2">
      <c r="A2118" s="218"/>
      <c r="B2118" s="219"/>
      <c r="C2118" s="254" t="s">
        <v>2262</v>
      </c>
      <c r="D2118" s="221"/>
      <c r="E2118" s="222">
        <v>1</v>
      </c>
      <c r="F2118" s="220"/>
      <c r="G2118" s="220"/>
      <c r="H2118" s="220"/>
      <c r="I2118" s="220"/>
      <c r="J2118" s="220"/>
      <c r="K2118" s="220"/>
      <c r="L2118" s="220"/>
      <c r="M2118" s="220"/>
      <c r="N2118" s="220"/>
      <c r="O2118" s="220"/>
      <c r="P2118" s="220"/>
      <c r="Q2118" s="220"/>
      <c r="R2118" s="220"/>
      <c r="S2118" s="220"/>
      <c r="T2118" s="220"/>
      <c r="U2118" s="220"/>
      <c r="V2118" s="220"/>
      <c r="W2118" s="220"/>
      <c r="X2118" s="220"/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299</v>
      </c>
      <c r="AH2118" s="210">
        <v>0</v>
      </c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">
      <c r="A2119" s="232">
        <v>315</v>
      </c>
      <c r="B2119" s="233" t="s">
        <v>2263</v>
      </c>
      <c r="C2119" s="252" t="s">
        <v>2264</v>
      </c>
      <c r="D2119" s="234" t="s">
        <v>609</v>
      </c>
      <c r="E2119" s="235">
        <v>1</v>
      </c>
      <c r="F2119" s="236"/>
      <c r="G2119" s="237">
        <f>ROUND(E2119*F2119,2)</f>
        <v>0</v>
      </c>
      <c r="H2119" s="236"/>
      <c r="I2119" s="237">
        <f>ROUND(E2119*H2119,2)</f>
        <v>0</v>
      </c>
      <c r="J2119" s="236"/>
      <c r="K2119" s="237">
        <f>ROUND(E2119*J2119,2)</f>
        <v>0</v>
      </c>
      <c r="L2119" s="237">
        <v>15</v>
      </c>
      <c r="M2119" s="237">
        <f>G2119*(1+L2119/100)</f>
        <v>0</v>
      </c>
      <c r="N2119" s="237">
        <v>4.0000000000000002E-4</v>
      </c>
      <c r="O2119" s="237">
        <f>ROUND(E2119*N2119,2)</f>
        <v>0</v>
      </c>
      <c r="P2119" s="237">
        <v>0</v>
      </c>
      <c r="Q2119" s="237">
        <f>ROUND(E2119*P2119,2)</f>
        <v>0</v>
      </c>
      <c r="R2119" s="237" t="s">
        <v>1993</v>
      </c>
      <c r="S2119" s="237" t="s">
        <v>293</v>
      </c>
      <c r="T2119" s="238" t="s">
        <v>294</v>
      </c>
      <c r="U2119" s="220">
        <v>4.0199999999999996</v>
      </c>
      <c r="V2119" s="220">
        <f>ROUND(E2119*U2119,2)</f>
        <v>4.0199999999999996</v>
      </c>
      <c r="W2119" s="220"/>
      <c r="X2119" s="220" t="s">
        <v>117</v>
      </c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295</v>
      </c>
      <c r="AH2119" s="210"/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">
      <c r="A2120" s="218"/>
      <c r="B2120" s="219"/>
      <c r="C2120" s="254" t="s">
        <v>2265</v>
      </c>
      <c r="D2120" s="221"/>
      <c r="E2120" s="222">
        <v>1</v>
      </c>
      <c r="F2120" s="220"/>
      <c r="G2120" s="220"/>
      <c r="H2120" s="220"/>
      <c r="I2120" s="220"/>
      <c r="J2120" s="220"/>
      <c r="K2120" s="220"/>
      <c r="L2120" s="220"/>
      <c r="M2120" s="220"/>
      <c r="N2120" s="220"/>
      <c r="O2120" s="220"/>
      <c r="P2120" s="220"/>
      <c r="Q2120" s="220"/>
      <c r="R2120" s="220"/>
      <c r="S2120" s="220"/>
      <c r="T2120" s="220"/>
      <c r="U2120" s="220"/>
      <c r="V2120" s="220"/>
      <c r="W2120" s="220"/>
      <c r="X2120" s="22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299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">
      <c r="A2121" s="232">
        <v>316</v>
      </c>
      <c r="B2121" s="233" t="s">
        <v>2266</v>
      </c>
      <c r="C2121" s="252" t="s">
        <v>2267</v>
      </c>
      <c r="D2121" s="234" t="s">
        <v>609</v>
      </c>
      <c r="E2121" s="235">
        <v>52</v>
      </c>
      <c r="F2121" s="236"/>
      <c r="G2121" s="237">
        <f>ROUND(E2121*F2121,2)</f>
        <v>0</v>
      </c>
      <c r="H2121" s="236"/>
      <c r="I2121" s="237">
        <f>ROUND(E2121*H2121,2)</f>
        <v>0</v>
      </c>
      <c r="J2121" s="236"/>
      <c r="K2121" s="237">
        <f>ROUND(E2121*J2121,2)</f>
        <v>0</v>
      </c>
      <c r="L2121" s="237">
        <v>15</v>
      </c>
      <c r="M2121" s="237">
        <f>G2121*(1+L2121/100)</f>
        <v>0</v>
      </c>
      <c r="N2121" s="237">
        <v>0</v>
      </c>
      <c r="O2121" s="237">
        <f>ROUND(E2121*N2121,2)</f>
        <v>0</v>
      </c>
      <c r="P2121" s="237">
        <v>0</v>
      </c>
      <c r="Q2121" s="237">
        <f>ROUND(E2121*P2121,2)</f>
        <v>0</v>
      </c>
      <c r="R2121" s="237" t="s">
        <v>1993</v>
      </c>
      <c r="S2121" s="237" t="s">
        <v>293</v>
      </c>
      <c r="T2121" s="238" t="s">
        <v>294</v>
      </c>
      <c r="U2121" s="220">
        <v>0.77500000000000002</v>
      </c>
      <c r="V2121" s="220">
        <f>ROUND(E2121*U2121,2)</f>
        <v>40.299999999999997</v>
      </c>
      <c r="W2121" s="220"/>
      <c r="X2121" s="220" t="s">
        <v>117</v>
      </c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295</v>
      </c>
      <c r="AH2121" s="210"/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">
      <c r="A2122" s="218"/>
      <c r="B2122" s="219"/>
      <c r="C2122" s="254" t="s">
        <v>2268</v>
      </c>
      <c r="D2122" s="221"/>
      <c r="E2122" s="222">
        <v>1</v>
      </c>
      <c r="F2122" s="220"/>
      <c r="G2122" s="220"/>
      <c r="H2122" s="220"/>
      <c r="I2122" s="220"/>
      <c r="J2122" s="220"/>
      <c r="K2122" s="220"/>
      <c r="L2122" s="220"/>
      <c r="M2122" s="220"/>
      <c r="N2122" s="220"/>
      <c r="O2122" s="220"/>
      <c r="P2122" s="220"/>
      <c r="Q2122" s="220"/>
      <c r="R2122" s="220"/>
      <c r="S2122" s="220"/>
      <c r="T2122" s="220"/>
      <c r="U2122" s="220"/>
      <c r="V2122" s="220"/>
      <c r="W2122" s="220"/>
      <c r="X2122" s="22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299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">
      <c r="A2123" s="218"/>
      <c r="B2123" s="219"/>
      <c r="C2123" s="254" t="s">
        <v>2269</v>
      </c>
      <c r="D2123" s="221"/>
      <c r="E2123" s="222">
        <v>50</v>
      </c>
      <c r="F2123" s="220"/>
      <c r="G2123" s="220"/>
      <c r="H2123" s="220"/>
      <c r="I2123" s="220"/>
      <c r="J2123" s="220"/>
      <c r="K2123" s="220"/>
      <c r="L2123" s="220"/>
      <c r="M2123" s="220"/>
      <c r="N2123" s="220"/>
      <c r="O2123" s="220"/>
      <c r="P2123" s="220"/>
      <c r="Q2123" s="220"/>
      <c r="R2123" s="220"/>
      <c r="S2123" s="220"/>
      <c r="T2123" s="220"/>
      <c r="U2123" s="220"/>
      <c r="V2123" s="220"/>
      <c r="W2123" s="220"/>
      <c r="X2123" s="220"/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299</v>
      </c>
      <c r="AH2123" s="210">
        <v>5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outlineLevel="1" x14ac:dyDescent="0.2">
      <c r="A2124" s="218"/>
      <c r="B2124" s="219"/>
      <c r="C2124" s="254" t="s">
        <v>2270</v>
      </c>
      <c r="D2124" s="221"/>
      <c r="E2124" s="222">
        <v>1</v>
      </c>
      <c r="F2124" s="220"/>
      <c r="G2124" s="220"/>
      <c r="H2124" s="220"/>
      <c r="I2124" s="220"/>
      <c r="J2124" s="220"/>
      <c r="K2124" s="220"/>
      <c r="L2124" s="220"/>
      <c r="M2124" s="220"/>
      <c r="N2124" s="220"/>
      <c r="O2124" s="220"/>
      <c r="P2124" s="220"/>
      <c r="Q2124" s="220"/>
      <c r="R2124" s="220"/>
      <c r="S2124" s="220"/>
      <c r="T2124" s="220"/>
      <c r="U2124" s="220"/>
      <c r="V2124" s="220"/>
      <c r="W2124" s="220"/>
      <c r="X2124" s="220"/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299</v>
      </c>
      <c r="AH2124" s="210">
        <v>5</v>
      </c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">
      <c r="A2125" s="232">
        <v>317</v>
      </c>
      <c r="B2125" s="233" t="s">
        <v>2271</v>
      </c>
      <c r="C2125" s="252" t="s">
        <v>2272</v>
      </c>
      <c r="D2125" s="234" t="s">
        <v>609</v>
      </c>
      <c r="E2125" s="235">
        <v>2</v>
      </c>
      <c r="F2125" s="236"/>
      <c r="G2125" s="237">
        <f>ROUND(E2125*F2125,2)</f>
        <v>0</v>
      </c>
      <c r="H2125" s="236"/>
      <c r="I2125" s="237">
        <f>ROUND(E2125*H2125,2)</f>
        <v>0</v>
      </c>
      <c r="J2125" s="236"/>
      <c r="K2125" s="237">
        <f>ROUND(E2125*J2125,2)</f>
        <v>0</v>
      </c>
      <c r="L2125" s="237">
        <v>15</v>
      </c>
      <c r="M2125" s="237">
        <f>G2125*(1+L2125/100)</f>
        <v>0</v>
      </c>
      <c r="N2125" s="237">
        <v>0</v>
      </c>
      <c r="O2125" s="237">
        <f>ROUND(E2125*N2125,2)</f>
        <v>0</v>
      </c>
      <c r="P2125" s="237">
        <v>0</v>
      </c>
      <c r="Q2125" s="237">
        <f>ROUND(E2125*P2125,2)</f>
        <v>0</v>
      </c>
      <c r="R2125" s="237" t="s">
        <v>1993</v>
      </c>
      <c r="S2125" s="237" t="s">
        <v>293</v>
      </c>
      <c r="T2125" s="238" t="s">
        <v>294</v>
      </c>
      <c r="U2125" s="220">
        <v>3.7770000000000001</v>
      </c>
      <c r="V2125" s="220">
        <f>ROUND(E2125*U2125,2)</f>
        <v>7.55</v>
      </c>
      <c r="W2125" s="220"/>
      <c r="X2125" s="220" t="s">
        <v>117</v>
      </c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295</v>
      </c>
      <c r="AH2125" s="210"/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">
      <c r="A2126" s="218"/>
      <c r="B2126" s="219"/>
      <c r="C2126" s="254" t="s">
        <v>2273</v>
      </c>
      <c r="D2126" s="221"/>
      <c r="E2126" s="222">
        <v>2</v>
      </c>
      <c r="F2126" s="220"/>
      <c r="G2126" s="220"/>
      <c r="H2126" s="220"/>
      <c r="I2126" s="220"/>
      <c r="J2126" s="220"/>
      <c r="K2126" s="220"/>
      <c r="L2126" s="220"/>
      <c r="M2126" s="220"/>
      <c r="N2126" s="220"/>
      <c r="O2126" s="220"/>
      <c r="P2126" s="220"/>
      <c r="Q2126" s="220"/>
      <c r="R2126" s="220"/>
      <c r="S2126" s="220"/>
      <c r="T2126" s="220"/>
      <c r="U2126" s="220"/>
      <c r="V2126" s="220"/>
      <c r="W2126" s="220"/>
      <c r="X2126" s="22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299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">
      <c r="A2127" s="232">
        <v>318</v>
      </c>
      <c r="B2127" s="233" t="s">
        <v>2274</v>
      </c>
      <c r="C2127" s="252" t="s">
        <v>2275</v>
      </c>
      <c r="D2127" s="234" t="s">
        <v>609</v>
      </c>
      <c r="E2127" s="235">
        <v>6</v>
      </c>
      <c r="F2127" s="236"/>
      <c r="G2127" s="237">
        <f>ROUND(E2127*F2127,2)</f>
        <v>0</v>
      </c>
      <c r="H2127" s="236"/>
      <c r="I2127" s="237">
        <f>ROUND(E2127*H2127,2)</f>
        <v>0</v>
      </c>
      <c r="J2127" s="236"/>
      <c r="K2127" s="237">
        <f>ROUND(E2127*J2127,2)</f>
        <v>0</v>
      </c>
      <c r="L2127" s="237">
        <v>15</v>
      </c>
      <c r="M2127" s="237">
        <f>G2127*(1+L2127/100)</f>
        <v>0</v>
      </c>
      <c r="N2127" s="237">
        <v>0</v>
      </c>
      <c r="O2127" s="237">
        <f>ROUND(E2127*N2127,2)</f>
        <v>0</v>
      </c>
      <c r="P2127" s="237">
        <v>0</v>
      </c>
      <c r="Q2127" s="237">
        <f>ROUND(E2127*P2127,2)</f>
        <v>0</v>
      </c>
      <c r="R2127" s="237" t="s">
        <v>1993</v>
      </c>
      <c r="S2127" s="237" t="s">
        <v>293</v>
      </c>
      <c r="T2127" s="238" t="s">
        <v>294</v>
      </c>
      <c r="U2127" s="220">
        <v>3.8730000000000002</v>
      </c>
      <c r="V2127" s="220">
        <f>ROUND(E2127*U2127,2)</f>
        <v>23.24</v>
      </c>
      <c r="W2127" s="220"/>
      <c r="X2127" s="220" t="s">
        <v>117</v>
      </c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295</v>
      </c>
      <c r="AH2127" s="210"/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">
      <c r="A2128" s="218"/>
      <c r="B2128" s="219"/>
      <c r="C2128" s="254" t="s">
        <v>2276</v>
      </c>
      <c r="D2128" s="221"/>
      <c r="E2128" s="222">
        <v>4</v>
      </c>
      <c r="F2128" s="220"/>
      <c r="G2128" s="220"/>
      <c r="H2128" s="220"/>
      <c r="I2128" s="220"/>
      <c r="J2128" s="220"/>
      <c r="K2128" s="220"/>
      <c r="L2128" s="220"/>
      <c r="M2128" s="220"/>
      <c r="N2128" s="220"/>
      <c r="O2128" s="220"/>
      <c r="P2128" s="220"/>
      <c r="Q2128" s="220"/>
      <c r="R2128" s="220"/>
      <c r="S2128" s="220"/>
      <c r="T2128" s="220"/>
      <c r="U2128" s="220"/>
      <c r="V2128" s="220"/>
      <c r="W2128" s="220"/>
      <c r="X2128" s="22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299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">
      <c r="A2129" s="218"/>
      <c r="B2129" s="219"/>
      <c r="C2129" s="254" t="s">
        <v>2277</v>
      </c>
      <c r="D2129" s="221"/>
      <c r="E2129" s="222">
        <v>2</v>
      </c>
      <c r="F2129" s="220"/>
      <c r="G2129" s="220"/>
      <c r="H2129" s="220"/>
      <c r="I2129" s="220"/>
      <c r="J2129" s="220"/>
      <c r="K2129" s="220"/>
      <c r="L2129" s="220"/>
      <c r="M2129" s="220"/>
      <c r="N2129" s="220"/>
      <c r="O2129" s="220"/>
      <c r="P2129" s="220"/>
      <c r="Q2129" s="220"/>
      <c r="R2129" s="220"/>
      <c r="S2129" s="220"/>
      <c r="T2129" s="220"/>
      <c r="U2129" s="220"/>
      <c r="V2129" s="220"/>
      <c r="W2129" s="220"/>
      <c r="X2129" s="220"/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299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">
      <c r="A2130" s="232">
        <v>319</v>
      </c>
      <c r="B2130" s="233" t="s">
        <v>2278</v>
      </c>
      <c r="C2130" s="252" t="s">
        <v>2279</v>
      </c>
      <c r="D2130" s="234" t="s">
        <v>609</v>
      </c>
      <c r="E2130" s="235">
        <v>2</v>
      </c>
      <c r="F2130" s="236"/>
      <c r="G2130" s="237">
        <f>ROUND(E2130*F2130,2)</f>
        <v>0</v>
      </c>
      <c r="H2130" s="236"/>
      <c r="I2130" s="237">
        <f>ROUND(E2130*H2130,2)</f>
        <v>0</v>
      </c>
      <c r="J2130" s="236"/>
      <c r="K2130" s="237">
        <f>ROUND(E2130*J2130,2)</f>
        <v>0</v>
      </c>
      <c r="L2130" s="237">
        <v>15</v>
      </c>
      <c r="M2130" s="237">
        <f>G2130*(1+L2130/100)</f>
        <v>0</v>
      </c>
      <c r="N2130" s="237">
        <v>0</v>
      </c>
      <c r="O2130" s="237">
        <f>ROUND(E2130*N2130,2)</f>
        <v>0</v>
      </c>
      <c r="P2130" s="237">
        <v>0</v>
      </c>
      <c r="Q2130" s="237">
        <f>ROUND(E2130*P2130,2)</f>
        <v>0</v>
      </c>
      <c r="R2130" s="237" t="s">
        <v>1993</v>
      </c>
      <c r="S2130" s="237" t="s">
        <v>293</v>
      </c>
      <c r="T2130" s="238" t="s">
        <v>294</v>
      </c>
      <c r="U2130" s="220">
        <v>4.0670000000000002</v>
      </c>
      <c r="V2130" s="220">
        <f>ROUND(E2130*U2130,2)</f>
        <v>8.1300000000000008</v>
      </c>
      <c r="W2130" s="220"/>
      <c r="X2130" s="220" t="s">
        <v>117</v>
      </c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295</v>
      </c>
      <c r="AH2130" s="210"/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">
      <c r="A2131" s="218"/>
      <c r="B2131" s="219"/>
      <c r="C2131" s="254" t="s">
        <v>2280</v>
      </c>
      <c r="D2131" s="221"/>
      <c r="E2131" s="222">
        <v>2</v>
      </c>
      <c r="F2131" s="220"/>
      <c r="G2131" s="220"/>
      <c r="H2131" s="220"/>
      <c r="I2131" s="220"/>
      <c r="J2131" s="220"/>
      <c r="K2131" s="220"/>
      <c r="L2131" s="220"/>
      <c r="M2131" s="220"/>
      <c r="N2131" s="220"/>
      <c r="O2131" s="220"/>
      <c r="P2131" s="220"/>
      <c r="Q2131" s="220"/>
      <c r="R2131" s="220"/>
      <c r="S2131" s="220"/>
      <c r="T2131" s="220"/>
      <c r="U2131" s="220"/>
      <c r="V2131" s="220"/>
      <c r="W2131" s="220"/>
      <c r="X2131" s="22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299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ht="22.5" outlineLevel="1" x14ac:dyDescent="0.2">
      <c r="A2132" s="232">
        <v>320</v>
      </c>
      <c r="B2132" s="233" t="s">
        <v>2281</v>
      </c>
      <c r="C2132" s="252" t="s">
        <v>2282</v>
      </c>
      <c r="D2132" s="234" t="s">
        <v>609</v>
      </c>
      <c r="E2132" s="235">
        <v>52</v>
      </c>
      <c r="F2132" s="236"/>
      <c r="G2132" s="237">
        <f>ROUND(E2132*F2132,2)</f>
        <v>0</v>
      </c>
      <c r="H2132" s="236"/>
      <c r="I2132" s="237">
        <f>ROUND(E2132*H2132,2)</f>
        <v>0</v>
      </c>
      <c r="J2132" s="236"/>
      <c r="K2132" s="237">
        <f>ROUND(E2132*J2132,2)</f>
        <v>0</v>
      </c>
      <c r="L2132" s="237">
        <v>15</v>
      </c>
      <c r="M2132" s="237">
        <f>G2132*(1+L2132/100)</f>
        <v>0</v>
      </c>
      <c r="N2132" s="237">
        <v>8.0000000000000004E-4</v>
      </c>
      <c r="O2132" s="237">
        <f>ROUND(E2132*N2132,2)</f>
        <v>0.04</v>
      </c>
      <c r="P2132" s="237">
        <v>0</v>
      </c>
      <c r="Q2132" s="237">
        <f>ROUND(E2132*P2132,2)</f>
        <v>0</v>
      </c>
      <c r="R2132" s="237" t="s">
        <v>446</v>
      </c>
      <c r="S2132" s="237" t="s">
        <v>293</v>
      </c>
      <c r="T2132" s="238" t="s">
        <v>294</v>
      </c>
      <c r="U2132" s="220">
        <v>0</v>
      </c>
      <c r="V2132" s="220">
        <f>ROUND(E2132*U2132,2)</f>
        <v>0</v>
      </c>
      <c r="W2132" s="220"/>
      <c r="X2132" s="220" t="s">
        <v>447</v>
      </c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448</v>
      </c>
      <c r="AH2132" s="210"/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">
      <c r="A2133" s="218"/>
      <c r="B2133" s="219"/>
      <c r="C2133" s="254" t="s">
        <v>2283</v>
      </c>
      <c r="D2133" s="221"/>
      <c r="E2133" s="222">
        <v>52</v>
      </c>
      <c r="F2133" s="220"/>
      <c r="G2133" s="220"/>
      <c r="H2133" s="220"/>
      <c r="I2133" s="220"/>
      <c r="J2133" s="220"/>
      <c r="K2133" s="220"/>
      <c r="L2133" s="220"/>
      <c r="M2133" s="220"/>
      <c r="N2133" s="220"/>
      <c r="O2133" s="220"/>
      <c r="P2133" s="220"/>
      <c r="Q2133" s="220"/>
      <c r="R2133" s="220"/>
      <c r="S2133" s="220"/>
      <c r="T2133" s="220"/>
      <c r="U2133" s="220"/>
      <c r="V2133" s="220"/>
      <c r="W2133" s="220"/>
      <c r="X2133" s="22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299</v>
      </c>
      <c r="AH2133" s="210">
        <v>5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">
      <c r="A2134" s="232">
        <v>321</v>
      </c>
      <c r="B2134" s="233" t="s">
        <v>2284</v>
      </c>
      <c r="C2134" s="252" t="s">
        <v>2285</v>
      </c>
      <c r="D2134" s="234" t="s">
        <v>609</v>
      </c>
      <c r="E2134" s="235">
        <v>1</v>
      </c>
      <c r="F2134" s="236"/>
      <c r="G2134" s="237">
        <f>ROUND(E2134*F2134,2)</f>
        <v>0</v>
      </c>
      <c r="H2134" s="236"/>
      <c r="I2134" s="237">
        <f>ROUND(E2134*H2134,2)</f>
        <v>0</v>
      </c>
      <c r="J2134" s="236"/>
      <c r="K2134" s="237">
        <f>ROUND(E2134*J2134,2)</f>
        <v>0</v>
      </c>
      <c r="L2134" s="237">
        <v>15</v>
      </c>
      <c r="M2134" s="237">
        <f>G2134*(1+L2134/100)</f>
        <v>0</v>
      </c>
      <c r="N2134" s="237">
        <v>0</v>
      </c>
      <c r="O2134" s="237">
        <f>ROUND(E2134*N2134,2)</f>
        <v>0</v>
      </c>
      <c r="P2134" s="237">
        <v>0</v>
      </c>
      <c r="Q2134" s="237">
        <f>ROUND(E2134*P2134,2)</f>
        <v>0</v>
      </c>
      <c r="R2134" s="237" t="s">
        <v>446</v>
      </c>
      <c r="S2134" s="237" t="s">
        <v>293</v>
      </c>
      <c r="T2134" s="238" t="s">
        <v>294</v>
      </c>
      <c r="U2134" s="220">
        <v>0</v>
      </c>
      <c r="V2134" s="220">
        <f>ROUND(E2134*U2134,2)</f>
        <v>0</v>
      </c>
      <c r="W2134" s="220"/>
      <c r="X2134" s="220" t="s">
        <v>447</v>
      </c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448</v>
      </c>
      <c r="AH2134" s="210"/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">
      <c r="A2135" s="218"/>
      <c r="B2135" s="219"/>
      <c r="C2135" s="254" t="s">
        <v>2268</v>
      </c>
      <c r="D2135" s="221"/>
      <c r="E2135" s="222">
        <v>1</v>
      </c>
      <c r="F2135" s="220"/>
      <c r="G2135" s="220"/>
      <c r="H2135" s="220"/>
      <c r="I2135" s="220"/>
      <c r="J2135" s="220"/>
      <c r="K2135" s="220"/>
      <c r="L2135" s="220"/>
      <c r="M2135" s="220"/>
      <c r="N2135" s="220"/>
      <c r="O2135" s="220"/>
      <c r="P2135" s="220"/>
      <c r="Q2135" s="220"/>
      <c r="R2135" s="220"/>
      <c r="S2135" s="220"/>
      <c r="T2135" s="220"/>
      <c r="U2135" s="220"/>
      <c r="V2135" s="220"/>
      <c r="W2135" s="220"/>
      <c r="X2135" s="22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299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ht="22.5" outlineLevel="1" x14ac:dyDescent="0.2">
      <c r="A2136" s="243">
        <v>322</v>
      </c>
      <c r="B2136" s="244" t="s">
        <v>2286</v>
      </c>
      <c r="C2136" s="258" t="s">
        <v>2287</v>
      </c>
      <c r="D2136" s="245" t="s">
        <v>609</v>
      </c>
      <c r="E2136" s="246">
        <v>11</v>
      </c>
      <c r="F2136" s="247"/>
      <c r="G2136" s="248">
        <f>ROUND(E2136*F2136,2)</f>
        <v>0</v>
      </c>
      <c r="H2136" s="247"/>
      <c r="I2136" s="248">
        <f>ROUND(E2136*H2136,2)</f>
        <v>0</v>
      </c>
      <c r="J2136" s="247"/>
      <c r="K2136" s="248">
        <f>ROUND(E2136*J2136,2)</f>
        <v>0</v>
      </c>
      <c r="L2136" s="248">
        <v>15</v>
      </c>
      <c r="M2136" s="248">
        <f>G2136*(1+L2136/100)</f>
        <v>0</v>
      </c>
      <c r="N2136" s="248">
        <v>5.4199999999999998E-2</v>
      </c>
      <c r="O2136" s="248">
        <f>ROUND(E2136*N2136,2)</f>
        <v>0.6</v>
      </c>
      <c r="P2136" s="248">
        <v>0</v>
      </c>
      <c r="Q2136" s="248">
        <f>ROUND(E2136*P2136,2)</f>
        <v>0</v>
      </c>
      <c r="R2136" s="248" t="s">
        <v>446</v>
      </c>
      <c r="S2136" s="248" t="s">
        <v>293</v>
      </c>
      <c r="T2136" s="249" t="s">
        <v>294</v>
      </c>
      <c r="U2136" s="220">
        <v>0</v>
      </c>
      <c r="V2136" s="220">
        <f>ROUND(E2136*U2136,2)</f>
        <v>0</v>
      </c>
      <c r="W2136" s="220"/>
      <c r="X2136" s="220" t="s">
        <v>447</v>
      </c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448</v>
      </c>
      <c r="AH2136" s="210"/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ht="33.75" outlineLevel="1" x14ac:dyDescent="0.2">
      <c r="A2137" s="243">
        <v>323</v>
      </c>
      <c r="B2137" s="244" t="s">
        <v>2288</v>
      </c>
      <c r="C2137" s="258" t="s">
        <v>2289</v>
      </c>
      <c r="D2137" s="245" t="s">
        <v>609</v>
      </c>
      <c r="E2137" s="246">
        <v>1</v>
      </c>
      <c r="F2137" s="247"/>
      <c r="G2137" s="248">
        <f>ROUND(E2137*F2137,2)</f>
        <v>0</v>
      </c>
      <c r="H2137" s="247"/>
      <c r="I2137" s="248">
        <f>ROUND(E2137*H2137,2)</f>
        <v>0</v>
      </c>
      <c r="J2137" s="247"/>
      <c r="K2137" s="248">
        <f>ROUND(E2137*J2137,2)</f>
        <v>0</v>
      </c>
      <c r="L2137" s="248">
        <v>15</v>
      </c>
      <c r="M2137" s="248">
        <f>G2137*(1+L2137/100)</f>
        <v>0</v>
      </c>
      <c r="N2137" s="248">
        <v>6.5900000000000004E-3</v>
      </c>
      <c r="O2137" s="248">
        <f>ROUND(E2137*N2137,2)</f>
        <v>0.01</v>
      </c>
      <c r="P2137" s="248">
        <v>0</v>
      </c>
      <c r="Q2137" s="248">
        <f>ROUND(E2137*P2137,2)</f>
        <v>0</v>
      </c>
      <c r="R2137" s="248" t="s">
        <v>446</v>
      </c>
      <c r="S2137" s="248" t="s">
        <v>293</v>
      </c>
      <c r="T2137" s="249" t="s">
        <v>294</v>
      </c>
      <c r="U2137" s="220">
        <v>0</v>
      </c>
      <c r="V2137" s="220">
        <f>ROUND(E2137*U2137,2)</f>
        <v>0</v>
      </c>
      <c r="W2137" s="220"/>
      <c r="X2137" s="220" t="s">
        <v>447</v>
      </c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448</v>
      </c>
      <c r="AH2137" s="210"/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33.75" outlineLevel="1" x14ac:dyDescent="0.2">
      <c r="A2138" s="243">
        <v>324</v>
      </c>
      <c r="B2138" s="244" t="s">
        <v>2290</v>
      </c>
      <c r="C2138" s="258" t="s">
        <v>2291</v>
      </c>
      <c r="D2138" s="245" t="s">
        <v>609</v>
      </c>
      <c r="E2138" s="246">
        <v>11</v>
      </c>
      <c r="F2138" s="247"/>
      <c r="G2138" s="248">
        <f>ROUND(E2138*F2138,2)</f>
        <v>0</v>
      </c>
      <c r="H2138" s="247"/>
      <c r="I2138" s="248">
        <f>ROUND(E2138*H2138,2)</f>
        <v>0</v>
      </c>
      <c r="J2138" s="247"/>
      <c r="K2138" s="248">
        <f>ROUND(E2138*J2138,2)</f>
        <v>0</v>
      </c>
      <c r="L2138" s="248">
        <v>15</v>
      </c>
      <c r="M2138" s="248">
        <f>G2138*(1+L2138/100)</f>
        <v>0</v>
      </c>
      <c r="N2138" s="248">
        <v>7.9000000000000008E-3</v>
      </c>
      <c r="O2138" s="248">
        <f>ROUND(E2138*N2138,2)</f>
        <v>0.09</v>
      </c>
      <c r="P2138" s="248">
        <v>0</v>
      </c>
      <c r="Q2138" s="248">
        <f>ROUND(E2138*P2138,2)</f>
        <v>0</v>
      </c>
      <c r="R2138" s="248" t="s">
        <v>446</v>
      </c>
      <c r="S2138" s="248" t="s">
        <v>293</v>
      </c>
      <c r="T2138" s="249" t="s">
        <v>294</v>
      </c>
      <c r="U2138" s="220">
        <v>0</v>
      </c>
      <c r="V2138" s="220">
        <f>ROUND(E2138*U2138,2)</f>
        <v>0</v>
      </c>
      <c r="W2138" s="220"/>
      <c r="X2138" s="220" t="s">
        <v>447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448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ht="22.5" outlineLevel="1" x14ac:dyDescent="0.2">
      <c r="A2139" s="243">
        <v>325</v>
      </c>
      <c r="B2139" s="244" t="s">
        <v>2292</v>
      </c>
      <c r="C2139" s="258" t="s">
        <v>2293</v>
      </c>
      <c r="D2139" s="245" t="s">
        <v>609</v>
      </c>
      <c r="E2139" s="246">
        <v>1</v>
      </c>
      <c r="F2139" s="247"/>
      <c r="G2139" s="248">
        <f>ROUND(E2139*F2139,2)</f>
        <v>0</v>
      </c>
      <c r="H2139" s="247"/>
      <c r="I2139" s="248">
        <f>ROUND(E2139*H2139,2)</f>
        <v>0</v>
      </c>
      <c r="J2139" s="247"/>
      <c r="K2139" s="248">
        <f>ROUND(E2139*J2139,2)</f>
        <v>0</v>
      </c>
      <c r="L2139" s="248">
        <v>15</v>
      </c>
      <c r="M2139" s="248">
        <f>G2139*(1+L2139/100)</f>
        <v>0</v>
      </c>
      <c r="N2139" s="248">
        <v>7.4000000000000003E-3</v>
      </c>
      <c r="O2139" s="248">
        <f>ROUND(E2139*N2139,2)</f>
        <v>0.01</v>
      </c>
      <c r="P2139" s="248">
        <v>0</v>
      </c>
      <c r="Q2139" s="248">
        <f>ROUND(E2139*P2139,2)</f>
        <v>0</v>
      </c>
      <c r="R2139" s="248" t="s">
        <v>446</v>
      </c>
      <c r="S2139" s="248" t="s">
        <v>293</v>
      </c>
      <c r="T2139" s="249" t="s">
        <v>294</v>
      </c>
      <c r="U2139" s="220">
        <v>0</v>
      </c>
      <c r="V2139" s="220">
        <f>ROUND(E2139*U2139,2)</f>
        <v>0</v>
      </c>
      <c r="W2139" s="220"/>
      <c r="X2139" s="220" t="s">
        <v>447</v>
      </c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448</v>
      </c>
      <c r="AH2139" s="210"/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ht="22.5" outlineLevel="1" x14ac:dyDescent="0.2">
      <c r="A2140" s="243">
        <v>326</v>
      </c>
      <c r="B2140" s="244" t="s">
        <v>2294</v>
      </c>
      <c r="C2140" s="258" t="s">
        <v>2295</v>
      </c>
      <c r="D2140" s="245" t="s">
        <v>609</v>
      </c>
      <c r="E2140" s="246">
        <v>12</v>
      </c>
      <c r="F2140" s="247"/>
      <c r="G2140" s="248">
        <f>ROUND(E2140*F2140,2)</f>
        <v>0</v>
      </c>
      <c r="H2140" s="247"/>
      <c r="I2140" s="248">
        <f>ROUND(E2140*H2140,2)</f>
        <v>0</v>
      </c>
      <c r="J2140" s="247"/>
      <c r="K2140" s="248">
        <f>ROUND(E2140*J2140,2)</f>
        <v>0</v>
      </c>
      <c r="L2140" s="248">
        <v>15</v>
      </c>
      <c r="M2140" s="248">
        <f>G2140*(1+L2140/100)</f>
        <v>0</v>
      </c>
      <c r="N2140" s="248">
        <v>0.01</v>
      </c>
      <c r="O2140" s="248">
        <f>ROUND(E2140*N2140,2)</f>
        <v>0.12</v>
      </c>
      <c r="P2140" s="248">
        <v>0</v>
      </c>
      <c r="Q2140" s="248">
        <f>ROUND(E2140*P2140,2)</f>
        <v>0</v>
      </c>
      <c r="R2140" s="248" t="s">
        <v>446</v>
      </c>
      <c r="S2140" s="248" t="s">
        <v>293</v>
      </c>
      <c r="T2140" s="249" t="s">
        <v>294</v>
      </c>
      <c r="U2140" s="220">
        <v>0</v>
      </c>
      <c r="V2140" s="220">
        <f>ROUND(E2140*U2140,2)</f>
        <v>0</v>
      </c>
      <c r="W2140" s="220"/>
      <c r="X2140" s="220" t="s">
        <v>447</v>
      </c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448</v>
      </c>
      <c r="AH2140" s="210"/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ht="22.5" outlineLevel="1" x14ac:dyDescent="0.2">
      <c r="A2141" s="243">
        <v>327</v>
      </c>
      <c r="B2141" s="244" t="s">
        <v>2296</v>
      </c>
      <c r="C2141" s="258" t="s">
        <v>2297</v>
      </c>
      <c r="D2141" s="245" t="s">
        <v>609</v>
      </c>
      <c r="E2141" s="246">
        <v>1</v>
      </c>
      <c r="F2141" s="247"/>
      <c r="G2141" s="248">
        <f>ROUND(E2141*F2141,2)</f>
        <v>0</v>
      </c>
      <c r="H2141" s="247"/>
      <c r="I2141" s="248">
        <f>ROUND(E2141*H2141,2)</f>
        <v>0</v>
      </c>
      <c r="J2141" s="247"/>
      <c r="K2141" s="248">
        <f>ROUND(E2141*J2141,2)</f>
        <v>0</v>
      </c>
      <c r="L2141" s="248">
        <v>15</v>
      </c>
      <c r="M2141" s="248">
        <f>G2141*(1+L2141/100)</f>
        <v>0</v>
      </c>
      <c r="N2141" s="248">
        <v>3.4079999999999999E-2</v>
      </c>
      <c r="O2141" s="248">
        <f>ROUND(E2141*N2141,2)</f>
        <v>0.03</v>
      </c>
      <c r="P2141" s="248">
        <v>0</v>
      </c>
      <c r="Q2141" s="248">
        <f>ROUND(E2141*P2141,2)</f>
        <v>0</v>
      </c>
      <c r="R2141" s="248" t="s">
        <v>446</v>
      </c>
      <c r="S2141" s="248" t="s">
        <v>1429</v>
      </c>
      <c r="T2141" s="249" t="s">
        <v>294</v>
      </c>
      <c r="U2141" s="220">
        <v>0</v>
      </c>
      <c r="V2141" s="220">
        <f>ROUND(E2141*U2141,2)</f>
        <v>0</v>
      </c>
      <c r="W2141" s="220"/>
      <c r="X2141" s="220" t="s">
        <v>447</v>
      </c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448</v>
      </c>
      <c r="AH2141" s="210"/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ht="22.5" outlineLevel="1" x14ac:dyDescent="0.2">
      <c r="A2142" s="232">
        <v>328</v>
      </c>
      <c r="B2142" s="233" t="s">
        <v>2298</v>
      </c>
      <c r="C2142" s="252" t="s">
        <v>2299</v>
      </c>
      <c r="D2142" s="234" t="s">
        <v>609</v>
      </c>
      <c r="E2142" s="235">
        <v>10</v>
      </c>
      <c r="F2142" s="236"/>
      <c r="G2142" s="237">
        <f>ROUND(E2142*F2142,2)</f>
        <v>0</v>
      </c>
      <c r="H2142" s="236"/>
      <c r="I2142" s="237">
        <f>ROUND(E2142*H2142,2)</f>
        <v>0</v>
      </c>
      <c r="J2142" s="236"/>
      <c r="K2142" s="237">
        <f>ROUND(E2142*J2142,2)</f>
        <v>0</v>
      </c>
      <c r="L2142" s="237">
        <v>15</v>
      </c>
      <c r="M2142" s="237">
        <f>G2142*(1+L2142/100)</f>
        <v>0</v>
      </c>
      <c r="N2142" s="237">
        <v>1.7000000000000001E-2</v>
      </c>
      <c r="O2142" s="237">
        <f>ROUND(E2142*N2142,2)</f>
        <v>0.17</v>
      </c>
      <c r="P2142" s="237">
        <v>0</v>
      </c>
      <c r="Q2142" s="237">
        <f>ROUND(E2142*P2142,2)</f>
        <v>0</v>
      </c>
      <c r="R2142" s="237" t="s">
        <v>446</v>
      </c>
      <c r="S2142" s="237" t="s">
        <v>293</v>
      </c>
      <c r="T2142" s="238" t="s">
        <v>294</v>
      </c>
      <c r="U2142" s="220">
        <v>0</v>
      </c>
      <c r="V2142" s="220">
        <f>ROUND(E2142*U2142,2)</f>
        <v>0</v>
      </c>
      <c r="W2142" s="220"/>
      <c r="X2142" s="220" t="s">
        <v>447</v>
      </c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448</v>
      </c>
      <c r="AH2142" s="210"/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">
      <c r="A2143" s="218"/>
      <c r="B2143" s="219"/>
      <c r="C2143" s="254" t="s">
        <v>2300</v>
      </c>
      <c r="D2143" s="221"/>
      <c r="E2143" s="222">
        <v>1</v>
      </c>
      <c r="F2143" s="220"/>
      <c r="G2143" s="220"/>
      <c r="H2143" s="220"/>
      <c r="I2143" s="220"/>
      <c r="J2143" s="220"/>
      <c r="K2143" s="220"/>
      <c r="L2143" s="220"/>
      <c r="M2143" s="220"/>
      <c r="N2143" s="220"/>
      <c r="O2143" s="220"/>
      <c r="P2143" s="220"/>
      <c r="Q2143" s="220"/>
      <c r="R2143" s="220"/>
      <c r="S2143" s="220"/>
      <c r="T2143" s="220"/>
      <c r="U2143" s="220"/>
      <c r="V2143" s="220"/>
      <c r="W2143" s="220"/>
      <c r="X2143" s="220"/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299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outlineLevel="1" x14ac:dyDescent="0.2">
      <c r="A2144" s="218"/>
      <c r="B2144" s="219"/>
      <c r="C2144" s="254" t="s">
        <v>2301</v>
      </c>
      <c r="D2144" s="221"/>
      <c r="E2144" s="222">
        <v>2</v>
      </c>
      <c r="F2144" s="220"/>
      <c r="G2144" s="220"/>
      <c r="H2144" s="220"/>
      <c r="I2144" s="220"/>
      <c r="J2144" s="220"/>
      <c r="K2144" s="220"/>
      <c r="L2144" s="220"/>
      <c r="M2144" s="220"/>
      <c r="N2144" s="220"/>
      <c r="O2144" s="220"/>
      <c r="P2144" s="220"/>
      <c r="Q2144" s="220"/>
      <c r="R2144" s="220"/>
      <c r="S2144" s="220"/>
      <c r="T2144" s="220"/>
      <c r="U2144" s="220"/>
      <c r="V2144" s="220"/>
      <c r="W2144" s="220"/>
      <c r="X2144" s="220"/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299</v>
      </c>
      <c r="AH2144" s="210">
        <v>0</v>
      </c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">
      <c r="A2145" s="218"/>
      <c r="B2145" s="219"/>
      <c r="C2145" s="254" t="s">
        <v>2302</v>
      </c>
      <c r="D2145" s="221"/>
      <c r="E2145" s="222">
        <v>1</v>
      </c>
      <c r="F2145" s="220"/>
      <c r="G2145" s="220"/>
      <c r="H2145" s="220"/>
      <c r="I2145" s="220"/>
      <c r="J2145" s="220"/>
      <c r="K2145" s="220"/>
      <c r="L2145" s="220"/>
      <c r="M2145" s="220"/>
      <c r="N2145" s="220"/>
      <c r="O2145" s="220"/>
      <c r="P2145" s="220"/>
      <c r="Q2145" s="220"/>
      <c r="R2145" s="220"/>
      <c r="S2145" s="220"/>
      <c r="T2145" s="220"/>
      <c r="U2145" s="220"/>
      <c r="V2145" s="220"/>
      <c r="W2145" s="220"/>
      <c r="X2145" s="22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299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">
      <c r="A2146" s="218"/>
      <c r="B2146" s="219"/>
      <c r="C2146" s="254" t="s">
        <v>2303</v>
      </c>
      <c r="D2146" s="221"/>
      <c r="E2146" s="222">
        <v>2</v>
      </c>
      <c r="F2146" s="220"/>
      <c r="G2146" s="220"/>
      <c r="H2146" s="220"/>
      <c r="I2146" s="220"/>
      <c r="J2146" s="220"/>
      <c r="K2146" s="220"/>
      <c r="L2146" s="220"/>
      <c r="M2146" s="220"/>
      <c r="N2146" s="220"/>
      <c r="O2146" s="220"/>
      <c r="P2146" s="220"/>
      <c r="Q2146" s="220"/>
      <c r="R2146" s="220"/>
      <c r="S2146" s="220"/>
      <c r="T2146" s="220"/>
      <c r="U2146" s="220"/>
      <c r="V2146" s="220"/>
      <c r="W2146" s="220"/>
      <c r="X2146" s="22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299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">
      <c r="A2147" s="218"/>
      <c r="B2147" s="219"/>
      <c r="C2147" s="254" t="s">
        <v>2304</v>
      </c>
      <c r="D2147" s="221"/>
      <c r="E2147" s="222">
        <v>1</v>
      </c>
      <c r="F2147" s="220"/>
      <c r="G2147" s="220"/>
      <c r="H2147" s="220"/>
      <c r="I2147" s="220"/>
      <c r="J2147" s="220"/>
      <c r="K2147" s="220"/>
      <c r="L2147" s="220"/>
      <c r="M2147" s="220"/>
      <c r="N2147" s="220"/>
      <c r="O2147" s="220"/>
      <c r="P2147" s="220"/>
      <c r="Q2147" s="220"/>
      <c r="R2147" s="220"/>
      <c r="S2147" s="220"/>
      <c r="T2147" s="220"/>
      <c r="U2147" s="220"/>
      <c r="V2147" s="220"/>
      <c r="W2147" s="220"/>
      <c r="X2147" s="22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299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">
      <c r="A2148" s="218"/>
      <c r="B2148" s="219"/>
      <c r="C2148" s="254" t="s">
        <v>2305</v>
      </c>
      <c r="D2148" s="221"/>
      <c r="E2148" s="222">
        <v>2</v>
      </c>
      <c r="F2148" s="220"/>
      <c r="G2148" s="220"/>
      <c r="H2148" s="220"/>
      <c r="I2148" s="220"/>
      <c r="J2148" s="220"/>
      <c r="K2148" s="220"/>
      <c r="L2148" s="220"/>
      <c r="M2148" s="220"/>
      <c r="N2148" s="220"/>
      <c r="O2148" s="220"/>
      <c r="P2148" s="220"/>
      <c r="Q2148" s="220"/>
      <c r="R2148" s="220"/>
      <c r="S2148" s="220"/>
      <c r="T2148" s="220"/>
      <c r="U2148" s="220"/>
      <c r="V2148" s="220"/>
      <c r="W2148" s="220"/>
      <c r="X2148" s="22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299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">
      <c r="A2149" s="218"/>
      <c r="B2149" s="219"/>
      <c r="C2149" s="254" t="s">
        <v>2306</v>
      </c>
      <c r="D2149" s="221"/>
      <c r="E2149" s="222">
        <v>1</v>
      </c>
      <c r="F2149" s="220"/>
      <c r="G2149" s="220"/>
      <c r="H2149" s="220"/>
      <c r="I2149" s="220"/>
      <c r="J2149" s="220"/>
      <c r="K2149" s="220"/>
      <c r="L2149" s="220"/>
      <c r="M2149" s="220"/>
      <c r="N2149" s="220"/>
      <c r="O2149" s="220"/>
      <c r="P2149" s="220"/>
      <c r="Q2149" s="220"/>
      <c r="R2149" s="220"/>
      <c r="S2149" s="220"/>
      <c r="T2149" s="220"/>
      <c r="U2149" s="220"/>
      <c r="V2149" s="220"/>
      <c r="W2149" s="220"/>
      <c r="X2149" s="22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299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ht="22.5" outlineLevel="1" x14ac:dyDescent="0.2">
      <c r="A2150" s="232">
        <v>329</v>
      </c>
      <c r="B2150" s="233" t="s">
        <v>2307</v>
      </c>
      <c r="C2150" s="252" t="s">
        <v>2308</v>
      </c>
      <c r="D2150" s="234" t="s">
        <v>609</v>
      </c>
      <c r="E2150" s="235">
        <v>12</v>
      </c>
      <c r="F2150" s="236"/>
      <c r="G2150" s="237">
        <f>ROUND(E2150*F2150,2)</f>
        <v>0</v>
      </c>
      <c r="H2150" s="236"/>
      <c r="I2150" s="237">
        <f>ROUND(E2150*H2150,2)</f>
        <v>0</v>
      </c>
      <c r="J2150" s="236"/>
      <c r="K2150" s="237">
        <f>ROUND(E2150*J2150,2)</f>
        <v>0</v>
      </c>
      <c r="L2150" s="237">
        <v>15</v>
      </c>
      <c r="M2150" s="237">
        <f>G2150*(1+L2150/100)</f>
        <v>0</v>
      </c>
      <c r="N2150" s="237">
        <v>1.9E-2</v>
      </c>
      <c r="O2150" s="237">
        <f>ROUND(E2150*N2150,2)</f>
        <v>0.23</v>
      </c>
      <c r="P2150" s="237">
        <v>0</v>
      </c>
      <c r="Q2150" s="237">
        <f>ROUND(E2150*P2150,2)</f>
        <v>0</v>
      </c>
      <c r="R2150" s="237" t="s">
        <v>446</v>
      </c>
      <c r="S2150" s="237" t="s">
        <v>293</v>
      </c>
      <c r="T2150" s="238" t="s">
        <v>294</v>
      </c>
      <c r="U2150" s="220">
        <v>0</v>
      </c>
      <c r="V2150" s="220">
        <f>ROUND(E2150*U2150,2)</f>
        <v>0</v>
      </c>
      <c r="W2150" s="220"/>
      <c r="X2150" s="220" t="s">
        <v>447</v>
      </c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448</v>
      </c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">
      <c r="A2151" s="218"/>
      <c r="B2151" s="219"/>
      <c r="C2151" s="254" t="s">
        <v>2309</v>
      </c>
      <c r="D2151" s="221"/>
      <c r="E2151" s="222">
        <v>3</v>
      </c>
      <c r="F2151" s="220"/>
      <c r="G2151" s="220"/>
      <c r="H2151" s="220"/>
      <c r="I2151" s="220"/>
      <c r="J2151" s="220"/>
      <c r="K2151" s="220"/>
      <c r="L2151" s="220"/>
      <c r="M2151" s="220"/>
      <c r="N2151" s="220"/>
      <c r="O2151" s="220"/>
      <c r="P2151" s="220"/>
      <c r="Q2151" s="220"/>
      <c r="R2151" s="220"/>
      <c r="S2151" s="220"/>
      <c r="T2151" s="220"/>
      <c r="U2151" s="220"/>
      <c r="V2151" s="220"/>
      <c r="W2151" s="220"/>
      <c r="X2151" s="22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299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">
      <c r="A2152" s="218"/>
      <c r="B2152" s="219"/>
      <c r="C2152" s="254" t="s">
        <v>2310</v>
      </c>
      <c r="D2152" s="221"/>
      <c r="E2152" s="222">
        <v>1</v>
      </c>
      <c r="F2152" s="220"/>
      <c r="G2152" s="220"/>
      <c r="H2152" s="220"/>
      <c r="I2152" s="220"/>
      <c r="J2152" s="220"/>
      <c r="K2152" s="220"/>
      <c r="L2152" s="220"/>
      <c r="M2152" s="220"/>
      <c r="N2152" s="220"/>
      <c r="O2152" s="220"/>
      <c r="P2152" s="220"/>
      <c r="Q2152" s="220"/>
      <c r="R2152" s="220"/>
      <c r="S2152" s="220"/>
      <c r="T2152" s="220"/>
      <c r="U2152" s="220"/>
      <c r="V2152" s="220"/>
      <c r="W2152" s="220"/>
      <c r="X2152" s="220"/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299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">
      <c r="A2153" s="218"/>
      <c r="B2153" s="219"/>
      <c r="C2153" s="254" t="s">
        <v>2311</v>
      </c>
      <c r="D2153" s="221"/>
      <c r="E2153" s="222">
        <v>1</v>
      </c>
      <c r="F2153" s="220"/>
      <c r="G2153" s="220"/>
      <c r="H2153" s="220"/>
      <c r="I2153" s="220"/>
      <c r="J2153" s="220"/>
      <c r="K2153" s="220"/>
      <c r="L2153" s="220"/>
      <c r="M2153" s="220"/>
      <c r="N2153" s="220"/>
      <c r="O2153" s="220"/>
      <c r="P2153" s="220"/>
      <c r="Q2153" s="220"/>
      <c r="R2153" s="220"/>
      <c r="S2153" s="220"/>
      <c r="T2153" s="220"/>
      <c r="U2153" s="220"/>
      <c r="V2153" s="220"/>
      <c r="W2153" s="220"/>
      <c r="X2153" s="22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299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">
      <c r="A2154" s="218"/>
      <c r="B2154" s="219"/>
      <c r="C2154" s="254" t="s">
        <v>2312</v>
      </c>
      <c r="D2154" s="221"/>
      <c r="E2154" s="222">
        <v>1</v>
      </c>
      <c r="F2154" s="220"/>
      <c r="G2154" s="220"/>
      <c r="H2154" s="220"/>
      <c r="I2154" s="220"/>
      <c r="J2154" s="220"/>
      <c r="K2154" s="220"/>
      <c r="L2154" s="220"/>
      <c r="M2154" s="220"/>
      <c r="N2154" s="220"/>
      <c r="O2154" s="220"/>
      <c r="P2154" s="220"/>
      <c r="Q2154" s="220"/>
      <c r="R2154" s="220"/>
      <c r="S2154" s="220"/>
      <c r="T2154" s="220"/>
      <c r="U2154" s="220"/>
      <c r="V2154" s="220"/>
      <c r="W2154" s="220"/>
      <c r="X2154" s="22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299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">
      <c r="A2155" s="218"/>
      <c r="B2155" s="219"/>
      <c r="C2155" s="254" t="s">
        <v>2313</v>
      </c>
      <c r="D2155" s="221"/>
      <c r="E2155" s="222">
        <v>2</v>
      </c>
      <c r="F2155" s="220"/>
      <c r="G2155" s="220"/>
      <c r="H2155" s="220"/>
      <c r="I2155" s="220"/>
      <c r="J2155" s="220"/>
      <c r="K2155" s="220"/>
      <c r="L2155" s="220"/>
      <c r="M2155" s="220"/>
      <c r="N2155" s="220"/>
      <c r="O2155" s="220"/>
      <c r="P2155" s="220"/>
      <c r="Q2155" s="220"/>
      <c r="R2155" s="220"/>
      <c r="S2155" s="220"/>
      <c r="T2155" s="220"/>
      <c r="U2155" s="220"/>
      <c r="V2155" s="220"/>
      <c r="W2155" s="220"/>
      <c r="X2155" s="22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299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outlineLevel="1" x14ac:dyDescent="0.2">
      <c r="A2156" s="218"/>
      <c r="B2156" s="219"/>
      <c r="C2156" s="254" t="s">
        <v>2314</v>
      </c>
      <c r="D2156" s="221"/>
      <c r="E2156" s="222">
        <v>1</v>
      </c>
      <c r="F2156" s="220"/>
      <c r="G2156" s="220"/>
      <c r="H2156" s="220"/>
      <c r="I2156" s="220"/>
      <c r="J2156" s="220"/>
      <c r="K2156" s="220"/>
      <c r="L2156" s="220"/>
      <c r="M2156" s="220"/>
      <c r="N2156" s="220"/>
      <c r="O2156" s="220"/>
      <c r="P2156" s="220"/>
      <c r="Q2156" s="220"/>
      <c r="R2156" s="220"/>
      <c r="S2156" s="220"/>
      <c r="T2156" s="220"/>
      <c r="U2156" s="220"/>
      <c r="V2156" s="220"/>
      <c r="W2156" s="220"/>
      <c r="X2156" s="220"/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299</v>
      </c>
      <c r="AH2156" s="210">
        <v>0</v>
      </c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">
      <c r="A2157" s="218"/>
      <c r="B2157" s="219"/>
      <c r="C2157" s="254" t="s">
        <v>2315</v>
      </c>
      <c r="D2157" s="221"/>
      <c r="E2157" s="222">
        <v>1</v>
      </c>
      <c r="F2157" s="220"/>
      <c r="G2157" s="220"/>
      <c r="H2157" s="220"/>
      <c r="I2157" s="220"/>
      <c r="J2157" s="220"/>
      <c r="K2157" s="220"/>
      <c r="L2157" s="220"/>
      <c r="M2157" s="220"/>
      <c r="N2157" s="220"/>
      <c r="O2157" s="220"/>
      <c r="P2157" s="220"/>
      <c r="Q2157" s="220"/>
      <c r="R2157" s="220"/>
      <c r="S2157" s="220"/>
      <c r="T2157" s="220"/>
      <c r="U2157" s="220"/>
      <c r="V2157" s="220"/>
      <c r="W2157" s="220"/>
      <c r="X2157" s="22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299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">
      <c r="A2158" s="218"/>
      <c r="B2158" s="219"/>
      <c r="C2158" s="254" t="s">
        <v>2316</v>
      </c>
      <c r="D2158" s="221"/>
      <c r="E2158" s="222">
        <v>1</v>
      </c>
      <c r="F2158" s="220"/>
      <c r="G2158" s="220"/>
      <c r="H2158" s="220"/>
      <c r="I2158" s="220"/>
      <c r="J2158" s="220"/>
      <c r="K2158" s="220"/>
      <c r="L2158" s="220"/>
      <c r="M2158" s="220"/>
      <c r="N2158" s="220"/>
      <c r="O2158" s="220"/>
      <c r="P2158" s="220"/>
      <c r="Q2158" s="220"/>
      <c r="R2158" s="220"/>
      <c r="S2158" s="220"/>
      <c r="T2158" s="220"/>
      <c r="U2158" s="220"/>
      <c r="V2158" s="220"/>
      <c r="W2158" s="220"/>
      <c r="X2158" s="22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299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">
      <c r="A2159" s="218"/>
      <c r="B2159" s="219"/>
      <c r="C2159" s="254" t="s">
        <v>2317</v>
      </c>
      <c r="D2159" s="221"/>
      <c r="E2159" s="222">
        <v>1</v>
      </c>
      <c r="F2159" s="220"/>
      <c r="G2159" s="220"/>
      <c r="H2159" s="220"/>
      <c r="I2159" s="220"/>
      <c r="J2159" s="220"/>
      <c r="K2159" s="220"/>
      <c r="L2159" s="220"/>
      <c r="M2159" s="220"/>
      <c r="N2159" s="220"/>
      <c r="O2159" s="220"/>
      <c r="P2159" s="220"/>
      <c r="Q2159" s="220"/>
      <c r="R2159" s="220"/>
      <c r="S2159" s="220"/>
      <c r="T2159" s="220"/>
      <c r="U2159" s="220"/>
      <c r="V2159" s="220"/>
      <c r="W2159" s="220"/>
      <c r="X2159" s="22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299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ht="22.5" outlineLevel="1" x14ac:dyDescent="0.2">
      <c r="A2160" s="232">
        <v>330</v>
      </c>
      <c r="B2160" s="233" t="s">
        <v>2318</v>
      </c>
      <c r="C2160" s="252" t="s">
        <v>2319</v>
      </c>
      <c r="D2160" s="234" t="s">
        <v>609</v>
      </c>
      <c r="E2160" s="235">
        <v>18</v>
      </c>
      <c r="F2160" s="236"/>
      <c r="G2160" s="237">
        <f>ROUND(E2160*F2160,2)</f>
        <v>0</v>
      </c>
      <c r="H2160" s="236"/>
      <c r="I2160" s="237">
        <f>ROUND(E2160*H2160,2)</f>
        <v>0</v>
      </c>
      <c r="J2160" s="236"/>
      <c r="K2160" s="237">
        <f>ROUND(E2160*J2160,2)</f>
        <v>0</v>
      </c>
      <c r="L2160" s="237">
        <v>15</v>
      </c>
      <c r="M2160" s="237">
        <f>G2160*(1+L2160/100)</f>
        <v>0</v>
      </c>
      <c r="N2160" s="237">
        <v>2.1000000000000001E-2</v>
      </c>
      <c r="O2160" s="237">
        <f>ROUND(E2160*N2160,2)</f>
        <v>0.38</v>
      </c>
      <c r="P2160" s="237">
        <v>0</v>
      </c>
      <c r="Q2160" s="237">
        <f>ROUND(E2160*P2160,2)</f>
        <v>0</v>
      </c>
      <c r="R2160" s="237" t="s">
        <v>446</v>
      </c>
      <c r="S2160" s="237" t="s">
        <v>293</v>
      </c>
      <c r="T2160" s="238" t="s">
        <v>294</v>
      </c>
      <c r="U2160" s="220">
        <v>0</v>
      </c>
      <c r="V2160" s="220">
        <f>ROUND(E2160*U2160,2)</f>
        <v>0</v>
      </c>
      <c r="W2160" s="220"/>
      <c r="X2160" s="220" t="s">
        <v>447</v>
      </c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448</v>
      </c>
      <c r="AH2160" s="210"/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">
      <c r="A2161" s="218"/>
      <c r="B2161" s="219"/>
      <c r="C2161" s="254" t="s">
        <v>2320</v>
      </c>
      <c r="D2161" s="221"/>
      <c r="E2161" s="222">
        <v>5</v>
      </c>
      <c r="F2161" s="220"/>
      <c r="G2161" s="220"/>
      <c r="H2161" s="220"/>
      <c r="I2161" s="220"/>
      <c r="J2161" s="220"/>
      <c r="K2161" s="220"/>
      <c r="L2161" s="220"/>
      <c r="M2161" s="220"/>
      <c r="N2161" s="220"/>
      <c r="O2161" s="220"/>
      <c r="P2161" s="220"/>
      <c r="Q2161" s="220"/>
      <c r="R2161" s="220"/>
      <c r="S2161" s="220"/>
      <c r="T2161" s="220"/>
      <c r="U2161" s="220"/>
      <c r="V2161" s="220"/>
      <c r="W2161" s="220"/>
      <c r="X2161" s="22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299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">
      <c r="A2162" s="218"/>
      <c r="B2162" s="219"/>
      <c r="C2162" s="254" t="s">
        <v>2321</v>
      </c>
      <c r="D2162" s="221"/>
      <c r="E2162" s="222">
        <v>1</v>
      </c>
      <c r="F2162" s="220"/>
      <c r="G2162" s="220"/>
      <c r="H2162" s="220"/>
      <c r="I2162" s="220"/>
      <c r="J2162" s="220"/>
      <c r="K2162" s="220"/>
      <c r="L2162" s="220"/>
      <c r="M2162" s="220"/>
      <c r="N2162" s="220"/>
      <c r="O2162" s="220"/>
      <c r="P2162" s="220"/>
      <c r="Q2162" s="220"/>
      <c r="R2162" s="220"/>
      <c r="S2162" s="220"/>
      <c r="T2162" s="220"/>
      <c r="U2162" s="220"/>
      <c r="V2162" s="220"/>
      <c r="W2162" s="220"/>
      <c r="X2162" s="220"/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299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">
      <c r="A2163" s="218"/>
      <c r="B2163" s="219"/>
      <c r="C2163" s="254" t="s">
        <v>2322</v>
      </c>
      <c r="D2163" s="221"/>
      <c r="E2163" s="222">
        <v>1</v>
      </c>
      <c r="F2163" s="220"/>
      <c r="G2163" s="220"/>
      <c r="H2163" s="220"/>
      <c r="I2163" s="220"/>
      <c r="J2163" s="220"/>
      <c r="K2163" s="220"/>
      <c r="L2163" s="220"/>
      <c r="M2163" s="220"/>
      <c r="N2163" s="220"/>
      <c r="O2163" s="220"/>
      <c r="P2163" s="220"/>
      <c r="Q2163" s="220"/>
      <c r="R2163" s="220"/>
      <c r="S2163" s="220"/>
      <c r="T2163" s="220"/>
      <c r="U2163" s="220"/>
      <c r="V2163" s="220"/>
      <c r="W2163" s="220"/>
      <c r="X2163" s="22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299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">
      <c r="A2164" s="218"/>
      <c r="B2164" s="219"/>
      <c r="C2164" s="254" t="s">
        <v>2323</v>
      </c>
      <c r="D2164" s="221"/>
      <c r="E2164" s="222">
        <v>2</v>
      </c>
      <c r="F2164" s="220"/>
      <c r="G2164" s="220"/>
      <c r="H2164" s="220"/>
      <c r="I2164" s="220"/>
      <c r="J2164" s="220"/>
      <c r="K2164" s="220"/>
      <c r="L2164" s="220"/>
      <c r="M2164" s="220"/>
      <c r="N2164" s="220"/>
      <c r="O2164" s="220"/>
      <c r="P2164" s="220"/>
      <c r="Q2164" s="220"/>
      <c r="R2164" s="220"/>
      <c r="S2164" s="220"/>
      <c r="T2164" s="220"/>
      <c r="U2164" s="220"/>
      <c r="V2164" s="220"/>
      <c r="W2164" s="220"/>
      <c r="X2164" s="22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299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">
      <c r="A2165" s="218"/>
      <c r="B2165" s="219"/>
      <c r="C2165" s="254" t="s">
        <v>2324</v>
      </c>
      <c r="D2165" s="221"/>
      <c r="E2165" s="222">
        <v>1</v>
      </c>
      <c r="F2165" s="220"/>
      <c r="G2165" s="220"/>
      <c r="H2165" s="220"/>
      <c r="I2165" s="220"/>
      <c r="J2165" s="220"/>
      <c r="K2165" s="220"/>
      <c r="L2165" s="220"/>
      <c r="M2165" s="220"/>
      <c r="N2165" s="220"/>
      <c r="O2165" s="220"/>
      <c r="P2165" s="220"/>
      <c r="Q2165" s="220"/>
      <c r="R2165" s="220"/>
      <c r="S2165" s="220"/>
      <c r="T2165" s="220"/>
      <c r="U2165" s="220"/>
      <c r="V2165" s="220"/>
      <c r="W2165" s="220"/>
      <c r="X2165" s="22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299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">
      <c r="A2166" s="218"/>
      <c r="B2166" s="219"/>
      <c r="C2166" s="254" t="s">
        <v>2325</v>
      </c>
      <c r="D2166" s="221"/>
      <c r="E2166" s="222">
        <v>4</v>
      </c>
      <c r="F2166" s="220"/>
      <c r="G2166" s="220"/>
      <c r="H2166" s="220"/>
      <c r="I2166" s="220"/>
      <c r="J2166" s="220"/>
      <c r="K2166" s="220"/>
      <c r="L2166" s="220"/>
      <c r="M2166" s="220"/>
      <c r="N2166" s="220"/>
      <c r="O2166" s="220"/>
      <c r="P2166" s="220"/>
      <c r="Q2166" s="220"/>
      <c r="R2166" s="220"/>
      <c r="S2166" s="220"/>
      <c r="T2166" s="220"/>
      <c r="U2166" s="220"/>
      <c r="V2166" s="220"/>
      <c r="W2166" s="220"/>
      <c r="X2166" s="22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299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">
      <c r="A2167" s="218"/>
      <c r="B2167" s="219"/>
      <c r="C2167" s="254" t="s">
        <v>2326</v>
      </c>
      <c r="D2167" s="221"/>
      <c r="E2167" s="222">
        <v>4</v>
      </c>
      <c r="F2167" s="220"/>
      <c r="G2167" s="220"/>
      <c r="H2167" s="220"/>
      <c r="I2167" s="220"/>
      <c r="J2167" s="220"/>
      <c r="K2167" s="220"/>
      <c r="L2167" s="220"/>
      <c r="M2167" s="220"/>
      <c r="N2167" s="220"/>
      <c r="O2167" s="220"/>
      <c r="P2167" s="220"/>
      <c r="Q2167" s="220"/>
      <c r="R2167" s="220"/>
      <c r="S2167" s="220"/>
      <c r="T2167" s="220"/>
      <c r="U2167" s="220"/>
      <c r="V2167" s="220"/>
      <c r="W2167" s="220"/>
      <c r="X2167" s="22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299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ht="33.75" outlineLevel="1" x14ac:dyDescent="0.2">
      <c r="A2168" s="232">
        <v>331</v>
      </c>
      <c r="B2168" s="233" t="s">
        <v>2327</v>
      </c>
      <c r="C2168" s="252" t="s">
        <v>2328</v>
      </c>
      <c r="D2168" s="234" t="s">
        <v>609</v>
      </c>
      <c r="E2168" s="235">
        <v>2</v>
      </c>
      <c r="F2168" s="236"/>
      <c r="G2168" s="237">
        <f>ROUND(E2168*F2168,2)</f>
        <v>0</v>
      </c>
      <c r="H2168" s="236"/>
      <c r="I2168" s="237">
        <f>ROUND(E2168*H2168,2)</f>
        <v>0</v>
      </c>
      <c r="J2168" s="236"/>
      <c r="K2168" s="237">
        <f>ROUND(E2168*J2168,2)</f>
        <v>0</v>
      </c>
      <c r="L2168" s="237">
        <v>15</v>
      </c>
      <c r="M2168" s="237">
        <f>G2168*(1+L2168/100)</f>
        <v>0</v>
      </c>
      <c r="N2168" s="237">
        <v>2.1000000000000001E-2</v>
      </c>
      <c r="O2168" s="237">
        <f>ROUND(E2168*N2168,2)</f>
        <v>0.04</v>
      </c>
      <c r="P2168" s="237">
        <v>0</v>
      </c>
      <c r="Q2168" s="237">
        <f>ROUND(E2168*P2168,2)</f>
        <v>0</v>
      </c>
      <c r="R2168" s="237" t="s">
        <v>446</v>
      </c>
      <c r="S2168" s="237" t="s">
        <v>293</v>
      </c>
      <c r="T2168" s="238" t="s">
        <v>503</v>
      </c>
      <c r="U2168" s="220">
        <v>0</v>
      </c>
      <c r="V2168" s="220">
        <f>ROUND(E2168*U2168,2)</f>
        <v>0</v>
      </c>
      <c r="W2168" s="220"/>
      <c r="X2168" s="220" t="s">
        <v>447</v>
      </c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448</v>
      </c>
      <c r="AH2168" s="210"/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">
      <c r="A2169" s="218"/>
      <c r="B2169" s="219"/>
      <c r="C2169" s="254" t="s">
        <v>2329</v>
      </c>
      <c r="D2169" s="221"/>
      <c r="E2169" s="222">
        <v>1</v>
      </c>
      <c r="F2169" s="220"/>
      <c r="G2169" s="220"/>
      <c r="H2169" s="220"/>
      <c r="I2169" s="220"/>
      <c r="J2169" s="220"/>
      <c r="K2169" s="220"/>
      <c r="L2169" s="220"/>
      <c r="M2169" s="220"/>
      <c r="N2169" s="220"/>
      <c r="O2169" s="220"/>
      <c r="P2169" s="220"/>
      <c r="Q2169" s="220"/>
      <c r="R2169" s="220"/>
      <c r="S2169" s="220"/>
      <c r="T2169" s="220"/>
      <c r="U2169" s="220"/>
      <c r="V2169" s="220"/>
      <c r="W2169" s="220"/>
      <c r="X2169" s="22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299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">
      <c r="A2170" s="218"/>
      <c r="B2170" s="219"/>
      <c r="C2170" s="254" t="s">
        <v>2330</v>
      </c>
      <c r="D2170" s="221"/>
      <c r="E2170" s="222">
        <v>1</v>
      </c>
      <c r="F2170" s="220"/>
      <c r="G2170" s="220"/>
      <c r="H2170" s="220"/>
      <c r="I2170" s="220"/>
      <c r="J2170" s="220"/>
      <c r="K2170" s="220"/>
      <c r="L2170" s="220"/>
      <c r="M2170" s="220"/>
      <c r="N2170" s="220"/>
      <c r="O2170" s="220"/>
      <c r="P2170" s="220"/>
      <c r="Q2170" s="220"/>
      <c r="R2170" s="220"/>
      <c r="S2170" s="220"/>
      <c r="T2170" s="220"/>
      <c r="U2170" s="220"/>
      <c r="V2170" s="220"/>
      <c r="W2170" s="220"/>
      <c r="X2170" s="220"/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299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ht="22.5" outlineLevel="1" x14ac:dyDescent="0.2">
      <c r="A2171" s="232">
        <v>332</v>
      </c>
      <c r="B2171" s="233" t="s">
        <v>2331</v>
      </c>
      <c r="C2171" s="252" t="s">
        <v>2332</v>
      </c>
      <c r="D2171" s="234" t="s">
        <v>609</v>
      </c>
      <c r="E2171" s="235">
        <v>6</v>
      </c>
      <c r="F2171" s="236"/>
      <c r="G2171" s="237">
        <f>ROUND(E2171*F2171,2)</f>
        <v>0</v>
      </c>
      <c r="H2171" s="236"/>
      <c r="I2171" s="237">
        <f>ROUND(E2171*H2171,2)</f>
        <v>0</v>
      </c>
      <c r="J2171" s="236"/>
      <c r="K2171" s="237">
        <f>ROUND(E2171*J2171,2)</f>
        <v>0</v>
      </c>
      <c r="L2171" s="237">
        <v>15</v>
      </c>
      <c r="M2171" s="237">
        <f>G2171*(1+L2171/100)</f>
        <v>0</v>
      </c>
      <c r="N2171" s="237">
        <v>2.7E-2</v>
      </c>
      <c r="O2171" s="237">
        <f>ROUND(E2171*N2171,2)</f>
        <v>0.16</v>
      </c>
      <c r="P2171" s="237">
        <v>0</v>
      </c>
      <c r="Q2171" s="237">
        <f>ROUND(E2171*P2171,2)</f>
        <v>0</v>
      </c>
      <c r="R2171" s="237" t="s">
        <v>446</v>
      </c>
      <c r="S2171" s="237" t="s">
        <v>293</v>
      </c>
      <c r="T2171" s="238" t="s">
        <v>294</v>
      </c>
      <c r="U2171" s="220">
        <v>0</v>
      </c>
      <c r="V2171" s="220">
        <f>ROUND(E2171*U2171,2)</f>
        <v>0</v>
      </c>
      <c r="W2171" s="220"/>
      <c r="X2171" s="220" t="s">
        <v>447</v>
      </c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448</v>
      </c>
      <c r="AH2171" s="210"/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outlineLevel="1" x14ac:dyDescent="0.2">
      <c r="A2172" s="218"/>
      <c r="B2172" s="219"/>
      <c r="C2172" s="254" t="s">
        <v>2333</v>
      </c>
      <c r="D2172" s="221"/>
      <c r="E2172" s="222">
        <v>1</v>
      </c>
      <c r="F2172" s="220"/>
      <c r="G2172" s="220"/>
      <c r="H2172" s="220"/>
      <c r="I2172" s="220"/>
      <c r="J2172" s="220"/>
      <c r="K2172" s="220"/>
      <c r="L2172" s="220"/>
      <c r="M2172" s="220"/>
      <c r="N2172" s="220"/>
      <c r="O2172" s="220"/>
      <c r="P2172" s="220"/>
      <c r="Q2172" s="220"/>
      <c r="R2172" s="220"/>
      <c r="S2172" s="220"/>
      <c r="T2172" s="220"/>
      <c r="U2172" s="220"/>
      <c r="V2172" s="220"/>
      <c r="W2172" s="220"/>
      <c r="X2172" s="22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299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">
      <c r="A2173" s="218"/>
      <c r="B2173" s="219"/>
      <c r="C2173" s="254" t="s">
        <v>2334</v>
      </c>
      <c r="D2173" s="221"/>
      <c r="E2173" s="222">
        <v>1</v>
      </c>
      <c r="F2173" s="220"/>
      <c r="G2173" s="220"/>
      <c r="H2173" s="220"/>
      <c r="I2173" s="220"/>
      <c r="J2173" s="220"/>
      <c r="K2173" s="220"/>
      <c r="L2173" s="220"/>
      <c r="M2173" s="220"/>
      <c r="N2173" s="220"/>
      <c r="O2173" s="220"/>
      <c r="P2173" s="220"/>
      <c r="Q2173" s="220"/>
      <c r="R2173" s="220"/>
      <c r="S2173" s="220"/>
      <c r="T2173" s="220"/>
      <c r="U2173" s="220"/>
      <c r="V2173" s="220"/>
      <c r="W2173" s="220"/>
      <c r="X2173" s="220"/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299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">
      <c r="A2174" s="218"/>
      <c r="B2174" s="219"/>
      <c r="C2174" s="254" t="s">
        <v>2335</v>
      </c>
      <c r="D2174" s="221"/>
      <c r="E2174" s="222">
        <v>2</v>
      </c>
      <c r="F2174" s="220"/>
      <c r="G2174" s="220"/>
      <c r="H2174" s="220"/>
      <c r="I2174" s="220"/>
      <c r="J2174" s="220"/>
      <c r="K2174" s="220"/>
      <c r="L2174" s="220"/>
      <c r="M2174" s="220"/>
      <c r="N2174" s="220"/>
      <c r="O2174" s="220"/>
      <c r="P2174" s="220"/>
      <c r="Q2174" s="220"/>
      <c r="R2174" s="220"/>
      <c r="S2174" s="220"/>
      <c r="T2174" s="220"/>
      <c r="U2174" s="220"/>
      <c r="V2174" s="220"/>
      <c r="W2174" s="220"/>
      <c r="X2174" s="22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299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">
      <c r="A2175" s="218"/>
      <c r="B2175" s="219"/>
      <c r="C2175" s="254" t="s">
        <v>2336</v>
      </c>
      <c r="D2175" s="221"/>
      <c r="E2175" s="222">
        <v>1</v>
      </c>
      <c r="F2175" s="220"/>
      <c r="G2175" s="220"/>
      <c r="H2175" s="220"/>
      <c r="I2175" s="220"/>
      <c r="J2175" s="220"/>
      <c r="K2175" s="220"/>
      <c r="L2175" s="220"/>
      <c r="M2175" s="220"/>
      <c r="N2175" s="220"/>
      <c r="O2175" s="220"/>
      <c r="P2175" s="220"/>
      <c r="Q2175" s="220"/>
      <c r="R2175" s="220"/>
      <c r="S2175" s="220"/>
      <c r="T2175" s="220"/>
      <c r="U2175" s="220"/>
      <c r="V2175" s="220"/>
      <c r="W2175" s="220"/>
      <c r="X2175" s="22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299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">
      <c r="A2176" s="218"/>
      <c r="B2176" s="219"/>
      <c r="C2176" s="254" t="s">
        <v>2337</v>
      </c>
      <c r="D2176" s="221"/>
      <c r="E2176" s="222">
        <v>1</v>
      </c>
      <c r="F2176" s="220"/>
      <c r="G2176" s="220"/>
      <c r="H2176" s="220"/>
      <c r="I2176" s="220"/>
      <c r="J2176" s="220"/>
      <c r="K2176" s="220"/>
      <c r="L2176" s="220"/>
      <c r="M2176" s="220"/>
      <c r="N2176" s="220"/>
      <c r="O2176" s="220"/>
      <c r="P2176" s="220"/>
      <c r="Q2176" s="220"/>
      <c r="R2176" s="220"/>
      <c r="S2176" s="220"/>
      <c r="T2176" s="220"/>
      <c r="U2176" s="220"/>
      <c r="V2176" s="220"/>
      <c r="W2176" s="220"/>
      <c r="X2176" s="22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299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outlineLevel="1" x14ac:dyDescent="0.2">
      <c r="A2177" s="232">
        <v>333</v>
      </c>
      <c r="B2177" s="233" t="s">
        <v>2338</v>
      </c>
      <c r="C2177" s="252" t="s">
        <v>2339</v>
      </c>
      <c r="D2177" s="234" t="s">
        <v>1866</v>
      </c>
      <c r="E2177" s="235">
        <v>2</v>
      </c>
      <c r="F2177" s="236"/>
      <c r="G2177" s="237">
        <f>ROUND(E2177*F2177,2)</f>
        <v>0</v>
      </c>
      <c r="H2177" s="236"/>
      <c r="I2177" s="237">
        <f>ROUND(E2177*H2177,2)</f>
        <v>0</v>
      </c>
      <c r="J2177" s="236"/>
      <c r="K2177" s="237">
        <f>ROUND(E2177*J2177,2)</f>
        <v>0</v>
      </c>
      <c r="L2177" s="237">
        <v>15</v>
      </c>
      <c r="M2177" s="237">
        <f>G2177*(1+L2177/100)</f>
        <v>0</v>
      </c>
      <c r="N2177" s="237">
        <v>0.11600000000000001</v>
      </c>
      <c r="O2177" s="237">
        <f>ROUND(E2177*N2177,2)</f>
        <v>0.23</v>
      </c>
      <c r="P2177" s="237">
        <v>0</v>
      </c>
      <c r="Q2177" s="237">
        <f>ROUND(E2177*P2177,2)</f>
        <v>0</v>
      </c>
      <c r="R2177" s="237" t="s">
        <v>446</v>
      </c>
      <c r="S2177" s="237" t="s">
        <v>293</v>
      </c>
      <c r="T2177" s="238" t="s">
        <v>294</v>
      </c>
      <c r="U2177" s="220">
        <v>0</v>
      </c>
      <c r="V2177" s="220">
        <f>ROUND(E2177*U2177,2)</f>
        <v>0</v>
      </c>
      <c r="W2177" s="220"/>
      <c r="X2177" s="220" t="s">
        <v>447</v>
      </c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448</v>
      </c>
      <c r="AH2177" s="210"/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">
      <c r="A2178" s="218"/>
      <c r="B2178" s="219"/>
      <c r="C2178" s="254" t="s">
        <v>2273</v>
      </c>
      <c r="D2178" s="221"/>
      <c r="E2178" s="222">
        <v>2</v>
      </c>
      <c r="F2178" s="220"/>
      <c r="G2178" s="220"/>
      <c r="H2178" s="220"/>
      <c r="I2178" s="220"/>
      <c r="J2178" s="220"/>
      <c r="K2178" s="220"/>
      <c r="L2178" s="220"/>
      <c r="M2178" s="220"/>
      <c r="N2178" s="220"/>
      <c r="O2178" s="220"/>
      <c r="P2178" s="220"/>
      <c r="Q2178" s="220"/>
      <c r="R2178" s="220"/>
      <c r="S2178" s="220"/>
      <c r="T2178" s="220"/>
      <c r="U2178" s="220"/>
      <c r="V2178" s="220"/>
      <c r="W2178" s="220"/>
      <c r="X2178" s="22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299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outlineLevel="1" x14ac:dyDescent="0.2">
      <c r="A2179" s="232">
        <v>334</v>
      </c>
      <c r="B2179" s="233" t="s">
        <v>2340</v>
      </c>
      <c r="C2179" s="252" t="s">
        <v>2341</v>
      </c>
      <c r="D2179" s="234" t="s">
        <v>1866</v>
      </c>
      <c r="E2179" s="235">
        <v>2</v>
      </c>
      <c r="F2179" s="236"/>
      <c r="G2179" s="237">
        <f>ROUND(E2179*F2179,2)</f>
        <v>0</v>
      </c>
      <c r="H2179" s="236"/>
      <c r="I2179" s="237">
        <f>ROUND(E2179*H2179,2)</f>
        <v>0</v>
      </c>
      <c r="J2179" s="236"/>
      <c r="K2179" s="237">
        <f>ROUND(E2179*J2179,2)</f>
        <v>0</v>
      </c>
      <c r="L2179" s="237">
        <v>15</v>
      </c>
      <c r="M2179" s="237">
        <f>G2179*(1+L2179/100)</f>
        <v>0</v>
      </c>
      <c r="N2179" s="237">
        <v>0.122</v>
      </c>
      <c r="O2179" s="237">
        <f>ROUND(E2179*N2179,2)</f>
        <v>0.24</v>
      </c>
      <c r="P2179" s="237">
        <v>0</v>
      </c>
      <c r="Q2179" s="237">
        <f>ROUND(E2179*P2179,2)</f>
        <v>0</v>
      </c>
      <c r="R2179" s="237" t="s">
        <v>446</v>
      </c>
      <c r="S2179" s="237" t="s">
        <v>293</v>
      </c>
      <c r="T2179" s="238" t="s">
        <v>294</v>
      </c>
      <c r="U2179" s="220">
        <v>0</v>
      </c>
      <c r="V2179" s="220">
        <f>ROUND(E2179*U2179,2)</f>
        <v>0</v>
      </c>
      <c r="W2179" s="220"/>
      <c r="X2179" s="220" t="s">
        <v>447</v>
      </c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448</v>
      </c>
      <c r="AH2179" s="210"/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">
      <c r="A2180" s="218"/>
      <c r="B2180" s="219"/>
      <c r="C2180" s="254" t="s">
        <v>2277</v>
      </c>
      <c r="D2180" s="221"/>
      <c r="E2180" s="222">
        <v>2</v>
      </c>
      <c r="F2180" s="220"/>
      <c r="G2180" s="220"/>
      <c r="H2180" s="220"/>
      <c r="I2180" s="220"/>
      <c r="J2180" s="220"/>
      <c r="K2180" s="220"/>
      <c r="L2180" s="220"/>
      <c r="M2180" s="220"/>
      <c r="N2180" s="220"/>
      <c r="O2180" s="220"/>
      <c r="P2180" s="220"/>
      <c r="Q2180" s="220"/>
      <c r="R2180" s="220"/>
      <c r="S2180" s="220"/>
      <c r="T2180" s="220"/>
      <c r="U2180" s="220"/>
      <c r="V2180" s="220"/>
      <c r="W2180" s="220"/>
      <c r="X2180" s="22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299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">
      <c r="A2181" s="232">
        <v>335</v>
      </c>
      <c r="B2181" s="233" t="s">
        <v>2342</v>
      </c>
      <c r="C2181" s="252" t="s">
        <v>2343</v>
      </c>
      <c r="D2181" s="234" t="s">
        <v>1866</v>
      </c>
      <c r="E2181" s="235">
        <v>4</v>
      </c>
      <c r="F2181" s="236"/>
      <c r="G2181" s="237">
        <f>ROUND(E2181*F2181,2)</f>
        <v>0</v>
      </c>
      <c r="H2181" s="236"/>
      <c r="I2181" s="237">
        <f>ROUND(E2181*H2181,2)</f>
        <v>0</v>
      </c>
      <c r="J2181" s="236"/>
      <c r="K2181" s="237">
        <f>ROUND(E2181*J2181,2)</f>
        <v>0</v>
      </c>
      <c r="L2181" s="237">
        <v>15</v>
      </c>
      <c r="M2181" s="237">
        <f>G2181*(1+L2181/100)</f>
        <v>0</v>
      </c>
      <c r="N2181" s="237">
        <v>0.161</v>
      </c>
      <c r="O2181" s="237">
        <f>ROUND(E2181*N2181,2)</f>
        <v>0.64</v>
      </c>
      <c r="P2181" s="237">
        <v>0</v>
      </c>
      <c r="Q2181" s="237">
        <f>ROUND(E2181*P2181,2)</f>
        <v>0</v>
      </c>
      <c r="R2181" s="237" t="s">
        <v>446</v>
      </c>
      <c r="S2181" s="237" t="s">
        <v>293</v>
      </c>
      <c r="T2181" s="238" t="s">
        <v>294</v>
      </c>
      <c r="U2181" s="220">
        <v>0</v>
      </c>
      <c r="V2181" s="220">
        <f>ROUND(E2181*U2181,2)</f>
        <v>0</v>
      </c>
      <c r="W2181" s="220"/>
      <c r="X2181" s="220" t="s">
        <v>447</v>
      </c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448</v>
      </c>
      <c r="AH2181" s="210"/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">
      <c r="A2182" s="218"/>
      <c r="B2182" s="219"/>
      <c r="C2182" s="254" t="s">
        <v>2276</v>
      </c>
      <c r="D2182" s="221"/>
      <c r="E2182" s="222">
        <v>4</v>
      </c>
      <c r="F2182" s="220"/>
      <c r="G2182" s="220"/>
      <c r="H2182" s="220"/>
      <c r="I2182" s="220"/>
      <c r="J2182" s="220"/>
      <c r="K2182" s="220"/>
      <c r="L2182" s="220"/>
      <c r="M2182" s="220"/>
      <c r="N2182" s="220"/>
      <c r="O2182" s="220"/>
      <c r="P2182" s="220"/>
      <c r="Q2182" s="220"/>
      <c r="R2182" s="220"/>
      <c r="S2182" s="220"/>
      <c r="T2182" s="220"/>
      <c r="U2182" s="220"/>
      <c r="V2182" s="220"/>
      <c r="W2182" s="220"/>
      <c r="X2182" s="22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299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">
      <c r="A2183" s="232">
        <v>336</v>
      </c>
      <c r="B2183" s="233" t="s">
        <v>2344</v>
      </c>
      <c r="C2183" s="252" t="s">
        <v>2345</v>
      </c>
      <c r="D2183" s="234" t="s">
        <v>1866</v>
      </c>
      <c r="E2183" s="235">
        <v>2</v>
      </c>
      <c r="F2183" s="236"/>
      <c r="G2183" s="237">
        <f>ROUND(E2183*F2183,2)</f>
        <v>0</v>
      </c>
      <c r="H2183" s="236"/>
      <c r="I2183" s="237">
        <f>ROUND(E2183*H2183,2)</f>
        <v>0</v>
      </c>
      <c r="J2183" s="236"/>
      <c r="K2183" s="237">
        <f>ROUND(E2183*J2183,2)</f>
        <v>0</v>
      </c>
      <c r="L2183" s="237">
        <v>15</v>
      </c>
      <c r="M2183" s="237">
        <f>G2183*(1+L2183/100)</f>
        <v>0</v>
      </c>
      <c r="N2183" s="237">
        <v>0.184</v>
      </c>
      <c r="O2183" s="237">
        <f>ROUND(E2183*N2183,2)</f>
        <v>0.37</v>
      </c>
      <c r="P2183" s="237">
        <v>0</v>
      </c>
      <c r="Q2183" s="237">
        <f>ROUND(E2183*P2183,2)</f>
        <v>0</v>
      </c>
      <c r="R2183" s="237" t="s">
        <v>446</v>
      </c>
      <c r="S2183" s="237" t="s">
        <v>293</v>
      </c>
      <c r="T2183" s="238" t="s">
        <v>294</v>
      </c>
      <c r="U2183" s="220">
        <v>0</v>
      </c>
      <c r="V2183" s="220">
        <f>ROUND(E2183*U2183,2)</f>
        <v>0</v>
      </c>
      <c r="W2183" s="220"/>
      <c r="X2183" s="220" t="s">
        <v>447</v>
      </c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448</v>
      </c>
      <c r="AH2183" s="210"/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">
      <c r="A2184" s="218"/>
      <c r="B2184" s="219"/>
      <c r="C2184" s="254" t="s">
        <v>2280</v>
      </c>
      <c r="D2184" s="221"/>
      <c r="E2184" s="222">
        <v>2</v>
      </c>
      <c r="F2184" s="220"/>
      <c r="G2184" s="220"/>
      <c r="H2184" s="220"/>
      <c r="I2184" s="220"/>
      <c r="J2184" s="220"/>
      <c r="K2184" s="220"/>
      <c r="L2184" s="220"/>
      <c r="M2184" s="220"/>
      <c r="N2184" s="220"/>
      <c r="O2184" s="220"/>
      <c r="P2184" s="220"/>
      <c r="Q2184" s="220"/>
      <c r="R2184" s="220"/>
      <c r="S2184" s="220"/>
      <c r="T2184" s="220"/>
      <c r="U2184" s="220"/>
      <c r="V2184" s="220"/>
      <c r="W2184" s="220"/>
      <c r="X2184" s="22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299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">
      <c r="A2185" s="243">
        <v>337</v>
      </c>
      <c r="B2185" s="244" t="s">
        <v>2346</v>
      </c>
      <c r="C2185" s="258" t="s">
        <v>2347</v>
      </c>
      <c r="D2185" s="245" t="s">
        <v>609</v>
      </c>
      <c r="E2185" s="246">
        <v>4</v>
      </c>
      <c r="F2185" s="247"/>
      <c r="G2185" s="248">
        <f>ROUND(E2185*F2185,2)</f>
        <v>0</v>
      </c>
      <c r="H2185" s="247"/>
      <c r="I2185" s="248">
        <f>ROUND(E2185*H2185,2)</f>
        <v>0</v>
      </c>
      <c r="J2185" s="247"/>
      <c r="K2185" s="248">
        <f>ROUND(E2185*J2185,2)</f>
        <v>0</v>
      </c>
      <c r="L2185" s="248">
        <v>15</v>
      </c>
      <c r="M2185" s="248">
        <f>G2185*(1+L2185/100)</f>
        <v>0</v>
      </c>
      <c r="N2185" s="248">
        <v>6.4999999999999997E-3</v>
      </c>
      <c r="O2185" s="248">
        <f>ROUND(E2185*N2185,2)</f>
        <v>0.03</v>
      </c>
      <c r="P2185" s="248">
        <v>0</v>
      </c>
      <c r="Q2185" s="248">
        <f>ROUND(E2185*P2185,2)</f>
        <v>0</v>
      </c>
      <c r="R2185" s="248"/>
      <c r="S2185" s="248" t="s">
        <v>502</v>
      </c>
      <c r="T2185" s="249" t="s">
        <v>503</v>
      </c>
      <c r="U2185" s="220">
        <v>0</v>
      </c>
      <c r="V2185" s="220">
        <f>ROUND(E2185*U2185,2)</f>
        <v>0</v>
      </c>
      <c r="W2185" s="220"/>
      <c r="X2185" s="220" t="s">
        <v>447</v>
      </c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448</v>
      </c>
      <c r="AH2185" s="210"/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">
      <c r="A2186" s="243">
        <v>338</v>
      </c>
      <c r="B2186" s="244" t="s">
        <v>2348</v>
      </c>
      <c r="C2186" s="258" t="s">
        <v>2349</v>
      </c>
      <c r="D2186" s="245" t="s">
        <v>609</v>
      </c>
      <c r="E2186" s="246">
        <v>4</v>
      </c>
      <c r="F2186" s="247"/>
      <c r="G2186" s="248">
        <f>ROUND(E2186*F2186,2)</f>
        <v>0</v>
      </c>
      <c r="H2186" s="247"/>
      <c r="I2186" s="248">
        <f>ROUND(E2186*H2186,2)</f>
        <v>0</v>
      </c>
      <c r="J2186" s="247"/>
      <c r="K2186" s="248">
        <f>ROUND(E2186*J2186,2)</f>
        <v>0</v>
      </c>
      <c r="L2186" s="248">
        <v>15</v>
      </c>
      <c r="M2186" s="248">
        <f>G2186*(1+L2186/100)</f>
        <v>0</v>
      </c>
      <c r="N2186" s="248">
        <v>0</v>
      </c>
      <c r="O2186" s="248">
        <f>ROUND(E2186*N2186,2)</f>
        <v>0</v>
      </c>
      <c r="P2186" s="248">
        <v>0</v>
      </c>
      <c r="Q2186" s="248">
        <f>ROUND(E2186*P2186,2)</f>
        <v>0</v>
      </c>
      <c r="R2186" s="248"/>
      <c r="S2186" s="248" t="s">
        <v>502</v>
      </c>
      <c r="T2186" s="249" t="s">
        <v>503</v>
      </c>
      <c r="U2186" s="220">
        <v>0</v>
      </c>
      <c r="V2186" s="220">
        <f>ROUND(E2186*U2186,2)</f>
        <v>0</v>
      </c>
      <c r="W2186" s="220"/>
      <c r="X2186" s="220" t="s">
        <v>447</v>
      </c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448</v>
      </c>
      <c r="AH2186" s="210"/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">
      <c r="A2187" s="243">
        <v>339</v>
      </c>
      <c r="B2187" s="244" t="s">
        <v>2350</v>
      </c>
      <c r="C2187" s="258" t="s">
        <v>2351</v>
      </c>
      <c r="D2187" s="245" t="s">
        <v>609</v>
      </c>
      <c r="E2187" s="246">
        <v>4</v>
      </c>
      <c r="F2187" s="247"/>
      <c r="G2187" s="248">
        <f>ROUND(E2187*F2187,2)</f>
        <v>0</v>
      </c>
      <c r="H2187" s="247"/>
      <c r="I2187" s="248">
        <f>ROUND(E2187*H2187,2)</f>
        <v>0</v>
      </c>
      <c r="J2187" s="247"/>
      <c r="K2187" s="248">
        <f>ROUND(E2187*J2187,2)</f>
        <v>0</v>
      </c>
      <c r="L2187" s="248">
        <v>15</v>
      </c>
      <c r="M2187" s="248">
        <f>G2187*(1+L2187/100)</f>
        <v>0</v>
      </c>
      <c r="N2187" s="248">
        <v>0</v>
      </c>
      <c r="O2187" s="248">
        <f>ROUND(E2187*N2187,2)</f>
        <v>0</v>
      </c>
      <c r="P2187" s="248">
        <v>0</v>
      </c>
      <c r="Q2187" s="248">
        <f>ROUND(E2187*P2187,2)</f>
        <v>0</v>
      </c>
      <c r="R2187" s="248"/>
      <c r="S2187" s="248" t="s">
        <v>502</v>
      </c>
      <c r="T2187" s="249" t="s">
        <v>503</v>
      </c>
      <c r="U2187" s="220">
        <v>0</v>
      </c>
      <c r="V2187" s="220">
        <f>ROUND(E2187*U2187,2)</f>
        <v>0</v>
      </c>
      <c r="W2187" s="220"/>
      <c r="X2187" s="220" t="s">
        <v>447</v>
      </c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448</v>
      </c>
      <c r="AH2187" s="210"/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">
      <c r="A2188" s="243">
        <v>340</v>
      </c>
      <c r="B2188" s="244" t="s">
        <v>2352</v>
      </c>
      <c r="C2188" s="258" t="s">
        <v>2353</v>
      </c>
      <c r="D2188" s="245" t="s">
        <v>609</v>
      </c>
      <c r="E2188" s="246">
        <v>1</v>
      </c>
      <c r="F2188" s="247"/>
      <c r="G2188" s="248">
        <f>ROUND(E2188*F2188,2)</f>
        <v>0</v>
      </c>
      <c r="H2188" s="247"/>
      <c r="I2188" s="248">
        <f>ROUND(E2188*H2188,2)</f>
        <v>0</v>
      </c>
      <c r="J2188" s="247"/>
      <c r="K2188" s="248">
        <f>ROUND(E2188*J2188,2)</f>
        <v>0</v>
      </c>
      <c r="L2188" s="248">
        <v>15</v>
      </c>
      <c r="M2188" s="248">
        <f>G2188*(1+L2188/100)</f>
        <v>0</v>
      </c>
      <c r="N2188" s="248">
        <v>0</v>
      </c>
      <c r="O2188" s="248">
        <f>ROUND(E2188*N2188,2)</f>
        <v>0</v>
      </c>
      <c r="P2188" s="248">
        <v>0</v>
      </c>
      <c r="Q2188" s="248">
        <f>ROUND(E2188*P2188,2)</f>
        <v>0</v>
      </c>
      <c r="R2188" s="248"/>
      <c r="S2188" s="248" t="s">
        <v>502</v>
      </c>
      <c r="T2188" s="249" t="s">
        <v>503</v>
      </c>
      <c r="U2188" s="220">
        <v>0</v>
      </c>
      <c r="V2188" s="220">
        <f>ROUND(E2188*U2188,2)</f>
        <v>0</v>
      </c>
      <c r="W2188" s="220"/>
      <c r="X2188" s="220" t="s">
        <v>447</v>
      </c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448</v>
      </c>
      <c r="AH2188" s="210"/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">
      <c r="A2189" s="243">
        <v>341</v>
      </c>
      <c r="B2189" s="244" t="s">
        <v>2354</v>
      </c>
      <c r="C2189" s="258" t="s">
        <v>2355</v>
      </c>
      <c r="D2189" s="245" t="s">
        <v>609</v>
      </c>
      <c r="E2189" s="246">
        <v>1</v>
      </c>
      <c r="F2189" s="247"/>
      <c r="G2189" s="248">
        <f>ROUND(E2189*F2189,2)</f>
        <v>0</v>
      </c>
      <c r="H2189" s="247"/>
      <c r="I2189" s="248">
        <f>ROUND(E2189*H2189,2)</f>
        <v>0</v>
      </c>
      <c r="J2189" s="247"/>
      <c r="K2189" s="248">
        <f>ROUND(E2189*J2189,2)</f>
        <v>0</v>
      </c>
      <c r="L2189" s="248">
        <v>15</v>
      </c>
      <c r="M2189" s="248">
        <f>G2189*(1+L2189/100)</f>
        <v>0</v>
      </c>
      <c r="N2189" s="248">
        <v>0</v>
      </c>
      <c r="O2189" s="248">
        <f>ROUND(E2189*N2189,2)</f>
        <v>0</v>
      </c>
      <c r="P2189" s="248">
        <v>0</v>
      </c>
      <c r="Q2189" s="248">
        <f>ROUND(E2189*P2189,2)</f>
        <v>0</v>
      </c>
      <c r="R2189" s="248"/>
      <c r="S2189" s="248" t="s">
        <v>502</v>
      </c>
      <c r="T2189" s="249" t="s">
        <v>503</v>
      </c>
      <c r="U2189" s="220">
        <v>0</v>
      </c>
      <c r="V2189" s="220">
        <f>ROUND(E2189*U2189,2)</f>
        <v>0</v>
      </c>
      <c r="W2189" s="220"/>
      <c r="X2189" s="220" t="s">
        <v>447</v>
      </c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448</v>
      </c>
      <c r="AH2189" s="210"/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">
      <c r="A2190" s="243">
        <v>342</v>
      </c>
      <c r="B2190" s="244" t="s">
        <v>2356</v>
      </c>
      <c r="C2190" s="258" t="s">
        <v>2357</v>
      </c>
      <c r="D2190" s="245" t="s">
        <v>609</v>
      </c>
      <c r="E2190" s="246">
        <v>1</v>
      </c>
      <c r="F2190" s="247"/>
      <c r="G2190" s="248">
        <f>ROUND(E2190*F2190,2)</f>
        <v>0</v>
      </c>
      <c r="H2190" s="247"/>
      <c r="I2190" s="248">
        <f>ROUND(E2190*H2190,2)</f>
        <v>0</v>
      </c>
      <c r="J2190" s="247"/>
      <c r="K2190" s="248">
        <f>ROUND(E2190*J2190,2)</f>
        <v>0</v>
      </c>
      <c r="L2190" s="248">
        <v>15</v>
      </c>
      <c r="M2190" s="248">
        <f>G2190*(1+L2190/100)</f>
        <v>0</v>
      </c>
      <c r="N2190" s="248">
        <v>0</v>
      </c>
      <c r="O2190" s="248">
        <f>ROUND(E2190*N2190,2)</f>
        <v>0</v>
      </c>
      <c r="P2190" s="248">
        <v>0</v>
      </c>
      <c r="Q2190" s="248">
        <f>ROUND(E2190*P2190,2)</f>
        <v>0</v>
      </c>
      <c r="R2190" s="248"/>
      <c r="S2190" s="248" t="s">
        <v>502</v>
      </c>
      <c r="T2190" s="249" t="s">
        <v>503</v>
      </c>
      <c r="U2190" s="220">
        <v>0</v>
      </c>
      <c r="V2190" s="220">
        <f>ROUND(E2190*U2190,2)</f>
        <v>0</v>
      </c>
      <c r="W2190" s="220"/>
      <c r="X2190" s="220" t="s">
        <v>447</v>
      </c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448</v>
      </c>
      <c r="AH2190" s="210"/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">
      <c r="A2191" s="243">
        <v>343</v>
      </c>
      <c r="B2191" s="244" t="s">
        <v>2358</v>
      </c>
      <c r="C2191" s="258" t="s">
        <v>2359</v>
      </c>
      <c r="D2191" s="245" t="s">
        <v>609</v>
      </c>
      <c r="E2191" s="246">
        <v>1</v>
      </c>
      <c r="F2191" s="247"/>
      <c r="G2191" s="248">
        <f>ROUND(E2191*F2191,2)</f>
        <v>0</v>
      </c>
      <c r="H2191" s="247"/>
      <c r="I2191" s="248">
        <f>ROUND(E2191*H2191,2)</f>
        <v>0</v>
      </c>
      <c r="J2191" s="247"/>
      <c r="K2191" s="248">
        <f>ROUND(E2191*J2191,2)</f>
        <v>0</v>
      </c>
      <c r="L2191" s="248">
        <v>15</v>
      </c>
      <c r="M2191" s="248">
        <f>G2191*(1+L2191/100)</f>
        <v>0</v>
      </c>
      <c r="N2191" s="248">
        <v>5.2999999999999999E-2</v>
      </c>
      <c r="O2191" s="248">
        <f>ROUND(E2191*N2191,2)</f>
        <v>0.05</v>
      </c>
      <c r="P2191" s="248">
        <v>0</v>
      </c>
      <c r="Q2191" s="248">
        <f>ROUND(E2191*P2191,2)</f>
        <v>0</v>
      </c>
      <c r="R2191" s="248"/>
      <c r="S2191" s="248" t="s">
        <v>502</v>
      </c>
      <c r="T2191" s="249" t="s">
        <v>503</v>
      </c>
      <c r="U2191" s="220">
        <v>0</v>
      </c>
      <c r="V2191" s="220">
        <f>ROUND(E2191*U2191,2)</f>
        <v>0</v>
      </c>
      <c r="W2191" s="220"/>
      <c r="X2191" s="220" t="s">
        <v>447</v>
      </c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448</v>
      </c>
      <c r="AH2191" s="210"/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">
      <c r="A2192" s="243">
        <v>344</v>
      </c>
      <c r="B2192" s="244" t="s">
        <v>2360</v>
      </c>
      <c r="C2192" s="258" t="s">
        <v>2359</v>
      </c>
      <c r="D2192" s="245" t="s">
        <v>609</v>
      </c>
      <c r="E2192" s="246">
        <v>1</v>
      </c>
      <c r="F2192" s="247"/>
      <c r="G2192" s="248">
        <f>ROUND(E2192*F2192,2)</f>
        <v>0</v>
      </c>
      <c r="H2192" s="247"/>
      <c r="I2192" s="248">
        <f>ROUND(E2192*H2192,2)</f>
        <v>0</v>
      </c>
      <c r="J2192" s="247"/>
      <c r="K2192" s="248">
        <f>ROUND(E2192*J2192,2)</f>
        <v>0</v>
      </c>
      <c r="L2192" s="248">
        <v>15</v>
      </c>
      <c r="M2192" s="248">
        <f>G2192*(1+L2192/100)</f>
        <v>0</v>
      </c>
      <c r="N2192" s="248">
        <v>3.5999999999999997E-2</v>
      </c>
      <c r="O2192" s="248">
        <f>ROUND(E2192*N2192,2)</f>
        <v>0.04</v>
      </c>
      <c r="P2192" s="248">
        <v>0</v>
      </c>
      <c r="Q2192" s="248">
        <f>ROUND(E2192*P2192,2)</f>
        <v>0</v>
      </c>
      <c r="R2192" s="248"/>
      <c r="S2192" s="248" t="s">
        <v>502</v>
      </c>
      <c r="T2192" s="249" t="s">
        <v>503</v>
      </c>
      <c r="U2192" s="220">
        <v>0</v>
      </c>
      <c r="V2192" s="220">
        <f>ROUND(E2192*U2192,2)</f>
        <v>0</v>
      </c>
      <c r="W2192" s="220"/>
      <c r="X2192" s="220" t="s">
        <v>447</v>
      </c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448</v>
      </c>
      <c r="AH2192" s="210"/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">
      <c r="A2193" s="243">
        <v>345</v>
      </c>
      <c r="B2193" s="244" t="s">
        <v>2361</v>
      </c>
      <c r="C2193" s="258" t="s">
        <v>2359</v>
      </c>
      <c r="D2193" s="245" t="s">
        <v>609</v>
      </c>
      <c r="E2193" s="246">
        <v>5</v>
      </c>
      <c r="F2193" s="247"/>
      <c r="G2193" s="248">
        <f>ROUND(E2193*F2193,2)</f>
        <v>0</v>
      </c>
      <c r="H2193" s="247"/>
      <c r="I2193" s="248">
        <f>ROUND(E2193*H2193,2)</f>
        <v>0</v>
      </c>
      <c r="J2193" s="247"/>
      <c r="K2193" s="248">
        <f>ROUND(E2193*J2193,2)</f>
        <v>0</v>
      </c>
      <c r="L2193" s="248">
        <v>15</v>
      </c>
      <c r="M2193" s="248">
        <f>G2193*(1+L2193/100)</f>
        <v>0</v>
      </c>
      <c r="N2193" s="248">
        <v>4.4999999999999998E-2</v>
      </c>
      <c r="O2193" s="248">
        <f>ROUND(E2193*N2193,2)</f>
        <v>0.23</v>
      </c>
      <c r="P2193" s="248">
        <v>0</v>
      </c>
      <c r="Q2193" s="248">
        <f>ROUND(E2193*P2193,2)</f>
        <v>0</v>
      </c>
      <c r="R2193" s="248"/>
      <c r="S2193" s="248" t="s">
        <v>502</v>
      </c>
      <c r="T2193" s="249" t="s">
        <v>503</v>
      </c>
      <c r="U2193" s="220">
        <v>0</v>
      </c>
      <c r="V2193" s="220">
        <f>ROUND(E2193*U2193,2)</f>
        <v>0</v>
      </c>
      <c r="W2193" s="220"/>
      <c r="X2193" s="220" t="s">
        <v>447</v>
      </c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448</v>
      </c>
      <c r="AH2193" s="210"/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">
      <c r="A2194" s="243">
        <v>346</v>
      </c>
      <c r="B2194" s="244" t="s">
        <v>2362</v>
      </c>
      <c r="C2194" s="258" t="s">
        <v>2363</v>
      </c>
      <c r="D2194" s="245" t="s">
        <v>609</v>
      </c>
      <c r="E2194" s="246">
        <v>2</v>
      </c>
      <c r="F2194" s="247"/>
      <c r="G2194" s="248">
        <f>ROUND(E2194*F2194,2)</f>
        <v>0</v>
      </c>
      <c r="H2194" s="247"/>
      <c r="I2194" s="248">
        <f>ROUND(E2194*H2194,2)</f>
        <v>0</v>
      </c>
      <c r="J2194" s="247"/>
      <c r="K2194" s="248">
        <f>ROUND(E2194*J2194,2)</f>
        <v>0</v>
      </c>
      <c r="L2194" s="248">
        <v>15</v>
      </c>
      <c r="M2194" s="248">
        <f>G2194*(1+L2194/100)</f>
        <v>0</v>
      </c>
      <c r="N2194" s="248">
        <v>2.7E-2</v>
      </c>
      <c r="O2194" s="248">
        <f>ROUND(E2194*N2194,2)</f>
        <v>0.05</v>
      </c>
      <c r="P2194" s="248">
        <v>0</v>
      </c>
      <c r="Q2194" s="248">
        <f>ROUND(E2194*P2194,2)</f>
        <v>0</v>
      </c>
      <c r="R2194" s="248"/>
      <c r="S2194" s="248" t="s">
        <v>502</v>
      </c>
      <c r="T2194" s="249" t="s">
        <v>503</v>
      </c>
      <c r="U2194" s="220">
        <v>0</v>
      </c>
      <c r="V2194" s="220">
        <f>ROUND(E2194*U2194,2)</f>
        <v>0</v>
      </c>
      <c r="W2194" s="220"/>
      <c r="X2194" s="220" t="s">
        <v>447</v>
      </c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448</v>
      </c>
      <c r="AH2194" s="210"/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">
      <c r="A2195" s="243">
        <v>347</v>
      </c>
      <c r="B2195" s="244" t="s">
        <v>2364</v>
      </c>
      <c r="C2195" s="258" t="s">
        <v>2365</v>
      </c>
      <c r="D2195" s="245" t="s">
        <v>609</v>
      </c>
      <c r="E2195" s="246">
        <v>2</v>
      </c>
      <c r="F2195" s="247"/>
      <c r="G2195" s="248">
        <f>ROUND(E2195*F2195,2)</f>
        <v>0</v>
      </c>
      <c r="H2195" s="247"/>
      <c r="I2195" s="248">
        <f>ROUND(E2195*H2195,2)</f>
        <v>0</v>
      </c>
      <c r="J2195" s="247"/>
      <c r="K2195" s="248">
        <f>ROUND(E2195*J2195,2)</f>
        <v>0</v>
      </c>
      <c r="L2195" s="248">
        <v>15</v>
      </c>
      <c r="M2195" s="248">
        <f>G2195*(1+L2195/100)</f>
        <v>0</v>
      </c>
      <c r="N2195" s="248">
        <v>2.7E-2</v>
      </c>
      <c r="O2195" s="248">
        <f>ROUND(E2195*N2195,2)</f>
        <v>0.05</v>
      </c>
      <c r="P2195" s="248">
        <v>0</v>
      </c>
      <c r="Q2195" s="248">
        <f>ROUND(E2195*P2195,2)</f>
        <v>0</v>
      </c>
      <c r="R2195" s="248"/>
      <c r="S2195" s="248" t="s">
        <v>502</v>
      </c>
      <c r="T2195" s="249" t="s">
        <v>503</v>
      </c>
      <c r="U2195" s="220">
        <v>0</v>
      </c>
      <c r="V2195" s="220">
        <f>ROUND(E2195*U2195,2)</f>
        <v>0</v>
      </c>
      <c r="W2195" s="220"/>
      <c r="X2195" s="220" t="s">
        <v>447</v>
      </c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448</v>
      </c>
      <c r="AH2195" s="210"/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">
      <c r="A2196" s="243">
        <v>348</v>
      </c>
      <c r="B2196" s="244" t="s">
        <v>2366</v>
      </c>
      <c r="C2196" s="258" t="s">
        <v>2367</v>
      </c>
      <c r="D2196" s="245" t="s">
        <v>609</v>
      </c>
      <c r="E2196" s="246">
        <v>2</v>
      </c>
      <c r="F2196" s="247"/>
      <c r="G2196" s="248">
        <f>ROUND(E2196*F2196,2)</f>
        <v>0</v>
      </c>
      <c r="H2196" s="247"/>
      <c r="I2196" s="248">
        <f>ROUND(E2196*H2196,2)</f>
        <v>0</v>
      </c>
      <c r="J2196" s="247"/>
      <c r="K2196" s="248">
        <f>ROUND(E2196*J2196,2)</f>
        <v>0</v>
      </c>
      <c r="L2196" s="248">
        <v>15</v>
      </c>
      <c r="M2196" s="248">
        <f>G2196*(1+L2196/100)</f>
        <v>0</v>
      </c>
      <c r="N2196" s="248">
        <v>3.15E-2</v>
      </c>
      <c r="O2196" s="248">
        <f>ROUND(E2196*N2196,2)</f>
        <v>0.06</v>
      </c>
      <c r="P2196" s="248">
        <v>0</v>
      </c>
      <c r="Q2196" s="248">
        <f>ROUND(E2196*P2196,2)</f>
        <v>0</v>
      </c>
      <c r="R2196" s="248"/>
      <c r="S2196" s="248" t="s">
        <v>502</v>
      </c>
      <c r="T2196" s="249" t="s">
        <v>503</v>
      </c>
      <c r="U2196" s="220">
        <v>0</v>
      </c>
      <c r="V2196" s="220">
        <f>ROUND(E2196*U2196,2)</f>
        <v>0</v>
      </c>
      <c r="W2196" s="220"/>
      <c r="X2196" s="220" t="s">
        <v>447</v>
      </c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448</v>
      </c>
      <c r="AH2196" s="210"/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">
      <c r="A2197" s="243">
        <v>349</v>
      </c>
      <c r="B2197" s="244" t="s">
        <v>2368</v>
      </c>
      <c r="C2197" s="258" t="s">
        <v>2359</v>
      </c>
      <c r="D2197" s="245" t="s">
        <v>609</v>
      </c>
      <c r="E2197" s="246">
        <v>42</v>
      </c>
      <c r="F2197" s="247"/>
      <c r="G2197" s="248">
        <f>ROUND(E2197*F2197,2)</f>
        <v>0</v>
      </c>
      <c r="H2197" s="247"/>
      <c r="I2197" s="248">
        <f>ROUND(E2197*H2197,2)</f>
        <v>0</v>
      </c>
      <c r="J2197" s="247"/>
      <c r="K2197" s="248">
        <f>ROUND(E2197*J2197,2)</f>
        <v>0</v>
      </c>
      <c r="L2197" s="248">
        <v>15</v>
      </c>
      <c r="M2197" s="248">
        <f>G2197*(1+L2197/100)</f>
        <v>0</v>
      </c>
      <c r="N2197" s="248">
        <v>4.9500000000000002E-2</v>
      </c>
      <c r="O2197" s="248">
        <f>ROUND(E2197*N2197,2)</f>
        <v>2.08</v>
      </c>
      <c r="P2197" s="248">
        <v>0</v>
      </c>
      <c r="Q2197" s="248">
        <f>ROUND(E2197*P2197,2)</f>
        <v>0</v>
      </c>
      <c r="R2197" s="248"/>
      <c r="S2197" s="248" t="s">
        <v>502</v>
      </c>
      <c r="T2197" s="249" t="s">
        <v>503</v>
      </c>
      <c r="U2197" s="220">
        <v>0</v>
      </c>
      <c r="V2197" s="220">
        <f>ROUND(E2197*U2197,2)</f>
        <v>0</v>
      </c>
      <c r="W2197" s="220"/>
      <c r="X2197" s="220" t="s">
        <v>447</v>
      </c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448</v>
      </c>
      <c r="AH2197" s="210"/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">
      <c r="A2198" s="243">
        <v>350</v>
      </c>
      <c r="B2198" s="244" t="s">
        <v>2369</v>
      </c>
      <c r="C2198" s="258" t="s">
        <v>2359</v>
      </c>
      <c r="D2198" s="245" t="s">
        <v>609</v>
      </c>
      <c r="E2198" s="246">
        <v>1</v>
      </c>
      <c r="F2198" s="247"/>
      <c r="G2198" s="248">
        <f>ROUND(E2198*F2198,2)</f>
        <v>0</v>
      </c>
      <c r="H2198" s="247"/>
      <c r="I2198" s="248">
        <f>ROUND(E2198*H2198,2)</f>
        <v>0</v>
      </c>
      <c r="J2198" s="247"/>
      <c r="K2198" s="248">
        <f>ROUND(E2198*J2198,2)</f>
        <v>0</v>
      </c>
      <c r="L2198" s="248">
        <v>15</v>
      </c>
      <c r="M2198" s="248">
        <f>G2198*(1+L2198/100)</f>
        <v>0</v>
      </c>
      <c r="N2198" s="248">
        <v>3.5999999999999997E-2</v>
      </c>
      <c r="O2198" s="248">
        <f>ROUND(E2198*N2198,2)</f>
        <v>0.04</v>
      </c>
      <c r="P2198" s="248">
        <v>0</v>
      </c>
      <c r="Q2198" s="248">
        <f>ROUND(E2198*P2198,2)</f>
        <v>0</v>
      </c>
      <c r="R2198" s="248"/>
      <c r="S2198" s="248" t="s">
        <v>502</v>
      </c>
      <c r="T2198" s="249" t="s">
        <v>503</v>
      </c>
      <c r="U2198" s="220">
        <v>0</v>
      </c>
      <c r="V2198" s="220">
        <f>ROUND(E2198*U2198,2)</f>
        <v>0</v>
      </c>
      <c r="W2198" s="220"/>
      <c r="X2198" s="220" t="s">
        <v>447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448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">
      <c r="A2199" s="243">
        <v>351</v>
      </c>
      <c r="B2199" s="244" t="s">
        <v>2370</v>
      </c>
      <c r="C2199" s="258" t="s">
        <v>2359</v>
      </c>
      <c r="D2199" s="245" t="s">
        <v>609</v>
      </c>
      <c r="E2199" s="246">
        <v>2</v>
      </c>
      <c r="F2199" s="247"/>
      <c r="G2199" s="248">
        <f>ROUND(E2199*F2199,2)</f>
        <v>0</v>
      </c>
      <c r="H2199" s="247"/>
      <c r="I2199" s="248">
        <f>ROUND(E2199*H2199,2)</f>
        <v>0</v>
      </c>
      <c r="J2199" s="247"/>
      <c r="K2199" s="248">
        <f>ROUND(E2199*J2199,2)</f>
        <v>0</v>
      </c>
      <c r="L2199" s="248">
        <v>15</v>
      </c>
      <c r="M2199" s="248">
        <f>G2199*(1+L2199/100)</f>
        <v>0</v>
      </c>
      <c r="N2199" s="248">
        <v>2.7E-2</v>
      </c>
      <c r="O2199" s="248">
        <f>ROUND(E2199*N2199,2)</f>
        <v>0.05</v>
      </c>
      <c r="P2199" s="248">
        <v>0</v>
      </c>
      <c r="Q2199" s="248">
        <f>ROUND(E2199*P2199,2)</f>
        <v>0</v>
      </c>
      <c r="R2199" s="248"/>
      <c r="S2199" s="248" t="s">
        <v>502</v>
      </c>
      <c r="T2199" s="249" t="s">
        <v>503</v>
      </c>
      <c r="U2199" s="220">
        <v>0</v>
      </c>
      <c r="V2199" s="220">
        <f>ROUND(E2199*U2199,2)</f>
        <v>0</v>
      </c>
      <c r="W2199" s="220"/>
      <c r="X2199" s="220" t="s">
        <v>447</v>
      </c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448</v>
      </c>
      <c r="AH2199" s="210"/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">
      <c r="A2200" s="243">
        <v>352</v>
      </c>
      <c r="B2200" s="244" t="s">
        <v>2371</v>
      </c>
      <c r="C2200" s="258" t="s">
        <v>2359</v>
      </c>
      <c r="D2200" s="245" t="s">
        <v>609</v>
      </c>
      <c r="E2200" s="246">
        <v>4</v>
      </c>
      <c r="F2200" s="247"/>
      <c r="G2200" s="248">
        <f>ROUND(E2200*F2200,2)</f>
        <v>0</v>
      </c>
      <c r="H2200" s="247"/>
      <c r="I2200" s="248">
        <f>ROUND(E2200*H2200,2)</f>
        <v>0</v>
      </c>
      <c r="J2200" s="247"/>
      <c r="K2200" s="248">
        <f>ROUND(E2200*J2200,2)</f>
        <v>0</v>
      </c>
      <c r="L2200" s="248">
        <v>15</v>
      </c>
      <c r="M2200" s="248">
        <f>G2200*(1+L2200/100)</f>
        <v>0</v>
      </c>
      <c r="N2200" s="248">
        <v>4.9500000000000002E-2</v>
      </c>
      <c r="O2200" s="248">
        <f>ROUND(E2200*N2200,2)</f>
        <v>0.2</v>
      </c>
      <c r="P2200" s="248">
        <v>0</v>
      </c>
      <c r="Q2200" s="248">
        <f>ROUND(E2200*P2200,2)</f>
        <v>0</v>
      </c>
      <c r="R2200" s="248"/>
      <c r="S2200" s="248" t="s">
        <v>502</v>
      </c>
      <c r="T2200" s="249" t="s">
        <v>503</v>
      </c>
      <c r="U2200" s="220">
        <v>0</v>
      </c>
      <c r="V2200" s="220">
        <f>ROUND(E2200*U2200,2)</f>
        <v>0</v>
      </c>
      <c r="W2200" s="220"/>
      <c r="X2200" s="220" t="s">
        <v>447</v>
      </c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448</v>
      </c>
      <c r="AH2200" s="210"/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">
      <c r="A2201" s="243">
        <v>353</v>
      </c>
      <c r="B2201" s="244" t="s">
        <v>2372</v>
      </c>
      <c r="C2201" s="258" t="s">
        <v>2359</v>
      </c>
      <c r="D2201" s="245" t="s">
        <v>609</v>
      </c>
      <c r="E2201" s="246">
        <v>3</v>
      </c>
      <c r="F2201" s="247"/>
      <c r="G2201" s="248">
        <f>ROUND(E2201*F2201,2)</f>
        <v>0</v>
      </c>
      <c r="H2201" s="247"/>
      <c r="I2201" s="248">
        <f>ROUND(E2201*H2201,2)</f>
        <v>0</v>
      </c>
      <c r="J2201" s="247"/>
      <c r="K2201" s="248">
        <f>ROUND(E2201*J2201,2)</f>
        <v>0</v>
      </c>
      <c r="L2201" s="248">
        <v>15</v>
      </c>
      <c r="M2201" s="248">
        <f>G2201*(1+L2201/100)</f>
        <v>0</v>
      </c>
      <c r="N2201" s="248">
        <v>4.9500000000000002E-2</v>
      </c>
      <c r="O2201" s="248">
        <f>ROUND(E2201*N2201,2)</f>
        <v>0.15</v>
      </c>
      <c r="P2201" s="248">
        <v>0</v>
      </c>
      <c r="Q2201" s="248">
        <f>ROUND(E2201*P2201,2)</f>
        <v>0</v>
      </c>
      <c r="R2201" s="248"/>
      <c r="S2201" s="248" t="s">
        <v>502</v>
      </c>
      <c r="T2201" s="249" t="s">
        <v>503</v>
      </c>
      <c r="U2201" s="220">
        <v>0</v>
      </c>
      <c r="V2201" s="220">
        <f>ROUND(E2201*U2201,2)</f>
        <v>0</v>
      </c>
      <c r="W2201" s="220"/>
      <c r="X2201" s="220" t="s">
        <v>447</v>
      </c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448</v>
      </c>
      <c r="AH2201" s="210"/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">
      <c r="A2202" s="243">
        <v>354</v>
      </c>
      <c r="B2202" s="244" t="s">
        <v>2373</v>
      </c>
      <c r="C2202" s="258" t="s">
        <v>2359</v>
      </c>
      <c r="D2202" s="245" t="s">
        <v>609</v>
      </c>
      <c r="E2202" s="246">
        <v>2</v>
      </c>
      <c r="F2202" s="247"/>
      <c r="G2202" s="248">
        <f>ROUND(E2202*F2202,2)</f>
        <v>0</v>
      </c>
      <c r="H2202" s="247"/>
      <c r="I2202" s="248">
        <f>ROUND(E2202*H2202,2)</f>
        <v>0</v>
      </c>
      <c r="J2202" s="247"/>
      <c r="K2202" s="248">
        <f>ROUND(E2202*J2202,2)</f>
        <v>0</v>
      </c>
      <c r="L2202" s="248">
        <v>15</v>
      </c>
      <c r="M2202" s="248">
        <f>G2202*(1+L2202/100)</f>
        <v>0</v>
      </c>
      <c r="N2202" s="248">
        <v>2.7E-2</v>
      </c>
      <c r="O2202" s="248">
        <f>ROUND(E2202*N2202,2)</f>
        <v>0.05</v>
      </c>
      <c r="P2202" s="248">
        <v>0</v>
      </c>
      <c r="Q2202" s="248">
        <f>ROUND(E2202*P2202,2)</f>
        <v>0</v>
      </c>
      <c r="R2202" s="248"/>
      <c r="S2202" s="248" t="s">
        <v>502</v>
      </c>
      <c r="T2202" s="249" t="s">
        <v>503</v>
      </c>
      <c r="U2202" s="220">
        <v>0</v>
      </c>
      <c r="V2202" s="220">
        <f>ROUND(E2202*U2202,2)</f>
        <v>0</v>
      </c>
      <c r="W2202" s="220"/>
      <c r="X2202" s="220" t="s">
        <v>447</v>
      </c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448</v>
      </c>
      <c r="AH2202" s="210"/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">
      <c r="A2203" s="243">
        <v>355</v>
      </c>
      <c r="B2203" s="244" t="s">
        <v>2374</v>
      </c>
      <c r="C2203" s="258" t="s">
        <v>2375</v>
      </c>
      <c r="D2203" s="245" t="s">
        <v>609</v>
      </c>
      <c r="E2203" s="246">
        <v>1</v>
      </c>
      <c r="F2203" s="247"/>
      <c r="G2203" s="248">
        <f>ROUND(E2203*F2203,2)</f>
        <v>0</v>
      </c>
      <c r="H2203" s="247"/>
      <c r="I2203" s="248">
        <f>ROUND(E2203*H2203,2)</f>
        <v>0</v>
      </c>
      <c r="J2203" s="247"/>
      <c r="K2203" s="248">
        <f>ROUND(E2203*J2203,2)</f>
        <v>0</v>
      </c>
      <c r="L2203" s="248">
        <v>15</v>
      </c>
      <c r="M2203" s="248">
        <f>G2203*(1+L2203/100)</f>
        <v>0</v>
      </c>
      <c r="N2203" s="248">
        <v>2.7E-2</v>
      </c>
      <c r="O2203" s="248">
        <f>ROUND(E2203*N2203,2)</f>
        <v>0.03</v>
      </c>
      <c r="P2203" s="248">
        <v>0</v>
      </c>
      <c r="Q2203" s="248">
        <f>ROUND(E2203*P2203,2)</f>
        <v>0</v>
      </c>
      <c r="R2203" s="248"/>
      <c r="S2203" s="248" t="s">
        <v>502</v>
      </c>
      <c r="T2203" s="249" t="s">
        <v>503</v>
      </c>
      <c r="U2203" s="220">
        <v>0</v>
      </c>
      <c r="V2203" s="220">
        <f>ROUND(E2203*U2203,2)</f>
        <v>0</v>
      </c>
      <c r="W2203" s="220"/>
      <c r="X2203" s="220" t="s">
        <v>447</v>
      </c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448</v>
      </c>
      <c r="AH2203" s="210"/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">
      <c r="A2204" s="243">
        <v>356</v>
      </c>
      <c r="B2204" s="244" t="s">
        <v>2376</v>
      </c>
      <c r="C2204" s="258" t="s">
        <v>2377</v>
      </c>
      <c r="D2204" s="245" t="s">
        <v>609</v>
      </c>
      <c r="E2204" s="246">
        <v>1</v>
      </c>
      <c r="F2204" s="247"/>
      <c r="G2204" s="248">
        <f>ROUND(E2204*F2204,2)</f>
        <v>0</v>
      </c>
      <c r="H2204" s="247"/>
      <c r="I2204" s="248">
        <f>ROUND(E2204*H2204,2)</f>
        <v>0</v>
      </c>
      <c r="J2204" s="247"/>
      <c r="K2204" s="248">
        <f>ROUND(E2204*J2204,2)</f>
        <v>0</v>
      </c>
      <c r="L2204" s="248">
        <v>15</v>
      </c>
      <c r="M2204" s="248">
        <f>G2204*(1+L2204/100)</f>
        <v>0</v>
      </c>
      <c r="N2204" s="248">
        <v>0.03</v>
      </c>
      <c r="O2204" s="248">
        <f>ROUND(E2204*N2204,2)</f>
        <v>0.03</v>
      </c>
      <c r="P2204" s="248">
        <v>0</v>
      </c>
      <c r="Q2204" s="248">
        <f>ROUND(E2204*P2204,2)</f>
        <v>0</v>
      </c>
      <c r="R2204" s="248"/>
      <c r="S2204" s="248" t="s">
        <v>502</v>
      </c>
      <c r="T2204" s="249" t="s">
        <v>503</v>
      </c>
      <c r="U2204" s="220">
        <v>0</v>
      </c>
      <c r="V2204" s="220">
        <f>ROUND(E2204*U2204,2)</f>
        <v>0</v>
      </c>
      <c r="W2204" s="220"/>
      <c r="X2204" s="220" t="s">
        <v>447</v>
      </c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448</v>
      </c>
      <c r="AH2204" s="210"/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">
      <c r="A2205" s="243">
        <v>357</v>
      </c>
      <c r="B2205" s="244" t="s">
        <v>2378</v>
      </c>
      <c r="C2205" s="258" t="s">
        <v>2379</v>
      </c>
      <c r="D2205" s="245" t="s">
        <v>609</v>
      </c>
      <c r="E2205" s="246">
        <v>1</v>
      </c>
      <c r="F2205" s="247"/>
      <c r="G2205" s="248">
        <f>ROUND(E2205*F2205,2)</f>
        <v>0</v>
      </c>
      <c r="H2205" s="247"/>
      <c r="I2205" s="248">
        <f>ROUND(E2205*H2205,2)</f>
        <v>0</v>
      </c>
      <c r="J2205" s="247"/>
      <c r="K2205" s="248">
        <f>ROUND(E2205*J2205,2)</f>
        <v>0</v>
      </c>
      <c r="L2205" s="248">
        <v>15</v>
      </c>
      <c r="M2205" s="248">
        <f>G2205*(1+L2205/100)</f>
        <v>0</v>
      </c>
      <c r="N2205" s="248">
        <v>2.5999999999999999E-2</v>
      </c>
      <c r="O2205" s="248">
        <f>ROUND(E2205*N2205,2)</f>
        <v>0.03</v>
      </c>
      <c r="P2205" s="248">
        <v>0</v>
      </c>
      <c r="Q2205" s="248">
        <f>ROUND(E2205*P2205,2)</f>
        <v>0</v>
      </c>
      <c r="R2205" s="248"/>
      <c r="S2205" s="248" t="s">
        <v>502</v>
      </c>
      <c r="T2205" s="249" t="s">
        <v>503</v>
      </c>
      <c r="U2205" s="220">
        <v>0</v>
      </c>
      <c r="V2205" s="220">
        <f>ROUND(E2205*U2205,2)</f>
        <v>0</v>
      </c>
      <c r="W2205" s="220"/>
      <c r="X2205" s="220" t="s">
        <v>447</v>
      </c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448</v>
      </c>
      <c r="AH2205" s="210"/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">
      <c r="A2206" s="243">
        <v>358</v>
      </c>
      <c r="B2206" s="244" t="s">
        <v>2380</v>
      </c>
      <c r="C2206" s="258" t="s">
        <v>2381</v>
      </c>
      <c r="D2206" s="245" t="s">
        <v>1392</v>
      </c>
      <c r="E2206" s="246">
        <v>1</v>
      </c>
      <c r="F2206" s="247"/>
      <c r="G2206" s="248">
        <f>ROUND(E2206*F2206,2)</f>
        <v>0</v>
      </c>
      <c r="H2206" s="247"/>
      <c r="I2206" s="248">
        <f>ROUND(E2206*H2206,2)</f>
        <v>0</v>
      </c>
      <c r="J2206" s="247"/>
      <c r="K2206" s="248">
        <f>ROUND(E2206*J2206,2)</f>
        <v>0</v>
      </c>
      <c r="L2206" s="248">
        <v>15</v>
      </c>
      <c r="M2206" s="248">
        <f>G2206*(1+L2206/100)</f>
        <v>0</v>
      </c>
      <c r="N2206" s="248">
        <v>0</v>
      </c>
      <c r="O2206" s="248">
        <f>ROUND(E2206*N2206,2)</f>
        <v>0</v>
      </c>
      <c r="P2206" s="248">
        <v>0</v>
      </c>
      <c r="Q2206" s="248">
        <f>ROUND(E2206*P2206,2)</f>
        <v>0</v>
      </c>
      <c r="R2206" s="248"/>
      <c r="S2206" s="248" t="s">
        <v>502</v>
      </c>
      <c r="T2206" s="249" t="s">
        <v>503</v>
      </c>
      <c r="U2206" s="220">
        <v>0</v>
      </c>
      <c r="V2206" s="220">
        <f>ROUND(E2206*U2206,2)</f>
        <v>0</v>
      </c>
      <c r="W2206" s="220"/>
      <c r="X2206" s="220" t="s">
        <v>447</v>
      </c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448</v>
      </c>
      <c r="AH2206" s="210"/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">
      <c r="A2207" s="243">
        <v>359</v>
      </c>
      <c r="B2207" s="244" t="s">
        <v>2382</v>
      </c>
      <c r="C2207" s="258" t="s">
        <v>2383</v>
      </c>
      <c r="D2207" s="245" t="s">
        <v>1392</v>
      </c>
      <c r="E2207" s="246">
        <v>1</v>
      </c>
      <c r="F2207" s="247"/>
      <c r="G2207" s="248">
        <f>ROUND(E2207*F2207,2)</f>
        <v>0</v>
      </c>
      <c r="H2207" s="247"/>
      <c r="I2207" s="248">
        <f>ROUND(E2207*H2207,2)</f>
        <v>0</v>
      </c>
      <c r="J2207" s="247"/>
      <c r="K2207" s="248">
        <f>ROUND(E2207*J2207,2)</f>
        <v>0</v>
      </c>
      <c r="L2207" s="248">
        <v>15</v>
      </c>
      <c r="M2207" s="248">
        <f>G2207*(1+L2207/100)</f>
        <v>0</v>
      </c>
      <c r="N2207" s="248">
        <v>0</v>
      </c>
      <c r="O2207" s="248">
        <f>ROUND(E2207*N2207,2)</f>
        <v>0</v>
      </c>
      <c r="P2207" s="248">
        <v>0</v>
      </c>
      <c r="Q2207" s="248">
        <f>ROUND(E2207*P2207,2)</f>
        <v>0</v>
      </c>
      <c r="R2207" s="248"/>
      <c r="S2207" s="248" t="s">
        <v>502</v>
      </c>
      <c r="T2207" s="249" t="s">
        <v>503</v>
      </c>
      <c r="U2207" s="220">
        <v>0</v>
      </c>
      <c r="V2207" s="220">
        <f>ROUND(E2207*U2207,2)</f>
        <v>0</v>
      </c>
      <c r="W2207" s="220"/>
      <c r="X2207" s="220" t="s">
        <v>447</v>
      </c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448</v>
      </c>
      <c r="AH2207" s="210"/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">
      <c r="A2208" s="243">
        <v>360</v>
      </c>
      <c r="B2208" s="244" t="s">
        <v>2384</v>
      </c>
      <c r="C2208" s="258" t="s">
        <v>2385</v>
      </c>
      <c r="D2208" s="245" t="s">
        <v>1392</v>
      </c>
      <c r="E2208" s="246">
        <v>1</v>
      </c>
      <c r="F2208" s="247"/>
      <c r="G2208" s="248">
        <f>ROUND(E2208*F2208,2)</f>
        <v>0</v>
      </c>
      <c r="H2208" s="247"/>
      <c r="I2208" s="248">
        <f>ROUND(E2208*H2208,2)</f>
        <v>0</v>
      </c>
      <c r="J2208" s="247"/>
      <c r="K2208" s="248">
        <f>ROUND(E2208*J2208,2)</f>
        <v>0</v>
      </c>
      <c r="L2208" s="248">
        <v>15</v>
      </c>
      <c r="M2208" s="248">
        <f>G2208*(1+L2208/100)</f>
        <v>0</v>
      </c>
      <c r="N2208" s="248">
        <v>0</v>
      </c>
      <c r="O2208" s="248">
        <f>ROUND(E2208*N2208,2)</f>
        <v>0</v>
      </c>
      <c r="P2208" s="248">
        <v>0</v>
      </c>
      <c r="Q2208" s="248">
        <f>ROUND(E2208*P2208,2)</f>
        <v>0</v>
      </c>
      <c r="R2208" s="248"/>
      <c r="S2208" s="248" t="s">
        <v>502</v>
      </c>
      <c r="T2208" s="249" t="s">
        <v>503</v>
      </c>
      <c r="U2208" s="220">
        <v>0</v>
      </c>
      <c r="V2208" s="220">
        <f>ROUND(E2208*U2208,2)</f>
        <v>0</v>
      </c>
      <c r="W2208" s="220"/>
      <c r="X2208" s="220" t="s">
        <v>447</v>
      </c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448</v>
      </c>
      <c r="AH2208" s="210"/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">
      <c r="A2209" s="243">
        <v>361</v>
      </c>
      <c r="B2209" s="244" t="s">
        <v>2386</v>
      </c>
      <c r="C2209" s="258" t="s">
        <v>2387</v>
      </c>
      <c r="D2209" s="245" t="s">
        <v>1392</v>
      </c>
      <c r="E2209" s="246">
        <v>5</v>
      </c>
      <c r="F2209" s="247"/>
      <c r="G2209" s="248">
        <f>ROUND(E2209*F2209,2)</f>
        <v>0</v>
      </c>
      <c r="H2209" s="247"/>
      <c r="I2209" s="248">
        <f>ROUND(E2209*H2209,2)</f>
        <v>0</v>
      </c>
      <c r="J2209" s="247"/>
      <c r="K2209" s="248">
        <f>ROUND(E2209*J2209,2)</f>
        <v>0</v>
      </c>
      <c r="L2209" s="248">
        <v>15</v>
      </c>
      <c r="M2209" s="248">
        <f>G2209*(1+L2209/100)</f>
        <v>0</v>
      </c>
      <c r="N2209" s="248">
        <v>0</v>
      </c>
      <c r="O2209" s="248">
        <f>ROUND(E2209*N2209,2)</f>
        <v>0</v>
      </c>
      <c r="P2209" s="248">
        <v>0</v>
      </c>
      <c r="Q2209" s="248">
        <f>ROUND(E2209*P2209,2)</f>
        <v>0</v>
      </c>
      <c r="R2209" s="248"/>
      <c r="S2209" s="248" t="s">
        <v>502</v>
      </c>
      <c r="T2209" s="249" t="s">
        <v>503</v>
      </c>
      <c r="U2209" s="220">
        <v>0</v>
      </c>
      <c r="V2209" s="220">
        <f>ROUND(E2209*U2209,2)</f>
        <v>0</v>
      </c>
      <c r="W2209" s="220"/>
      <c r="X2209" s="220" t="s">
        <v>447</v>
      </c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448</v>
      </c>
      <c r="AH2209" s="210"/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">
      <c r="A2210" s="243">
        <v>362</v>
      </c>
      <c r="B2210" s="244" t="s">
        <v>2388</v>
      </c>
      <c r="C2210" s="258" t="s">
        <v>2389</v>
      </c>
      <c r="D2210" s="245" t="s">
        <v>1392</v>
      </c>
      <c r="E2210" s="246">
        <v>1</v>
      </c>
      <c r="F2210" s="247"/>
      <c r="G2210" s="248">
        <f>ROUND(E2210*F2210,2)</f>
        <v>0</v>
      </c>
      <c r="H2210" s="247"/>
      <c r="I2210" s="248">
        <f>ROUND(E2210*H2210,2)</f>
        <v>0</v>
      </c>
      <c r="J2210" s="247"/>
      <c r="K2210" s="248">
        <f>ROUND(E2210*J2210,2)</f>
        <v>0</v>
      </c>
      <c r="L2210" s="248">
        <v>15</v>
      </c>
      <c r="M2210" s="248">
        <f>G2210*(1+L2210/100)</f>
        <v>0</v>
      </c>
      <c r="N2210" s="248">
        <v>0</v>
      </c>
      <c r="O2210" s="248">
        <f>ROUND(E2210*N2210,2)</f>
        <v>0</v>
      </c>
      <c r="P2210" s="248">
        <v>0</v>
      </c>
      <c r="Q2210" s="248">
        <f>ROUND(E2210*P2210,2)</f>
        <v>0</v>
      </c>
      <c r="R2210" s="248"/>
      <c r="S2210" s="248" t="s">
        <v>502</v>
      </c>
      <c r="T2210" s="249" t="s">
        <v>503</v>
      </c>
      <c r="U2210" s="220">
        <v>0</v>
      </c>
      <c r="V2210" s="220">
        <f>ROUND(E2210*U2210,2)</f>
        <v>0</v>
      </c>
      <c r="W2210" s="220"/>
      <c r="X2210" s="220" t="s">
        <v>447</v>
      </c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448</v>
      </c>
      <c r="AH2210" s="210"/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">
      <c r="A2211" s="243">
        <v>363</v>
      </c>
      <c r="B2211" s="244" t="s">
        <v>2390</v>
      </c>
      <c r="C2211" s="258" t="s">
        <v>2391</v>
      </c>
      <c r="D2211" s="245" t="s">
        <v>1392</v>
      </c>
      <c r="E2211" s="246">
        <v>2</v>
      </c>
      <c r="F2211" s="247"/>
      <c r="G2211" s="248">
        <f>ROUND(E2211*F2211,2)</f>
        <v>0</v>
      </c>
      <c r="H2211" s="247"/>
      <c r="I2211" s="248">
        <f>ROUND(E2211*H2211,2)</f>
        <v>0</v>
      </c>
      <c r="J2211" s="247"/>
      <c r="K2211" s="248">
        <f>ROUND(E2211*J2211,2)</f>
        <v>0</v>
      </c>
      <c r="L2211" s="248">
        <v>15</v>
      </c>
      <c r="M2211" s="248">
        <f>G2211*(1+L2211/100)</f>
        <v>0</v>
      </c>
      <c r="N2211" s="248">
        <v>0</v>
      </c>
      <c r="O2211" s="248">
        <f>ROUND(E2211*N2211,2)</f>
        <v>0</v>
      </c>
      <c r="P2211" s="248">
        <v>0</v>
      </c>
      <c r="Q2211" s="248">
        <f>ROUND(E2211*P2211,2)</f>
        <v>0</v>
      </c>
      <c r="R2211" s="248"/>
      <c r="S2211" s="248" t="s">
        <v>502</v>
      </c>
      <c r="T2211" s="249" t="s">
        <v>503</v>
      </c>
      <c r="U2211" s="220">
        <v>0</v>
      </c>
      <c r="V2211" s="220">
        <f>ROUND(E2211*U2211,2)</f>
        <v>0</v>
      </c>
      <c r="W2211" s="220"/>
      <c r="X2211" s="220" t="s">
        <v>447</v>
      </c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448</v>
      </c>
      <c r="AH2211" s="210"/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">
      <c r="A2212" s="232">
        <v>364</v>
      </c>
      <c r="B2212" s="233" t="s">
        <v>2392</v>
      </c>
      <c r="C2212" s="252" t="s">
        <v>2393</v>
      </c>
      <c r="D2212" s="234" t="s">
        <v>445</v>
      </c>
      <c r="E2212" s="235">
        <v>6.5847800000000003</v>
      </c>
      <c r="F2212" s="236"/>
      <c r="G2212" s="237">
        <f>ROUND(E2212*F2212,2)</f>
        <v>0</v>
      </c>
      <c r="H2212" s="236"/>
      <c r="I2212" s="237">
        <f>ROUND(E2212*H2212,2)</f>
        <v>0</v>
      </c>
      <c r="J2212" s="236"/>
      <c r="K2212" s="237">
        <f>ROUND(E2212*J2212,2)</f>
        <v>0</v>
      </c>
      <c r="L2212" s="237">
        <v>15</v>
      </c>
      <c r="M2212" s="237">
        <f>G2212*(1+L2212/100)</f>
        <v>0</v>
      </c>
      <c r="N2212" s="237">
        <v>0</v>
      </c>
      <c r="O2212" s="237">
        <f>ROUND(E2212*N2212,2)</f>
        <v>0</v>
      </c>
      <c r="P2212" s="237">
        <v>0</v>
      </c>
      <c r="Q2212" s="237">
        <f>ROUND(E2212*P2212,2)</f>
        <v>0</v>
      </c>
      <c r="R2212" s="237" t="s">
        <v>1993</v>
      </c>
      <c r="S2212" s="237" t="s">
        <v>293</v>
      </c>
      <c r="T2212" s="238" t="s">
        <v>294</v>
      </c>
      <c r="U2212" s="220">
        <v>2.4470000000000001</v>
      </c>
      <c r="V2212" s="220">
        <f>ROUND(E2212*U2212,2)</f>
        <v>16.11</v>
      </c>
      <c r="W2212" s="220"/>
      <c r="X2212" s="220" t="s">
        <v>1652</v>
      </c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1653</v>
      </c>
      <c r="AH2212" s="210"/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outlineLevel="1" x14ac:dyDescent="0.2">
      <c r="A2213" s="218"/>
      <c r="B2213" s="219"/>
      <c r="C2213" s="253" t="s">
        <v>1853</v>
      </c>
      <c r="D2213" s="239"/>
      <c r="E2213" s="239"/>
      <c r="F2213" s="239"/>
      <c r="G2213" s="239"/>
      <c r="H2213" s="220"/>
      <c r="I2213" s="220"/>
      <c r="J2213" s="220"/>
      <c r="K2213" s="220"/>
      <c r="L2213" s="220"/>
      <c r="M2213" s="220"/>
      <c r="N2213" s="220"/>
      <c r="O2213" s="220"/>
      <c r="P2213" s="220"/>
      <c r="Q2213" s="220"/>
      <c r="R2213" s="220"/>
      <c r="S2213" s="220"/>
      <c r="T2213" s="220"/>
      <c r="U2213" s="220"/>
      <c r="V2213" s="220"/>
      <c r="W2213" s="220"/>
      <c r="X2213" s="220"/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297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outlineLevel="1" x14ac:dyDescent="0.2">
      <c r="A2214" s="218"/>
      <c r="B2214" s="219"/>
      <c r="C2214" s="254" t="s">
        <v>1655</v>
      </c>
      <c r="D2214" s="221"/>
      <c r="E2214" s="222"/>
      <c r="F2214" s="220"/>
      <c r="G2214" s="220"/>
      <c r="H2214" s="220"/>
      <c r="I2214" s="220"/>
      <c r="J2214" s="220"/>
      <c r="K2214" s="220"/>
      <c r="L2214" s="220"/>
      <c r="M2214" s="220"/>
      <c r="N2214" s="220"/>
      <c r="O2214" s="220"/>
      <c r="P2214" s="220"/>
      <c r="Q2214" s="220"/>
      <c r="R2214" s="220"/>
      <c r="S2214" s="220"/>
      <c r="T2214" s="220"/>
      <c r="U2214" s="220"/>
      <c r="V2214" s="220"/>
      <c r="W2214" s="220"/>
      <c r="X2214" s="220"/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299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ht="22.5" outlineLevel="1" x14ac:dyDescent="0.2">
      <c r="A2215" s="218"/>
      <c r="B2215" s="219"/>
      <c r="C2215" s="254" t="s">
        <v>2394</v>
      </c>
      <c r="D2215" s="221"/>
      <c r="E2215" s="222"/>
      <c r="F2215" s="220"/>
      <c r="G2215" s="220"/>
      <c r="H2215" s="220"/>
      <c r="I2215" s="220"/>
      <c r="J2215" s="220"/>
      <c r="K2215" s="220"/>
      <c r="L2215" s="220"/>
      <c r="M2215" s="220"/>
      <c r="N2215" s="220"/>
      <c r="O2215" s="220"/>
      <c r="P2215" s="220"/>
      <c r="Q2215" s="220"/>
      <c r="R2215" s="220"/>
      <c r="S2215" s="220"/>
      <c r="T2215" s="220"/>
      <c r="U2215" s="220"/>
      <c r="V2215" s="220"/>
      <c r="W2215" s="220"/>
      <c r="X2215" s="220"/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299</v>
      </c>
      <c r="AH2215" s="210">
        <v>0</v>
      </c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">
      <c r="A2216" s="218"/>
      <c r="B2216" s="219"/>
      <c r="C2216" s="254" t="s">
        <v>2395</v>
      </c>
      <c r="D2216" s="221"/>
      <c r="E2216" s="222"/>
      <c r="F2216" s="220"/>
      <c r="G2216" s="220"/>
      <c r="H2216" s="220"/>
      <c r="I2216" s="220"/>
      <c r="J2216" s="220"/>
      <c r="K2216" s="220"/>
      <c r="L2216" s="220"/>
      <c r="M2216" s="220"/>
      <c r="N2216" s="220"/>
      <c r="O2216" s="220"/>
      <c r="P2216" s="220"/>
      <c r="Q2216" s="220"/>
      <c r="R2216" s="220"/>
      <c r="S2216" s="220"/>
      <c r="T2216" s="220"/>
      <c r="U2216" s="220"/>
      <c r="V2216" s="220"/>
      <c r="W2216" s="220"/>
      <c r="X2216" s="22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299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">
      <c r="A2217" s="218"/>
      <c r="B2217" s="219"/>
      <c r="C2217" s="254" t="s">
        <v>2396</v>
      </c>
      <c r="D2217" s="221"/>
      <c r="E2217" s="222">
        <v>6.5847800000000003</v>
      </c>
      <c r="F2217" s="220"/>
      <c r="G2217" s="220"/>
      <c r="H2217" s="220"/>
      <c r="I2217" s="220"/>
      <c r="J2217" s="220"/>
      <c r="K2217" s="220"/>
      <c r="L2217" s="220"/>
      <c r="M2217" s="220"/>
      <c r="N2217" s="220"/>
      <c r="O2217" s="220"/>
      <c r="P2217" s="220"/>
      <c r="Q2217" s="220"/>
      <c r="R2217" s="220"/>
      <c r="S2217" s="220"/>
      <c r="T2217" s="220"/>
      <c r="U2217" s="220"/>
      <c r="V2217" s="220"/>
      <c r="W2217" s="220"/>
      <c r="X2217" s="22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299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x14ac:dyDescent="0.2">
      <c r="A2218" s="226" t="s">
        <v>287</v>
      </c>
      <c r="B2218" s="227" t="s">
        <v>232</v>
      </c>
      <c r="C2218" s="251" t="s">
        <v>233</v>
      </c>
      <c r="D2218" s="228"/>
      <c r="E2218" s="229"/>
      <c r="F2218" s="230"/>
      <c r="G2218" s="230">
        <f>SUMIF(AG2219:AG2302,"&lt;&gt;NOR",G2219:G2302)</f>
        <v>0</v>
      </c>
      <c r="H2218" s="230"/>
      <c r="I2218" s="230">
        <f>SUM(I2219:I2302)</f>
        <v>0</v>
      </c>
      <c r="J2218" s="230"/>
      <c r="K2218" s="230">
        <f>SUM(K2219:K2302)</f>
        <v>0</v>
      </c>
      <c r="L2218" s="230"/>
      <c r="M2218" s="230">
        <f>SUM(M2219:M2302)</f>
        <v>0</v>
      </c>
      <c r="N2218" s="230"/>
      <c r="O2218" s="230">
        <f>SUM(O2219:O2302)</f>
        <v>1.58</v>
      </c>
      <c r="P2218" s="230"/>
      <c r="Q2218" s="230">
        <f>SUM(Q2219:Q2302)</f>
        <v>0.76</v>
      </c>
      <c r="R2218" s="230"/>
      <c r="S2218" s="230"/>
      <c r="T2218" s="231"/>
      <c r="U2218" s="225"/>
      <c r="V2218" s="225">
        <f>SUM(V2219:V2302)</f>
        <v>358.52</v>
      </c>
      <c r="W2218" s="225"/>
      <c r="X2218" s="225"/>
      <c r="AG2218" t="s">
        <v>288</v>
      </c>
    </row>
    <row r="2219" spans="1:60" ht="22.5" outlineLevel="1" x14ac:dyDescent="0.2">
      <c r="A2219" s="232">
        <v>365</v>
      </c>
      <c r="B2219" s="233" t="s">
        <v>2397</v>
      </c>
      <c r="C2219" s="252" t="s">
        <v>2398</v>
      </c>
      <c r="D2219" s="234" t="s">
        <v>609</v>
      </c>
      <c r="E2219" s="235">
        <v>2</v>
      </c>
      <c r="F2219" s="236"/>
      <c r="G2219" s="237">
        <f>ROUND(E2219*F2219,2)</f>
        <v>0</v>
      </c>
      <c r="H2219" s="236"/>
      <c r="I2219" s="237">
        <f>ROUND(E2219*H2219,2)</f>
        <v>0</v>
      </c>
      <c r="J2219" s="236"/>
      <c r="K2219" s="237">
        <f>ROUND(E2219*J2219,2)</f>
        <v>0</v>
      </c>
      <c r="L2219" s="237">
        <v>15</v>
      </c>
      <c r="M2219" s="237">
        <f>G2219*(1+L2219/100)</f>
        <v>0</v>
      </c>
      <c r="N2219" s="237">
        <v>5.1619999999999999E-2</v>
      </c>
      <c r="O2219" s="237">
        <f>ROUND(E2219*N2219,2)</f>
        <v>0.1</v>
      </c>
      <c r="P2219" s="237">
        <v>0</v>
      </c>
      <c r="Q2219" s="237">
        <f>ROUND(E2219*P2219,2)</f>
        <v>0</v>
      </c>
      <c r="R2219" s="237" t="s">
        <v>478</v>
      </c>
      <c r="S2219" s="237" t="s">
        <v>293</v>
      </c>
      <c r="T2219" s="238" t="s">
        <v>294</v>
      </c>
      <c r="U2219" s="220">
        <v>1.0940000000000001</v>
      </c>
      <c r="V2219" s="220">
        <f>ROUND(E2219*U2219,2)</f>
        <v>2.19</v>
      </c>
      <c r="W2219" s="220"/>
      <c r="X2219" s="220" t="s">
        <v>117</v>
      </c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295</v>
      </c>
      <c r="AH2219" s="210"/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">
      <c r="A2220" s="218"/>
      <c r="B2220" s="219"/>
      <c r="C2220" s="254" t="s">
        <v>2399</v>
      </c>
      <c r="D2220" s="221"/>
      <c r="E2220" s="222">
        <v>1</v>
      </c>
      <c r="F2220" s="220"/>
      <c r="G2220" s="220"/>
      <c r="H2220" s="220"/>
      <c r="I2220" s="220"/>
      <c r="J2220" s="220"/>
      <c r="K2220" s="220"/>
      <c r="L2220" s="220"/>
      <c r="M2220" s="220"/>
      <c r="N2220" s="220"/>
      <c r="O2220" s="220"/>
      <c r="P2220" s="220"/>
      <c r="Q2220" s="220"/>
      <c r="R2220" s="220"/>
      <c r="S2220" s="220"/>
      <c r="T2220" s="220"/>
      <c r="U2220" s="220"/>
      <c r="V2220" s="220"/>
      <c r="W2220" s="220"/>
      <c r="X2220" s="220"/>
      <c r="Y2220" s="210"/>
      <c r="Z2220" s="210"/>
      <c r="AA2220" s="210"/>
      <c r="AB2220" s="210"/>
      <c r="AC2220" s="210"/>
      <c r="AD2220" s="210"/>
      <c r="AE2220" s="210"/>
      <c r="AF2220" s="210"/>
      <c r="AG2220" s="210" t="s">
        <v>299</v>
      </c>
      <c r="AH2220" s="210">
        <v>0</v>
      </c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">
      <c r="A2221" s="218"/>
      <c r="B2221" s="219"/>
      <c r="C2221" s="254" t="s">
        <v>2400</v>
      </c>
      <c r="D2221" s="221"/>
      <c r="E2221" s="222">
        <v>1</v>
      </c>
      <c r="F2221" s="220"/>
      <c r="G2221" s="220"/>
      <c r="H2221" s="220"/>
      <c r="I2221" s="220"/>
      <c r="J2221" s="220"/>
      <c r="K2221" s="220"/>
      <c r="L2221" s="220"/>
      <c r="M2221" s="220"/>
      <c r="N2221" s="220"/>
      <c r="O2221" s="220"/>
      <c r="P2221" s="220"/>
      <c r="Q2221" s="220"/>
      <c r="R2221" s="220"/>
      <c r="S2221" s="220"/>
      <c r="T2221" s="220"/>
      <c r="U2221" s="220"/>
      <c r="V2221" s="220"/>
      <c r="W2221" s="220"/>
      <c r="X2221" s="220"/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299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">
      <c r="A2222" s="232">
        <v>366</v>
      </c>
      <c r="B2222" s="233" t="s">
        <v>2401</v>
      </c>
      <c r="C2222" s="252" t="s">
        <v>2402</v>
      </c>
      <c r="D2222" s="234" t="s">
        <v>291</v>
      </c>
      <c r="E2222" s="235">
        <v>19.760000000000002</v>
      </c>
      <c r="F2222" s="236"/>
      <c r="G2222" s="237">
        <f>ROUND(E2222*F2222,2)</f>
        <v>0</v>
      </c>
      <c r="H2222" s="236"/>
      <c r="I2222" s="237">
        <f>ROUND(E2222*H2222,2)</f>
        <v>0</v>
      </c>
      <c r="J2222" s="236"/>
      <c r="K2222" s="237">
        <f>ROUND(E2222*J2222,2)</f>
        <v>0</v>
      </c>
      <c r="L2222" s="237">
        <v>15</v>
      </c>
      <c r="M2222" s="237">
        <f>G2222*(1+L2222/100)</f>
        <v>0</v>
      </c>
      <c r="N2222" s="237">
        <v>0</v>
      </c>
      <c r="O2222" s="237">
        <f>ROUND(E2222*N2222,2)</f>
        <v>0</v>
      </c>
      <c r="P2222" s="237">
        <v>7.0000000000000001E-3</v>
      </c>
      <c r="Q2222" s="237">
        <f>ROUND(E2222*P2222,2)</f>
        <v>0.14000000000000001</v>
      </c>
      <c r="R2222" s="237" t="s">
        <v>2403</v>
      </c>
      <c r="S2222" s="237" t="s">
        <v>293</v>
      </c>
      <c r="T2222" s="238" t="s">
        <v>294</v>
      </c>
      <c r="U2222" s="220">
        <v>0.23799999999999999</v>
      </c>
      <c r="V2222" s="220">
        <f>ROUND(E2222*U2222,2)</f>
        <v>4.7</v>
      </c>
      <c r="W2222" s="220"/>
      <c r="X2222" s="220" t="s">
        <v>117</v>
      </c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295</v>
      </c>
      <c r="AH2222" s="210"/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">
      <c r="A2223" s="218"/>
      <c r="B2223" s="219"/>
      <c r="C2223" s="254" t="s">
        <v>2404</v>
      </c>
      <c r="D2223" s="221"/>
      <c r="E2223" s="222"/>
      <c r="F2223" s="220"/>
      <c r="G2223" s="220"/>
      <c r="H2223" s="220"/>
      <c r="I2223" s="220"/>
      <c r="J2223" s="220"/>
      <c r="K2223" s="220"/>
      <c r="L2223" s="220"/>
      <c r="M2223" s="220"/>
      <c r="N2223" s="220"/>
      <c r="O2223" s="220"/>
      <c r="P2223" s="220"/>
      <c r="Q2223" s="220"/>
      <c r="R2223" s="220"/>
      <c r="S2223" s="220"/>
      <c r="T2223" s="220"/>
      <c r="U2223" s="220"/>
      <c r="V2223" s="220"/>
      <c r="W2223" s="220"/>
      <c r="X2223" s="22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299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">
      <c r="A2224" s="218"/>
      <c r="B2224" s="219"/>
      <c r="C2224" s="254" t="s">
        <v>2405</v>
      </c>
      <c r="D2224" s="221"/>
      <c r="E2224" s="222">
        <v>9.8800000000000008</v>
      </c>
      <c r="F2224" s="220"/>
      <c r="G2224" s="220"/>
      <c r="H2224" s="220"/>
      <c r="I2224" s="220"/>
      <c r="J2224" s="220"/>
      <c r="K2224" s="220"/>
      <c r="L2224" s="220"/>
      <c r="M2224" s="220"/>
      <c r="N2224" s="220"/>
      <c r="O2224" s="220"/>
      <c r="P2224" s="220"/>
      <c r="Q2224" s="220"/>
      <c r="R2224" s="220"/>
      <c r="S2224" s="220"/>
      <c r="T2224" s="220"/>
      <c r="U2224" s="220"/>
      <c r="V2224" s="220"/>
      <c r="W2224" s="220"/>
      <c r="X2224" s="220"/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299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outlineLevel="1" x14ac:dyDescent="0.2">
      <c r="A2225" s="218"/>
      <c r="B2225" s="219"/>
      <c r="C2225" s="254" t="s">
        <v>2406</v>
      </c>
      <c r="D2225" s="221"/>
      <c r="E2225" s="222">
        <v>9.8800000000000008</v>
      </c>
      <c r="F2225" s="220"/>
      <c r="G2225" s="220"/>
      <c r="H2225" s="220"/>
      <c r="I2225" s="220"/>
      <c r="J2225" s="220"/>
      <c r="K2225" s="220"/>
      <c r="L2225" s="220"/>
      <c r="M2225" s="220"/>
      <c r="N2225" s="220"/>
      <c r="O2225" s="220"/>
      <c r="P2225" s="220"/>
      <c r="Q2225" s="220"/>
      <c r="R2225" s="220"/>
      <c r="S2225" s="220"/>
      <c r="T2225" s="220"/>
      <c r="U2225" s="220"/>
      <c r="V2225" s="220"/>
      <c r="W2225" s="220"/>
      <c r="X2225" s="220"/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299</v>
      </c>
      <c r="AH2225" s="210">
        <v>0</v>
      </c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">
      <c r="A2226" s="243">
        <v>367</v>
      </c>
      <c r="B2226" s="244" t="s">
        <v>2407</v>
      </c>
      <c r="C2226" s="258" t="s">
        <v>2408</v>
      </c>
      <c r="D2226" s="245" t="s">
        <v>609</v>
      </c>
      <c r="E2226" s="246">
        <v>1</v>
      </c>
      <c r="F2226" s="247"/>
      <c r="G2226" s="248">
        <f>ROUND(E2226*F2226,2)</f>
        <v>0</v>
      </c>
      <c r="H2226" s="247"/>
      <c r="I2226" s="248">
        <f>ROUND(E2226*H2226,2)</f>
        <v>0</v>
      </c>
      <c r="J2226" s="247"/>
      <c r="K2226" s="248">
        <f>ROUND(E2226*J2226,2)</f>
        <v>0</v>
      </c>
      <c r="L2226" s="248">
        <v>15</v>
      </c>
      <c r="M2226" s="248">
        <f>G2226*(1+L2226/100)</f>
        <v>0</v>
      </c>
      <c r="N2226" s="248">
        <v>1.0000000000000001E-5</v>
      </c>
      <c r="O2226" s="248">
        <f>ROUND(E2226*N2226,2)</f>
        <v>0</v>
      </c>
      <c r="P2226" s="248">
        <v>0</v>
      </c>
      <c r="Q2226" s="248">
        <f>ROUND(E2226*P2226,2)</f>
        <v>0</v>
      </c>
      <c r="R2226" s="248" t="s">
        <v>2403</v>
      </c>
      <c r="S2226" s="248" t="s">
        <v>293</v>
      </c>
      <c r="T2226" s="249" t="s">
        <v>294</v>
      </c>
      <c r="U2226" s="220">
        <v>0.45</v>
      </c>
      <c r="V2226" s="220">
        <f>ROUND(E2226*U2226,2)</f>
        <v>0.45</v>
      </c>
      <c r="W2226" s="220"/>
      <c r="X2226" s="220" t="s">
        <v>117</v>
      </c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295</v>
      </c>
      <c r="AH2226" s="210"/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">
      <c r="A2227" s="232">
        <v>368</v>
      </c>
      <c r="B2227" s="233" t="s">
        <v>2409</v>
      </c>
      <c r="C2227" s="252" t="s">
        <v>2410</v>
      </c>
      <c r="D2227" s="234" t="s">
        <v>477</v>
      </c>
      <c r="E2227" s="235">
        <v>20.05</v>
      </c>
      <c r="F2227" s="236"/>
      <c r="G2227" s="237">
        <f>ROUND(E2227*F2227,2)</f>
        <v>0</v>
      </c>
      <c r="H2227" s="236"/>
      <c r="I2227" s="237">
        <f>ROUND(E2227*H2227,2)</f>
        <v>0</v>
      </c>
      <c r="J2227" s="236"/>
      <c r="K2227" s="237">
        <f>ROUND(E2227*J2227,2)</f>
        <v>0</v>
      </c>
      <c r="L2227" s="237">
        <v>15</v>
      </c>
      <c r="M2227" s="237">
        <f>G2227*(1+L2227/100)</f>
        <v>0</v>
      </c>
      <c r="N2227" s="237">
        <v>0</v>
      </c>
      <c r="O2227" s="237">
        <f>ROUND(E2227*N2227,2)</f>
        <v>0</v>
      </c>
      <c r="P2227" s="237">
        <v>0</v>
      </c>
      <c r="Q2227" s="237">
        <f>ROUND(E2227*P2227,2)</f>
        <v>0</v>
      </c>
      <c r="R2227" s="237" t="s">
        <v>2403</v>
      </c>
      <c r="S2227" s="237" t="s">
        <v>502</v>
      </c>
      <c r="T2227" s="238" t="s">
        <v>503</v>
      </c>
      <c r="U2227" s="220">
        <v>2.75</v>
      </c>
      <c r="V2227" s="220">
        <f>ROUND(E2227*U2227,2)</f>
        <v>55.14</v>
      </c>
      <c r="W2227" s="220"/>
      <c r="X2227" s="220" t="s">
        <v>117</v>
      </c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295</v>
      </c>
      <c r="AH2227" s="210"/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">
      <c r="A2228" s="218"/>
      <c r="B2228" s="219"/>
      <c r="C2228" s="257" t="s">
        <v>2411</v>
      </c>
      <c r="D2228" s="242"/>
      <c r="E2228" s="242"/>
      <c r="F2228" s="242"/>
      <c r="G2228" s="242"/>
      <c r="H2228" s="220"/>
      <c r="I2228" s="220"/>
      <c r="J2228" s="220"/>
      <c r="K2228" s="220"/>
      <c r="L2228" s="220"/>
      <c r="M2228" s="220"/>
      <c r="N2228" s="220"/>
      <c r="O2228" s="220"/>
      <c r="P2228" s="220"/>
      <c r="Q2228" s="220"/>
      <c r="R2228" s="220"/>
      <c r="S2228" s="220"/>
      <c r="T2228" s="220"/>
      <c r="U2228" s="220"/>
      <c r="V2228" s="220"/>
      <c r="W2228" s="220"/>
      <c r="X2228" s="220"/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421</v>
      </c>
      <c r="AH2228" s="210"/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">
      <c r="A2229" s="218"/>
      <c r="B2229" s="219"/>
      <c r="C2229" s="254" t="s">
        <v>2412</v>
      </c>
      <c r="D2229" s="221"/>
      <c r="E2229" s="222">
        <v>20.05</v>
      </c>
      <c r="F2229" s="220"/>
      <c r="G2229" s="220"/>
      <c r="H2229" s="220"/>
      <c r="I2229" s="220"/>
      <c r="J2229" s="220"/>
      <c r="K2229" s="220"/>
      <c r="L2229" s="220"/>
      <c r="M2229" s="220"/>
      <c r="N2229" s="220"/>
      <c r="O2229" s="220"/>
      <c r="P2229" s="220"/>
      <c r="Q2229" s="220"/>
      <c r="R2229" s="220"/>
      <c r="S2229" s="220"/>
      <c r="T2229" s="220"/>
      <c r="U2229" s="220"/>
      <c r="V2229" s="220"/>
      <c r="W2229" s="220"/>
      <c r="X2229" s="220"/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299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">
      <c r="A2230" s="232">
        <v>369</v>
      </c>
      <c r="B2230" s="233" t="s">
        <v>2413</v>
      </c>
      <c r="C2230" s="252" t="s">
        <v>2414</v>
      </c>
      <c r="D2230" s="234" t="s">
        <v>477</v>
      </c>
      <c r="E2230" s="235">
        <v>17</v>
      </c>
      <c r="F2230" s="236"/>
      <c r="G2230" s="237">
        <f>ROUND(E2230*F2230,2)</f>
        <v>0</v>
      </c>
      <c r="H2230" s="236"/>
      <c r="I2230" s="237">
        <f>ROUND(E2230*H2230,2)</f>
        <v>0</v>
      </c>
      <c r="J2230" s="236"/>
      <c r="K2230" s="237">
        <f>ROUND(E2230*J2230,2)</f>
        <v>0</v>
      </c>
      <c r="L2230" s="237">
        <v>15</v>
      </c>
      <c r="M2230" s="237">
        <f>G2230*(1+L2230/100)</f>
        <v>0</v>
      </c>
      <c r="N2230" s="237">
        <v>0</v>
      </c>
      <c r="O2230" s="237">
        <f>ROUND(E2230*N2230,2)</f>
        <v>0</v>
      </c>
      <c r="P2230" s="237">
        <v>2.48E-3</v>
      </c>
      <c r="Q2230" s="237">
        <f>ROUND(E2230*P2230,2)</f>
        <v>0.04</v>
      </c>
      <c r="R2230" s="237" t="s">
        <v>2403</v>
      </c>
      <c r="S2230" s="237" t="s">
        <v>293</v>
      </c>
      <c r="T2230" s="238" t="s">
        <v>294</v>
      </c>
      <c r="U2230" s="220">
        <v>0.20599999999999999</v>
      </c>
      <c r="V2230" s="220">
        <f>ROUND(E2230*U2230,2)</f>
        <v>3.5</v>
      </c>
      <c r="W2230" s="220"/>
      <c r="X2230" s="220" t="s">
        <v>117</v>
      </c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295</v>
      </c>
      <c r="AH2230" s="210"/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outlineLevel="1" x14ac:dyDescent="0.2">
      <c r="A2231" s="218"/>
      <c r="B2231" s="219"/>
      <c r="C2231" s="254" t="s">
        <v>2415</v>
      </c>
      <c r="D2231" s="221"/>
      <c r="E2231" s="222">
        <v>17</v>
      </c>
      <c r="F2231" s="220"/>
      <c r="G2231" s="220"/>
      <c r="H2231" s="220"/>
      <c r="I2231" s="220"/>
      <c r="J2231" s="220"/>
      <c r="K2231" s="220"/>
      <c r="L2231" s="220"/>
      <c r="M2231" s="220"/>
      <c r="N2231" s="220"/>
      <c r="O2231" s="220"/>
      <c r="P2231" s="220"/>
      <c r="Q2231" s="220"/>
      <c r="R2231" s="220"/>
      <c r="S2231" s="220"/>
      <c r="T2231" s="220"/>
      <c r="U2231" s="220"/>
      <c r="V2231" s="220"/>
      <c r="W2231" s="220"/>
      <c r="X2231" s="220"/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299</v>
      </c>
      <c r="AH2231" s="210">
        <v>0</v>
      </c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">
      <c r="A2232" s="243">
        <v>370</v>
      </c>
      <c r="B2232" s="244" t="s">
        <v>2416</v>
      </c>
      <c r="C2232" s="258" t="s">
        <v>2417</v>
      </c>
      <c r="D2232" s="245" t="s">
        <v>609</v>
      </c>
      <c r="E2232" s="246">
        <v>1</v>
      </c>
      <c r="F2232" s="247"/>
      <c r="G2232" s="248">
        <f>ROUND(E2232*F2232,2)</f>
        <v>0</v>
      </c>
      <c r="H2232" s="247"/>
      <c r="I2232" s="248">
        <f>ROUND(E2232*H2232,2)</f>
        <v>0</v>
      </c>
      <c r="J2232" s="247"/>
      <c r="K2232" s="248">
        <f>ROUND(E2232*J2232,2)</f>
        <v>0</v>
      </c>
      <c r="L2232" s="248">
        <v>15</v>
      </c>
      <c r="M2232" s="248">
        <f>G2232*(1+L2232/100)</f>
        <v>0</v>
      </c>
      <c r="N2232" s="248">
        <v>0</v>
      </c>
      <c r="O2232" s="248">
        <f>ROUND(E2232*N2232,2)</f>
        <v>0</v>
      </c>
      <c r="P2232" s="248">
        <v>0.28499999999999998</v>
      </c>
      <c r="Q2232" s="248">
        <f>ROUND(E2232*P2232,2)</f>
        <v>0.28999999999999998</v>
      </c>
      <c r="R2232" s="248" t="s">
        <v>2403</v>
      </c>
      <c r="S2232" s="248" t="s">
        <v>293</v>
      </c>
      <c r="T2232" s="249" t="s">
        <v>294</v>
      </c>
      <c r="U2232" s="220">
        <v>1.8480000000000001</v>
      </c>
      <c r="V2232" s="220">
        <f>ROUND(E2232*U2232,2)</f>
        <v>1.85</v>
      </c>
      <c r="W2232" s="220"/>
      <c r="X2232" s="220" t="s">
        <v>117</v>
      </c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295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ht="22.5" outlineLevel="1" x14ac:dyDescent="0.2">
      <c r="A2233" s="232">
        <v>371</v>
      </c>
      <c r="B2233" s="233" t="s">
        <v>2418</v>
      </c>
      <c r="C2233" s="252" t="s">
        <v>2419</v>
      </c>
      <c r="D2233" s="234" t="s">
        <v>2420</v>
      </c>
      <c r="E2233" s="235">
        <v>700.37199999999996</v>
      </c>
      <c r="F2233" s="236"/>
      <c r="G2233" s="237">
        <f>ROUND(E2233*F2233,2)</f>
        <v>0</v>
      </c>
      <c r="H2233" s="236"/>
      <c r="I2233" s="237">
        <f>ROUND(E2233*H2233,2)</f>
        <v>0</v>
      </c>
      <c r="J2233" s="236"/>
      <c r="K2233" s="237">
        <f>ROUND(E2233*J2233,2)</f>
        <v>0</v>
      </c>
      <c r="L2233" s="237">
        <v>15</v>
      </c>
      <c r="M2233" s="237">
        <f>G2233*(1+L2233/100)</f>
        <v>0</v>
      </c>
      <c r="N2233" s="237">
        <v>6.0000000000000002E-5</v>
      </c>
      <c r="O2233" s="237">
        <f>ROUND(E2233*N2233,2)</f>
        <v>0.04</v>
      </c>
      <c r="P2233" s="237">
        <v>0</v>
      </c>
      <c r="Q2233" s="237">
        <f>ROUND(E2233*P2233,2)</f>
        <v>0</v>
      </c>
      <c r="R2233" s="237" t="s">
        <v>2403</v>
      </c>
      <c r="S2233" s="237" t="s">
        <v>293</v>
      </c>
      <c r="T2233" s="238" t="s">
        <v>294</v>
      </c>
      <c r="U2233" s="220">
        <v>0.30399999999999999</v>
      </c>
      <c r="V2233" s="220">
        <f>ROUND(E2233*U2233,2)</f>
        <v>212.91</v>
      </c>
      <c r="W2233" s="220"/>
      <c r="X2233" s="220" t="s">
        <v>117</v>
      </c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295</v>
      </c>
      <c r="AH2233" s="210"/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">
      <c r="A2234" s="218"/>
      <c r="B2234" s="219"/>
      <c r="C2234" s="254" t="s">
        <v>2421</v>
      </c>
      <c r="D2234" s="221"/>
      <c r="E2234" s="222">
        <v>128.32</v>
      </c>
      <c r="F2234" s="220"/>
      <c r="G2234" s="220"/>
      <c r="H2234" s="220"/>
      <c r="I2234" s="220"/>
      <c r="J2234" s="220"/>
      <c r="K2234" s="220"/>
      <c r="L2234" s="220"/>
      <c r="M2234" s="220"/>
      <c r="N2234" s="220"/>
      <c r="O2234" s="220"/>
      <c r="P2234" s="220"/>
      <c r="Q2234" s="220"/>
      <c r="R2234" s="220"/>
      <c r="S2234" s="220"/>
      <c r="T2234" s="220"/>
      <c r="U2234" s="220"/>
      <c r="V2234" s="220"/>
      <c r="W2234" s="220"/>
      <c r="X2234" s="220"/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299</v>
      </c>
      <c r="AH2234" s="210">
        <v>0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">
      <c r="A2235" s="218"/>
      <c r="B2235" s="219"/>
      <c r="C2235" s="254" t="s">
        <v>2422</v>
      </c>
      <c r="D2235" s="221"/>
      <c r="E2235" s="222">
        <v>20</v>
      </c>
      <c r="F2235" s="220"/>
      <c r="G2235" s="220"/>
      <c r="H2235" s="220"/>
      <c r="I2235" s="220"/>
      <c r="J2235" s="220"/>
      <c r="K2235" s="220"/>
      <c r="L2235" s="220"/>
      <c r="M2235" s="220"/>
      <c r="N2235" s="220"/>
      <c r="O2235" s="220"/>
      <c r="P2235" s="220"/>
      <c r="Q2235" s="220"/>
      <c r="R2235" s="220"/>
      <c r="S2235" s="220"/>
      <c r="T2235" s="220"/>
      <c r="U2235" s="220"/>
      <c r="V2235" s="220"/>
      <c r="W2235" s="220"/>
      <c r="X2235" s="220"/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299</v>
      </c>
      <c r="AH2235" s="210">
        <v>0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">
      <c r="A2236" s="218"/>
      <c r="B2236" s="219"/>
      <c r="C2236" s="254" t="s">
        <v>2423</v>
      </c>
      <c r="D2236" s="221"/>
      <c r="E2236" s="222">
        <v>52.47</v>
      </c>
      <c r="F2236" s="220"/>
      <c r="G2236" s="220"/>
      <c r="H2236" s="220"/>
      <c r="I2236" s="220"/>
      <c r="J2236" s="220"/>
      <c r="K2236" s="220"/>
      <c r="L2236" s="220"/>
      <c r="M2236" s="220"/>
      <c r="N2236" s="220"/>
      <c r="O2236" s="220"/>
      <c r="P2236" s="220"/>
      <c r="Q2236" s="220"/>
      <c r="R2236" s="220"/>
      <c r="S2236" s="220"/>
      <c r="T2236" s="220"/>
      <c r="U2236" s="220"/>
      <c r="V2236" s="220"/>
      <c r="W2236" s="220"/>
      <c r="X2236" s="22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299</v>
      </c>
      <c r="AH2236" s="210">
        <v>0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">
      <c r="A2237" s="218"/>
      <c r="B2237" s="219"/>
      <c r="C2237" s="254" t="s">
        <v>2424</v>
      </c>
      <c r="D2237" s="221"/>
      <c r="E2237" s="222">
        <v>171.0522</v>
      </c>
      <c r="F2237" s="220"/>
      <c r="G2237" s="220"/>
      <c r="H2237" s="220"/>
      <c r="I2237" s="220"/>
      <c r="J2237" s="220"/>
      <c r="K2237" s="220"/>
      <c r="L2237" s="220"/>
      <c r="M2237" s="220"/>
      <c r="N2237" s="220"/>
      <c r="O2237" s="220"/>
      <c r="P2237" s="220"/>
      <c r="Q2237" s="220"/>
      <c r="R2237" s="220"/>
      <c r="S2237" s="220"/>
      <c r="T2237" s="220"/>
      <c r="U2237" s="220"/>
      <c r="V2237" s="220"/>
      <c r="W2237" s="220"/>
      <c r="X2237" s="22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299</v>
      </c>
      <c r="AH2237" s="210">
        <v>0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">
      <c r="A2238" s="218"/>
      <c r="B2238" s="219"/>
      <c r="C2238" s="254" t="s">
        <v>2425</v>
      </c>
      <c r="D2238" s="221"/>
      <c r="E2238" s="222">
        <v>40.81</v>
      </c>
      <c r="F2238" s="220"/>
      <c r="G2238" s="220"/>
      <c r="H2238" s="220"/>
      <c r="I2238" s="220"/>
      <c r="J2238" s="220"/>
      <c r="K2238" s="220"/>
      <c r="L2238" s="220"/>
      <c r="M2238" s="220"/>
      <c r="N2238" s="220"/>
      <c r="O2238" s="220"/>
      <c r="P2238" s="220"/>
      <c r="Q2238" s="220"/>
      <c r="R2238" s="220"/>
      <c r="S2238" s="220"/>
      <c r="T2238" s="220"/>
      <c r="U2238" s="220"/>
      <c r="V2238" s="220"/>
      <c r="W2238" s="220"/>
      <c r="X2238" s="22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299</v>
      </c>
      <c r="AH2238" s="210">
        <v>0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">
      <c r="A2239" s="218"/>
      <c r="B2239" s="219"/>
      <c r="C2239" s="254" t="s">
        <v>2426</v>
      </c>
      <c r="D2239" s="221"/>
      <c r="E2239" s="222">
        <v>80.803799999999995</v>
      </c>
      <c r="F2239" s="220"/>
      <c r="G2239" s="220"/>
      <c r="H2239" s="220"/>
      <c r="I2239" s="220"/>
      <c r="J2239" s="220"/>
      <c r="K2239" s="220"/>
      <c r="L2239" s="220"/>
      <c r="M2239" s="220"/>
      <c r="N2239" s="220"/>
      <c r="O2239" s="220"/>
      <c r="P2239" s="220"/>
      <c r="Q2239" s="220"/>
      <c r="R2239" s="220"/>
      <c r="S2239" s="220"/>
      <c r="T2239" s="220"/>
      <c r="U2239" s="220"/>
      <c r="V2239" s="220"/>
      <c r="W2239" s="220"/>
      <c r="X2239" s="22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299</v>
      </c>
      <c r="AH2239" s="210">
        <v>0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">
      <c r="A2240" s="218"/>
      <c r="B2240" s="219"/>
      <c r="C2240" s="254" t="s">
        <v>2427</v>
      </c>
      <c r="D2240" s="221"/>
      <c r="E2240" s="222">
        <v>40.81</v>
      </c>
      <c r="F2240" s="220"/>
      <c r="G2240" s="220"/>
      <c r="H2240" s="220"/>
      <c r="I2240" s="220"/>
      <c r="J2240" s="220"/>
      <c r="K2240" s="220"/>
      <c r="L2240" s="220"/>
      <c r="M2240" s="220"/>
      <c r="N2240" s="220"/>
      <c r="O2240" s="220"/>
      <c r="P2240" s="220"/>
      <c r="Q2240" s="220"/>
      <c r="R2240" s="220"/>
      <c r="S2240" s="220"/>
      <c r="T2240" s="220"/>
      <c r="U2240" s="220"/>
      <c r="V2240" s="220"/>
      <c r="W2240" s="220"/>
      <c r="X2240" s="22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299</v>
      </c>
      <c r="AH2240" s="210">
        <v>0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">
      <c r="A2241" s="218"/>
      <c r="B2241" s="219"/>
      <c r="C2241" s="254" t="s">
        <v>2428</v>
      </c>
      <c r="D2241" s="221"/>
      <c r="E2241" s="222">
        <v>106.10599999999999</v>
      </c>
      <c r="F2241" s="220"/>
      <c r="G2241" s="220"/>
      <c r="H2241" s="220"/>
      <c r="I2241" s="220"/>
      <c r="J2241" s="220"/>
      <c r="K2241" s="220"/>
      <c r="L2241" s="220"/>
      <c r="M2241" s="220"/>
      <c r="N2241" s="220"/>
      <c r="O2241" s="220"/>
      <c r="P2241" s="220"/>
      <c r="Q2241" s="220"/>
      <c r="R2241" s="220"/>
      <c r="S2241" s="220"/>
      <c r="T2241" s="220"/>
      <c r="U2241" s="220"/>
      <c r="V2241" s="220"/>
      <c r="W2241" s="220"/>
      <c r="X2241" s="22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299</v>
      </c>
      <c r="AH2241" s="210">
        <v>0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">
      <c r="A2242" s="218"/>
      <c r="B2242" s="219"/>
      <c r="C2242" s="254" t="s">
        <v>2429</v>
      </c>
      <c r="D2242" s="221"/>
      <c r="E2242" s="222">
        <v>28</v>
      </c>
      <c r="F2242" s="220"/>
      <c r="G2242" s="220"/>
      <c r="H2242" s="220"/>
      <c r="I2242" s="220"/>
      <c r="J2242" s="220"/>
      <c r="K2242" s="220"/>
      <c r="L2242" s="220"/>
      <c r="M2242" s="220"/>
      <c r="N2242" s="220"/>
      <c r="O2242" s="220"/>
      <c r="P2242" s="220"/>
      <c r="Q2242" s="220"/>
      <c r="R2242" s="220"/>
      <c r="S2242" s="220"/>
      <c r="T2242" s="220"/>
      <c r="U2242" s="220"/>
      <c r="V2242" s="220"/>
      <c r="W2242" s="220"/>
      <c r="X2242" s="22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299</v>
      </c>
      <c r="AH2242" s="210">
        <v>0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">
      <c r="A2243" s="218"/>
      <c r="B2243" s="219"/>
      <c r="C2243" s="254" t="s">
        <v>2430</v>
      </c>
      <c r="D2243" s="221"/>
      <c r="E2243" s="222">
        <v>32</v>
      </c>
      <c r="F2243" s="220"/>
      <c r="G2243" s="220"/>
      <c r="H2243" s="220"/>
      <c r="I2243" s="220"/>
      <c r="J2243" s="220"/>
      <c r="K2243" s="220"/>
      <c r="L2243" s="220"/>
      <c r="M2243" s="220"/>
      <c r="N2243" s="220"/>
      <c r="O2243" s="220"/>
      <c r="P2243" s="220"/>
      <c r="Q2243" s="220"/>
      <c r="R2243" s="220"/>
      <c r="S2243" s="220"/>
      <c r="T2243" s="220"/>
      <c r="U2243" s="220"/>
      <c r="V2243" s="220"/>
      <c r="W2243" s="220"/>
      <c r="X2243" s="22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299</v>
      </c>
      <c r="AH2243" s="210">
        <v>0</v>
      </c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ht="22.5" outlineLevel="1" x14ac:dyDescent="0.2">
      <c r="A2244" s="232">
        <v>372</v>
      </c>
      <c r="B2244" s="233" t="s">
        <v>2431</v>
      </c>
      <c r="C2244" s="252" t="s">
        <v>2432</v>
      </c>
      <c r="D2244" s="234" t="s">
        <v>2420</v>
      </c>
      <c r="E2244" s="235">
        <v>688.6</v>
      </c>
      <c r="F2244" s="236"/>
      <c r="G2244" s="237">
        <f>ROUND(E2244*F2244,2)</f>
        <v>0</v>
      </c>
      <c r="H2244" s="236"/>
      <c r="I2244" s="237">
        <f>ROUND(E2244*H2244,2)</f>
        <v>0</v>
      </c>
      <c r="J2244" s="236"/>
      <c r="K2244" s="237">
        <f>ROUND(E2244*J2244,2)</f>
        <v>0</v>
      </c>
      <c r="L2244" s="237">
        <v>15</v>
      </c>
      <c r="M2244" s="237">
        <f>G2244*(1+L2244/100)</f>
        <v>0</v>
      </c>
      <c r="N2244" s="237">
        <v>5.0000000000000002E-5</v>
      </c>
      <c r="O2244" s="237">
        <f>ROUND(E2244*N2244,2)</f>
        <v>0.03</v>
      </c>
      <c r="P2244" s="237">
        <v>0</v>
      </c>
      <c r="Q2244" s="237">
        <f>ROUND(E2244*P2244,2)</f>
        <v>0</v>
      </c>
      <c r="R2244" s="237" t="s">
        <v>2403</v>
      </c>
      <c r="S2244" s="237" t="s">
        <v>293</v>
      </c>
      <c r="T2244" s="238" t="s">
        <v>294</v>
      </c>
      <c r="U2244" s="220">
        <v>8.4000000000000005E-2</v>
      </c>
      <c r="V2244" s="220">
        <f>ROUND(E2244*U2244,2)</f>
        <v>57.84</v>
      </c>
      <c r="W2244" s="220"/>
      <c r="X2244" s="220" t="s">
        <v>117</v>
      </c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295</v>
      </c>
      <c r="AH2244" s="210"/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">
      <c r="A2245" s="218"/>
      <c r="B2245" s="219"/>
      <c r="C2245" s="254" t="s">
        <v>2433</v>
      </c>
      <c r="D2245" s="221"/>
      <c r="E2245" s="222">
        <v>556.6</v>
      </c>
      <c r="F2245" s="220"/>
      <c r="G2245" s="220"/>
      <c r="H2245" s="220"/>
      <c r="I2245" s="220"/>
      <c r="J2245" s="220"/>
      <c r="K2245" s="220"/>
      <c r="L2245" s="220"/>
      <c r="M2245" s="220"/>
      <c r="N2245" s="220"/>
      <c r="O2245" s="220"/>
      <c r="P2245" s="220"/>
      <c r="Q2245" s="220"/>
      <c r="R2245" s="220"/>
      <c r="S2245" s="220"/>
      <c r="T2245" s="220"/>
      <c r="U2245" s="220"/>
      <c r="V2245" s="220"/>
      <c r="W2245" s="220"/>
      <c r="X2245" s="220"/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299</v>
      </c>
      <c r="AH2245" s="210">
        <v>0</v>
      </c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">
      <c r="A2246" s="218"/>
      <c r="B2246" s="219"/>
      <c r="C2246" s="254" t="s">
        <v>2434</v>
      </c>
      <c r="D2246" s="221"/>
      <c r="E2246" s="222">
        <v>132</v>
      </c>
      <c r="F2246" s="220"/>
      <c r="G2246" s="220"/>
      <c r="H2246" s="220"/>
      <c r="I2246" s="220"/>
      <c r="J2246" s="220"/>
      <c r="K2246" s="220"/>
      <c r="L2246" s="220"/>
      <c r="M2246" s="220"/>
      <c r="N2246" s="220"/>
      <c r="O2246" s="220"/>
      <c r="P2246" s="220"/>
      <c r="Q2246" s="220"/>
      <c r="R2246" s="220"/>
      <c r="S2246" s="220"/>
      <c r="T2246" s="220"/>
      <c r="U2246" s="220"/>
      <c r="V2246" s="220"/>
      <c r="W2246" s="220"/>
      <c r="X2246" s="220"/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299</v>
      </c>
      <c r="AH2246" s="210">
        <v>0</v>
      </c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ht="22.5" outlineLevel="1" x14ac:dyDescent="0.2">
      <c r="A2247" s="232">
        <v>373</v>
      </c>
      <c r="B2247" s="233" t="s">
        <v>2435</v>
      </c>
      <c r="C2247" s="252" t="s">
        <v>2436</v>
      </c>
      <c r="D2247" s="234" t="s">
        <v>2420</v>
      </c>
      <c r="E2247" s="235">
        <v>40</v>
      </c>
      <c r="F2247" s="236"/>
      <c r="G2247" s="237">
        <f>ROUND(E2247*F2247,2)</f>
        <v>0</v>
      </c>
      <c r="H2247" s="236"/>
      <c r="I2247" s="237">
        <f>ROUND(E2247*H2247,2)</f>
        <v>0</v>
      </c>
      <c r="J2247" s="236"/>
      <c r="K2247" s="237">
        <f>ROUND(E2247*J2247,2)</f>
        <v>0</v>
      </c>
      <c r="L2247" s="237">
        <v>15</v>
      </c>
      <c r="M2247" s="237">
        <f>G2247*(1+L2247/100)</f>
        <v>0</v>
      </c>
      <c r="N2247" s="237">
        <v>5.0000000000000002E-5</v>
      </c>
      <c r="O2247" s="237">
        <f>ROUND(E2247*N2247,2)</f>
        <v>0</v>
      </c>
      <c r="P2247" s="237">
        <v>1E-3</v>
      </c>
      <c r="Q2247" s="237">
        <f>ROUND(E2247*P2247,2)</f>
        <v>0.04</v>
      </c>
      <c r="R2247" s="237" t="s">
        <v>2403</v>
      </c>
      <c r="S2247" s="237" t="s">
        <v>293</v>
      </c>
      <c r="T2247" s="238" t="s">
        <v>294</v>
      </c>
      <c r="U2247" s="220">
        <v>9.7000000000000003E-2</v>
      </c>
      <c r="V2247" s="220">
        <f>ROUND(E2247*U2247,2)</f>
        <v>3.88</v>
      </c>
      <c r="W2247" s="220"/>
      <c r="X2247" s="220" t="s">
        <v>117</v>
      </c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295</v>
      </c>
      <c r="AH2247" s="210"/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">
      <c r="A2248" s="218"/>
      <c r="B2248" s="219"/>
      <c r="C2248" s="254" t="s">
        <v>2437</v>
      </c>
      <c r="D2248" s="221"/>
      <c r="E2248" s="222">
        <v>40</v>
      </c>
      <c r="F2248" s="220"/>
      <c r="G2248" s="220"/>
      <c r="H2248" s="220"/>
      <c r="I2248" s="220"/>
      <c r="J2248" s="220"/>
      <c r="K2248" s="220"/>
      <c r="L2248" s="220"/>
      <c r="M2248" s="220"/>
      <c r="N2248" s="220"/>
      <c r="O2248" s="220"/>
      <c r="P2248" s="220"/>
      <c r="Q2248" s="220"/>
      <c r="R2248" s="220"/>
      <c r="S2248" s="220"/>
      <c r="T2248" s="220"/>
      <c r="U2248" s="220"/>
      <c r="V2248" s="220"/>
      <c r="W2248" s="220"/>
      <c r="X2248" s="22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299</v>
      </c>
      <c r="AH2248" s="210">
        <v>0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ht="22.5" outlineLevel="1" x14ac:dyDescent="0.2">
      <c r="A2249" s="232">
        <v>374</v>
      </c>
      <c r="B2249" s="233" t="s">
        <v>2438</v>
      </c>
      <c r="C2249" s="252" t="s">
        <v>2439</v>
      </c>
      <c r="D2249" s="234" t="s">
        <v>2420</v>
      </c>
      <c r="E2249" s="235">
        <v>250</v>
      </c>
      <c r="F2249" s="236"/>
      <c r="G2249" s="237">
        <f>ROUND(E2249*F2249,2)</f>
        <v>0</v>
      </c>
      <c r="H2249" s="236"/>
      <c r="I2249" s="237">
        <f>ROUND(E2249*H2249,2)</f>
        <v>0</v>
      </c>
      <c r="J2249" s="236"/>
      <c r="K2249" s="237">
        <f>ROUND(E2249*J2249,2)</f>
        <v>0</v>
      </c>
      <c r="L2249" s="237">
        <v>15</v>
      </c>
      <c r="M2249" s="237">
        <f>G2249*(1+L2249/100)</f>
        <v>0</v>
      </c>
      <c r="N2249" s="237">
        <v>5.0000000000000002E-5</v>
      </c>
      <c r="O2249" s="237">
        <f>ROUND(E2249*N2249,2)</f>
        <v>0.01</v>
      </c>
      <c r="P2249" s="237">
        <v>1E-3</v>
      </c>
      <c r="Q2249" s="237">
        <f>ROUND(E2249*P2249,2)</f>
        <v>0.25</v>
      </c>
      <c r="R2249" s="237" t="s">
        <v>2403</v>
      </c>
      <c r="S2249" s="237" t="s">
        <v>293</v>
      </c>
      <c r="T2249" s="238" t="s">
        <v>294</v>
      </c>
      <c r="U2249" s="220">
        <v>4.1000000000000002E-2</v>
      </c>
      <c r="V2249" s="220">
        <f>ROUND(E2249*U2249,2)</f>
        <v>10.25</v>
      </c>
      <c r="W2249" s="220"/>
      <c r="X2249" s="220" t="s">
        <v>117</v>
      </c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295</v>
      </c>
      <c r="AH2249" s="210"/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">
      <c r="A2250" s="218"/>
      <c r="B2250" s="219"/>
      <c r="C2250" s="254" t="s">
        <v>2440</v>
      </c>
      <c r="D2250" s="221"/>
      <c r="E2250" s="222">
        <v>250</v>
      </c>
      <c r="F2250" s="220"/>
      <c r="G2250" s="220"/>
      <c r="H2250" s="220"/>
      <c r="I2250" s="220"/>
      <c r="J2250" s="220"/>
      <c r="K2250" s="220"/>
      <c r="L2250" s="220"/>
      <c r="M2250" s="220"/>
      <c r="N2250" s="220"/>
      <c r="O2250" s="220"/>
      <c r="P2250" s="220"/>
      <c r="Q2250" s="220"/>
      <c r="R2250" s="220"/>
      <c r="S2250" s="220"/>
      <c r="T2250" s="220"/>
      <c r="U2250" s="220"/>
      <c r="V2250" s="220"/>
      <c r="W2250" s="220"/>
      <c r="X2250" s="22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299</v>
      </c>
      <c r="AH2250" s="210">
        <v>0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">
      <c r="A2251" s="232">
        <v>375</v>
      </c>
      <c r="B2251" s="233" t="s">
        <v>2441</v>
      </c>
      <c r="C2251" s="252" t="s">
        <v>2442</v>
      </c>
      <c r="D2251" s="234" t="s">
        <v>291</v>
      </c>
      <c r="E2251" s="235">
        <v>87.341999999999999</v>
      </c>
      <c r="F2251" s="236"/>
      <c r="G2251" s="237">
        <f>ROUND(E2251*F2251,2)</f>
        <v>0</v>
      </c>
      <c r="H2251" s="236"/>
      <c r="I2251" s="237">
        <f>ROUND(E2251*H2251,2)</f>
        <v>0</v>
      </c>
      <c r="J2251" s="236"/>
      <c r="K2251" s="237">
        <f>ROUND(E2251*J2251,2)</f>
        <v>0</v>
      </c>
      <c r="L2251" s="237">
        <v>15</v>
      </c>
      <c r="M2251" s="237">
        <f>G2251*(1+L2251/100)</f>
        <v>0</v>
      </c>
      <c r="N2251" s="237">
        <v>0</v>
      </c>
      <c r="O2251" s="237">
        <f>ROUND(E2251*N2251,2)</f>
        <v>0</v>
      </c>
      <c r="P2251" s="237">
        <v>0</v>
      </c>
      <c r="Q2251" s="237">
        <f>ROUND(E2251*P2251,2)</f>
        <v>0</v>
      </c>
      <c r="R2251" s="237"/>
      <c r="S2251" s="237" t="s">
        <v>293</v>
      </c>
      <c r="T2251" s="238" t="s">
        <v>503</v>
      </c>
      <c r="U2251" s="220">
        <v>0</v>
      </c>
      <c r="V2251" s="220">
        <f>ROUND(E2251*U2251,2)</f>
        <v>0</v>
      </c>
      <c r="W2251" s="220"/>
      <c r="X2251" s="220" t="s">
        <v>893</v>
      </c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894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">
      <c r="A2252" s="218"/>
      <c r="B2252" s="219"/>
      <c r="C2252" s="254" t="s">
        <v>2443</v>
      </c>
      <c r="D2252" s="221"/>
      <c r="E2252" s="222">
        <v>18.45</v>
      </c>
      <c r="F2252" s="220"/>
      <c r="G2252" s="220"/>
      <c r="H2252" s="220"/>
      <c r="I2252" s="220"/>
      <c r="J2252" s="220"/>
      <c r="K2252" s="220"/>
      <c r="L2252" s="220"/>
      <c r="M2252" s="220"/>
      <c r="N2252" s="220"/>
      <c r="O2252" s="220"/>
      <c r="P2252" s="220"/>
      <c r="Q2252" s="220"/>
      <c r="R2252" s="220"/>
      <c r="S2252" s="220"/>
      <c r="T2252" s="220"/>
      <c r="U2252" s="220"/>
      <c r="V2252" s="220"/>
      <c r="W2252" s="220"/>
      <c r="X2252" s="22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299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">
      <c r="A2253" s="218"/>
      <c r="B2253" s="219"/>
      <c r="C2253" s="254" t="s">
        <v>2444</v>
      </c>
      <c r="D2253" s="221"/>
      <c r="E2253" s="222">
        <v>10.8</v>
      </c>
      <c r="F2253" s="220"/>
      <c r="G2253" s="220"/>
      <c r="H2253" s="220"/>
      <c r="I2253" s="220"/>
      <c r="J2253" s="220"/>
      <c r="K2253" s="220"/>
      <c r="L2253" s="220"/>
      <c r="M2253" s="220"/>
      <c r="N2253" s="220"/>
      <c r="O2253" s="220"/>
      <c r="P2253" s="220"/>
      <c r="Q2253" s="220"/>
      <c r="R2253" s="220"/>
      <c r="S2253" s="220"/>
      <c r="T2253" s="220"/>
      <c r="U2253" s="220"/>
      <c r="V2253" s="220"/>
      <c r="W2253" s="220"/>
      <c r="X2253" s="220"/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299</v>
      </c>
      <c r="AH2253" s="210">
        <v>0</v>
      </c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">
      <c r="A2254" s="218"/>
      <c r="B2254" s="219"/>
      <c r="C2254" s="254" t="s">
        <v>2445</v>
      </c>
      <c r="D2254" s="221"/>
      <c r="E2254" s="222">
        <v>2.448</v>
      </c>
      <c r="F2254" s="220"/>
      <c r="G2254" s="220"/>
      <c r="H2254" s="220"/>
      <c r="I2254" s="220"/>
      <c r="J2254" s="220"/>
      <c r="K2254" s="220"/>
      <c r="L2254" s="220"/>
      <c r="M2254" s="220"/>
      <c r="N2254" s="220"/>
      <c r="O2254" s="220"/>
      <c r="P2254" s="220"/>
      <c r="Q2254" s="220"/>
      <c r="R2254" s="220"/>
      <c r="S2254" s="220"/>
      <c r="T2254" s="220"/>
      <c r="U2254" s="220"/>
      <c r="V2254" s="220"/>
      <c r="W2254" s="220"/>
      <c r="X2254" s="22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299</v>
      </c>
      <c r="AH2254" s="210">
        <v>0</v>
      </c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">
      <c r="A2255" s="218"/>
      <c r="B2255" s="219"/>
      <c r="C2255" s="254" t="s">
        <v>2446</v>
      </c>
      <c r="D2255" s="221"/>
      <c r="E2255" s="222">
        <v>1.98</v>
      </c>
      <c r="F2255" s="220"/>
      <c r="G2255" s="220"/>
      <c r="H2255" s="220"/>
      <c r="I2255" s="220"/>
      <c r="J2255" s="220"/>
      <c r="K2255" s="220"/>
      <c r="L2255" s="220"/>
      <c r="M2255" s="220"/>
      <c r="N2255" s="220"/>
      <c r="O2255" s="220"/>
      <c r="P2255" s="220"/>
      <c r="Q2255" s="220"/>
      <c r="R2255" s="220"/>
      <c r="S2255" s="220"/>
      <c r="T2255" s="220"/>
      <c r="U2255" s="220"/>
      <c r="V2255" s="220"/>
      <c r="W2255" s="220"/>
      <c r="X2255" s="22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299</v>
      </c>
      <c r="AH2255" s="210">
        <v>0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">
      <c r="A2256" s="218"/>
      <c r="B2256" s="219"/>
      <c r="C2256" s="254" t="s">
        <v>2447</v>
      </c>
      <c r="D2256" s="221"/>
      <c r="E2256" s="222">
        <v>19.440000000000001</v>
      </c>
      <c r="F2256" s="220"/>
      <c r="G2256" s="220"/>
      <c r="H2256" s="220"/>
      <c r="I2256" s="220"/>
      <c r="J2256" s="220"/>
      <c r="K2256" s="220"/>
      <c r="L2256" s="220"/>
      <c r="M2256" s="220"/>
      <c r="N2256" s="220"/>
      <c r="O2256" s="220"/>
      <c r="P2256" s="220"/>
      <c r="Q2256" s="220"/>
      <c r="R2256" s="220"/>
      <c r="S2256" s="220"/>
      <c r="T2256" s="220"/>
      <c r="U2256" s="220"/>
      <c r="V2256" s="220"/>
      <c r="W2256" s="220"/>
      <c r="X2256" s="220"/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299</v>
      </c>
      <c r="AH2256" s="210">
        <v>0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">
      <c r="A2257" s="218"/>
      <c r="B2257" s="219"/>
      <c r="C2257" s="254" t="s">
        <v>2448</v>
      </c>
      <c r="D2257" s="221"/>
      <c r="E2257" s="222">
        <v>5.04</v>
      </c>
      <c r="F2257" s="220"/>
      <c r="G2257" s="220"/>
      <c r="H2257" s="220"/>
      <c r="I2257" s="220"/>
      <c r="J2257" s="220"/>
      <c r="K2257" s="220"/>
      <c r="L2257" s="220"/>
      <c r="M2257" s="220"/>
      <c r="N2257" s="220"/>
      <c r="O2257" s="220"/>
      <c r="P2257" s="220"/>
      <c r="Q2257" s="220"/>
      <c r="R2257" s="220"/>
      <c r="S2257" s="220"/>
      <c r="T2257" s="220"/>
      <c r="U2257" s="220"/>
      <c r="V2257" s="220"/>
      <c r="W2257" s="220"/>
      <c r="X2257" s="22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299</v>
      </c>
      <c r="AH2257" s="210">
        <v>0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">
      <c r="A2258" s="218"/>
      <c r="B2258" s="219"/>
      <c r="C2258" s="254" t="s">
        <v>2449</v>
      </c>
      <c r="D2258" s="221"/>
      <c r="E2258" s="222">
        <v>1.2</v>
      </c>
      <c r="F2258" s="220"/>
      <c r="G2258" s="220"/>
      <c r="H2258" s="220"/>
      <c r="I2258" s="220"/>
      <c r="J2258" s="220"/>
      <c r="K2258" s="220"/>
      <c r="L2258" s="220"/>
      <c r="M2258" s="220"/>
      <c r="N2258" s="220"/>
      <c r="O2258" s="220"/>
      <c r="P2258" s="220"/>
      <c r="Q2258" s="220"/>
      <c r="R2258" s="220"/>
      <c r="S2258" s="220"/>
      <c r="T2258" s="220"/>
      <c r="U2258" s="220"/>
      <c r="V2258" s="220"/>
      <c r="W2258" s="220"/>
      <c r="X2258" s="22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299</v>
      </c>
      <c r="AH2258" s="210">
        <v>0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">
      <c r="A2259" s="218"/>
      <c r="B2259" s="219"/>
      <c r="C2259" s="254" t="s">
        <v>2450</v>
      </c>
      <c r="D2259" s="221"/>
      <c r="E2259" s="222">
        <v>27.984000000000002</v>
      </c>
      <c r="F2259" s="220"/>
      <c r="G2259" s="220"/>
      <c r="H2259" s="220"/>
      <c r="I2259" s="220"/>
      <c r="J2259" s="220"/>
      <c r="K2259" s="220"/>
      <c r="L2259" s="220"/>
      <c r="M2259" s="220"/>
      <c r="N2259" s="220"/>
      <c r="O2259" s="220"/>
      <c r="P2259" s="220"/>
      <c r="Q2259" s="220"/>
      <c r="R2259" s="220"/>
      <c r="S2259" s="220"/>
      <c r="T2259" s="220"/>
      <c r="U2259" s="220"/>
      <c r="V2259" s="220"/>
      <c r="W2259" s="220"/>
      <c r="X2259" s="22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299</v>
      </c>
      <c r="AH2259" s="210">
        <v>0</v>
      </c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">
      <c r="A2260" s="232">
        <v>376</v>
      </c>
      <c r="B2260" s="233" t="s">
        <v>2451</v>
      </c>
      <c r="C2260" s="252" t="s">
        <v>2452</v>
      </c>
      <c r="D2260" s="234" t="s">
        <v>2420</v>
      </c>
      <c r="E2260" s="235">
        <v>10</v>
      </c>
      <c r="F2260" s="236"/>
      <c r="G2260" s="237">
        <f>ROUND(E2260*F2260,2)</f>
        <v>0</v>
      </c>
      <c r="H2260" s="236"/>
      <c r="I2260" s="237">
        <f>ROUND(E2260*H2260,2)</f>
        <v>0</v>
      </c>
      <c r="J2260" s="236"/>
      <c r="K2260" s="237">
        <f>ROUND(E2260*J2260,2)</f>
        <v>0</v>
      </c>
      <c r="L2260" s="237">
        <v>15</v>
      </c>
      <c r="M2260" s="237">
        <f>G2260*(1+L2260/100)</f>
        <v>0</v>
      </c>
      <c r="N2260" s="237">
        <v>1.0499999999999999E-3</v>
      </c>
      <c r="O2260" s="237">
        <f>ROUND(E2260*N2260,2)</f>
        <v>0.01</v>
      </c>
      <c r="P2260" s="237">
        <v>0</v>
      </c>
      <c r="Q2260" s="237">
        <f>ROUND(E2260*P2260,2)</f>
        <v>0</v>
      </c>
      <c r="R2260" s="237" t="s">
        <v>1665</v>
      </c>
      <c r="S2260" s="237" t="s">
        <v>293</v>
      </c>
      <c r="T2260" s="238" t="s">
        <v>892</v>
      </c>
      <c r="U2260" s="220">
        <v>0.10316</v>
      </c>
      <c r="V2260" s="220">
        <f>ROUND(E2260*U2260,2)</f>
        <v>1.03</v>
      </c>
      <c r="W2260" s="220"/>
      <c r="X2260" s="220" t="s">
        <v>893</v>
      </c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894</v>
      </c>
      <c r="AH2260" s="210"/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">
      <c r="A2261" s="218"/>
      <c r="B2261" s="219"/>
      <c r="C2261" s="254" t="s">
        <v>2453</v>
      </c>
      <c r="D2261" s="221"/>
      <c r="E2261" s="222">
        <v>10</v>
      </c>
      <c r="F2261" s="220"/>
      <c r="G2261" s="220"/>
      <c r="H2261" s="220"/>
      <c r="I2261" s="220"/>
      <c r="J2261" s="220"/>
      <c r="K2261" s="220"/>
      <c r="L2261" s="220"/>
      <c r="M2261" s="220"/>
      <c r="N2261" s="220"/>
      <c r="O2261" s="220"/>
      <c r="P2261" s="220"/>
      <c r="Q2261" s="220"/>
      <c r="R2261" s="220"/>
      <c r="S2261" s="220"/>
      <c r="T2261" s="220"/>
      <c r="U2261" s="220"/>
      <c r="V2261" s="220"/>
      <c r="W2261" s="220"/>
      <c r="X2261" s="220"/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299</v>
      </c>
      <c r="AH2261" s="210">
        <v>0</v>
      </c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">
      <c r="A2262" s="232">
        <v>377</v>
      </c>
      <c r="B2262" s="233" t="s">
        <v>2454</v>
      </c>
      <c r="C2262" s="252" t="s">
        <v>2455</v>
      </c>
      <c r="D2262" s="234" t="s">
        <v>445</v>
      </c>
      <c r="E2262" s="235">
        <v>0.14832000000000001</v>
      </c>
      <c r="F2262" s="236"/>
      <c r="G2262" s="237">
        <f>ROUND(E2262*F2262,2)</f>
        <v>0</v>
      </c>
      <c r="H2262" s="236"/>
      <c r="I2262" s="237">
        <f>ROUND(E2262*H2262,2)</f>
        <v>0</v>
      </c>
      <c r="J2262" s="236"/>
      <c r="K2262" s="237">
        <f>ROUND(E2262*J2262,2)</f>
        <v>0</v>
      </c>
      <c r="L2262" s="237">
        <v>15</v>
      </c>
      <c r="M2262" s="237">
        <f>G2262*(1+L2262/100)</f>
        <v>0</v>
      </c>
      <c r="N2262" s="237">
        <v>1</v>
      </c>
      <c r="O2262" s="237">
        <f>ROUND(E2262*N2262,2)</f>
        <v>0.15</v>
      </c>
      <c r="P2262" s="237">
        <v>0</v>
      </c>
      <c r="Q2262" s="237">
        <f>ROUND(E2262*P2262,2)</f>
        <v>0</v>
      </c>
      <c r="R2262" s="237" t="s">
        <v>446</v>
      </c>
      <c r="S2262" s="237" t="s">
        <v>293</v>
      </c>
      <c r="T2262" s="238" t="s">
        <v>294</v>
      </c>
      <c r="U2262" s="220">
        <v>0</v>
      </c>
      <c r="V2262" s="220">
        <f>ROUND(E2262*U2262,2)</f>
        <v>0</v>
      </c>
      <c r="W2262" s="220"/>
      <c r="X2262" s="220" t="s">
        <v>447</v>
      </c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448</v>
      </c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">
      <c r="A2263" s="218"/>
      <c r="B2263" s="219"/>
      <c r="C2263" s="254" t="s">
        <v>2456</v>
      </c>
      <c r="D2263" s="221"/>
      <c r="E2263" s="222">
        <v>0.12831999999999999</v>
      </c>
      <c r="F2263" s="220"/>
      <c r="G2263" s="220"/>
      <c r="H2263" s="220"/>
      <c r="I2263" s="220"/>
      <c r="J2263" s="220"/>
      <c r="K2263" s="220"/>
      <c r="L2263" s="220"/>
      <c r="M2263" s="220"/>
      <c r="N2263" s="220"/>
      <c r="O2263" s="220"/>
      <c r="P2263" s="220"/>
      <c r="Q2263" s="220"/>
      <c r="R2263" s="220"/>
      <c r="S2263" s="220"/>
      <c r="T2263" s="220"/>
      <c r="U2263" s="220"/>
      <c r="V2263" s="220"/>
      <c r="W2263" s="220"/>
      <c r="X2263" s="22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299</v>
      </c>
      <c r="AH2263" s="210">
        <v>0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">
      <c r="A2264" s="218"/>
      <c r="B2264" s="219"/>
      <c r="C2264" s="254" t="s">
        <v>2457</v>
      </c>
      <c r="D2264" s="221"/>
      <c r="E2264" s="222">
        <v>0.02</v>
      </c>
      <c r="F2264" s="220"/>
      <c r="G2264" s="220"/>
      <c r="H2264" s="220"/>
      <c r="I2264" s="220"/>
      <c r="J2264" s="220"/>
      <c r="K2264" s="220"/>
      <c r="L2264" s="220"/>
      <c r="M2264" s="220"/>
      <c r="N2264" s="220"/>
      <c r="O2264" s="220"/>
      <c r="P2264" s="220"/>
      <c r="Q2264" s="220"/>
      <c r="R2264" s="220"/>
      <c r="S2264" s="220"/>
      <c r="T2264" s="220"/>
      <c r="U2264" s="220"/>
      <c r="V2264" s="220"/>
      <c r="W2264" s="220"/>
      <c r="X2264" s="22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299</v>
      </c>
      <c r="AH2264" s="210">
        <v>0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">
      <c r="A2265" s="232">
        <v>378</v>
      </c>
      <c r="B2265" s="233" t="s">
        <v>2458</v>
      </c>
      <c r="C2265" s="252" t="s">
        <v>2459</v>
      </c>
      <c r="D2265" s="234" t="s">
        <v>445</v>
      </c>
      <c r="E2265" s="235">
        <v>0.49204999999999999</v>
      </c>
      <c r="F2265" s="236"/>
      <c r="G2265" s="237">
        <f>ROUND(E2265*F2265,2)</f>
        <v>0</v>
      </c>
      <c r="H2265" s="236"/>
      <c r="I2265" s="237">
        <f>ROUND(E2265*H2265,2)</f>
        <v>0</v>
      </c>
      <c r="J2265" s="236"/>
      <c r="K2265" s="237">
        <f>ROUND(E2265*J2265,2)</f>
        <v>0</v>
      </c>
      <c r="L2265" s="237">
        <v>15</v>
      </c>
      <c r="M2265" s="237">
        <f>G2265*(1+L2265/100)</f>
        <v>0</v>
      </c>
      <c r="N2265" s="237">
        <v>1</v>
      </c>
      <c r="O2265" s="237">
        <f>ROUND(E2265*N2265,2)</f>
        <v>0.49</v>
      </c>
      <c r="P2265" s="237">
        <v>0</v>
      </c>
      <c r="Q2265" s="237">
        <f>ROUND(E2265*P2265,2)</f>
        <v>0</v>
      </c>
      <c r="R2265" s="237" t="s">
        <v>446</v>
      </c>
      <c r="S2265" s="237" t="s">
        <v>293</v>
      </c>
      <c r="T2265" s="238" t="s">
        <v>294</v>
      </c>
      <c r="U2265" s="220">
        <v>0</v>
      </c>
      <c r="V2265" s="220">
        <f>ROUND(E2265*U2265,2)</f>
        <v>0</v>
      </c>
      <c r="W2265" s="220"/>
      <c r="X2265" s="220" t="s">
        <v>447</v>
      </c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448</v>
      </c>
      <c r="AH2265" s="210"/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">
      <c r="A2266" s="218"/>
      <c r="B2266" s="219"/>
      <c r="C2266" s="254" t="s">
        <v>2460</v>
      </c>
      <c r="D2266" s="221"/>
      <c r="E2266" s="222">
        <v>5.2470000000000003E-2</v>
      </c>
      <c r="F2266" s="220"/>
      <c r="G2266" s="220"/>
      <c r="H2266" s="220"/>
      <c r="I2266" s="220"/>
      <c r="J2266" s="220"/>
      <c r="K2266" s="220"/>
      <c r="L2266" s="220"/>
      <c r="M2266" s="220"/>
      <c r="N2266" s="220"/>
      <c r="O2266" s="220"/>
      <c r="P2266" s="220"/>
      <c r="Q2266" s="220"/>
      <c r="R2266" s="220"/>
      <c r="S2266" s="220"/>
      <c r="T2266" s="220"/>
      <c r="U2266" s="220"/>
      <c r="V2266" s="220"/>
      <c r="W2266" s="220"/>
      <c r="X2266" s="22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299</v>
      </c>
      <c r="AH2266" s="210">
        <v>0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">
      <c r="A2267" s="218"/>
      <c r="B2267" s="219"/>
      <c r="C2267" s="254" t="s">
        <v>2461</v>
      </c>
      <c r="D2267" s="221"/>
      <c r="E2267" s="222">
        <v>0.17105000000000001</v>
      </c>
      <c r="F2267" s="220"/>
      <c r="G2267" s="220"/>
      <c r="H2267" s="220"/>
      <c r="I2267" s="220"/>
      <c r="J2267" s="220"/>
      <c r="K2267" s="220"/>
      <c r="L2267" s="220"/>
      <c r="M2267" s="220"/>
      <c r="N2267" s="220"/>
      <c r="O2267" s="220"/>
      <c r="P2267" s="220"/>
      <c r="Q2267" s="220"/>
      <c r="R2267" s="220"/>
      <c r="S2267" s="220"/>
      <c r="T2267" s="220"/>
      <c r="U2267" s="220"/>
      <c r="V2267" s="220"/>
      <c r="W2267" s="220"/>
      <c r="X2267" s="220"/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299</v>
      </c>
      <c r="AH2267" s="210">
        <v>0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">
      <c r="A2268" s="218"/>
      <c r="B2268" s="219"/>
      <c r="C2268" s="254" t="s">
        <v>2462</v>
      </c>
      <c r="D2268" s="221"/>
      <c r="E2268" s="222">
        <v>4.0809999999999999E-2</v>
      </c>
      <c r="F2268" s="220"/>
      <c r="G2268" s="220"/>
      <c r="H2268" s="220"/>
      <c r="I2268" s="220"/>
      <c r="J2268" s="220"/>
      <c r="K2268" s="220"/>
      <c r="L2268" s="220"/>
      <c r="M2268" s="220"/>
      <c r="N2268" s="220"/>
      <c r="O2268" s="220"/>
      <c r="P2268" s="220"/>
      <c r="Q2268" s="220"/>
      <c r="R2268" s="220"/>
      <c r="S2268" s="220"/>
      <c r="T2268" s="220"/>
      <c r="U2268" s="220"/>
      <c r="V2268" s="220"/>
      <c r="W2268" s="220"/>
      <c r="X2268" s="22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299</v>
      </c>
      <c r="AH2268" s="210">
        <v>0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">
      <c r="A2269" s="218"/>
      <c r="B2269" s="219"/>
      <c r="C2269" s="254" t="s">
        <v>2463</v>
      </c>
      <c r="D2269" s="221"/>
      <c r="E2269" s="222">
        <v>8.0799999999999997E-2</v>
      </c>
      <c r="F2269" s="220"/>
      <c r="G2269" s="220"/>
      <c r="H2269" s="220"/>
      <c r="I2269" s="220"/>
      <c r="J2269" s="220"/>
      <c r="K2269" s="220"/>
      <c r="L2269" s="220"/>
      <c r="M2269" s="220"/>
      <c r="N2269" s="220"/>
      <c r="O2269" s="220"/>
      <c r="P2269" s="220"/>
      <c r="Q2269" s="220"/>
      <c r="R2269" s="220"/>
      <c r="S2269" s="220"/>
      <c r="T2269" s="220"/>
      <c r="U2269" s="220"/>
      <c r="V2269" s="220"/>
      <c r="W2269" s="220"/>
      <c r="X2269" s="22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299</v>
      </c>
      <c r="AH2269" s="210">
        <v>0</v>
      </c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">
      <c r="A2270" s="218"/>
      <c r="B2270" s="219"/>
      <c r="C2270" s="254" t="s">
        <v>2464</v>
      </c>
      <c r="D2270" s="221"/>
      <c r="E2270" s="222">
        <v>4.0809999999999999E-2</v>
      </c>
      <c r="F2270" s="220"/>
      <c r="G2270" s="220"/>
      <c r="H2270" s="220"/>
      <c r="I2270" s="220"/>
      <c r="J2270" s="220"/>
      <c r="K2270" s="220"/>
      <c r="L2270" s="220"/>
      <c r="M2270" s="220"/>
      <c r="N2270" s="220"/>
      <c r="O2270" s="220"/>
      <c r="P2270" s="220"/>
      <c r="Q2270" s="220"/>
      <c r="R2270" s="220"/>
      <c r="S2270" s="220"/>
      <c r="T2270" s="220"/>
      <c r="U2270" s="220"/>
      <c r="V2270" s="220"/>
      <c r="W2270" s="220"/>
      <c r="X2270" s="220"/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299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">
      <c r="A2271" s="218"/>
      <c r="B2271" s="219"/>
      <c r="C2271" s="254" t="s">
        <v>2465</v>
      </c>
      <c r="D2271" s="221"/>
      <c r="E2271" s="222">
        <v>0.10611</v>
      </c>
      <c r="F2271" s="220"/>
      <c r="G2271" s="220"/>
      <c r="H2271" s="220"/>
      <c r="I2271" s="220"/>
      <c r="J2271" s="220"/>
      <c r="K2271" s="220"/>
      <c r="L2271" s="220"/>
      <c r="M2271" s="220"/>
      <c r="N2271" s="220"/>
      <c r="O2271" s="220"/>
      <c r="P2271" s="220"/>
      <c r="Q2271" s="220"/>
      <c r="R2271" s="220"/>
      <c r="S2271" s="220"/>
      <c r="T2271" s="220"/>
      <c r="U2271" s="220"/>
      <c r="V2271" s="220"/>
      <c r="W2271" s="220"/>
      <c r="X2271" s="22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299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">
      <c r="A2272" s="232">
        <v>379</v>
      </c>
      <c r="B2272" s="233" t="s">
        <v>2466</v>
      </c>
      <c r="C2272" s="252" t="s">
        <v>2467</v>
      </c>
      <c r="D2272" s="234" t="s">
        <v>445</v>
      </c>
      <c r="E2272" s="235">
        <v>0.13200000000000001</v>
      </c>
      <c r="F2272" s="236"/>
      <c r="G2272" s="237">
        <f>ROUND(E2272*F2272,2)</f>
        <v>0</v>
      </c>
      <c r="H2272" s="236"/>
      <c r="I2272" s="237">
        <f>ROUND(E2272*H2272,2)</f>
        <v>0</v>
      </c>
      <c r="J2272" s="236"/>
      <c r="K2272" s="237">
        <f>ROUND(E2272*J2272,2)</f>
        <v>0</v>
      </c>
      <c r="L2272" s="237">
        <v>15</v>
      </c>
      <c r="M2272" s="237">
        <f>G2272*(1+L2272/100)</f>
        <v>0</v>
      </c>
      <c r="N2272" s="237">
        <v>1</v>
      </c>
      <c r="O2272" s="237">
        <f>ROUND(E2272*N2272,2)</f>
        <v>0.13</v>
      </c>
      <c r="P2272" s="237">
        <v>0</v>
      </c>
      <c r="Q2272" s="237">
        <f>ROUND(E2272*P2272,2)</f>
        <v>0</v>
      </c>
      <c r="R2272" s="237" t="s">
        <v>446</v>
      </c>
      <c r="S2272" s="237" t="s">
        <v>293</v>
      </c>
      <c r="T2272" s="238" t="s">
        <v>294</v>
      </c>
      <c r="U2272" s="220">
        <v>0</v>
      </c>
      <c r="V2272" s="220">
        <f>ROUND(E2272*U2272,2)</f>
        <v>0</v>
      </c>
      <c r="W2272" s="220"/>
      <c r="X2272" s="220" t="s">
        <v>447</v>
      </c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448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">
      <c r="A2273" s="218"/>
      <c r="B2273" s="219"/>
      <c r="C2273" s="254" t="s">
        <v>2468</v>
      </c>
      <c r="D2273" s="221"/>
      <c r="E2273" s="222">
        <v>0.13200000000000001</v>
      </c>
      <c r="F2273" s="220"/>
      <c r="G2273" s="220"/>
      <c r="H2273" s="220"/>
      <c r="I2273" s="220"/>
      <c r="J2273" s="220"/>
      <c r="K2273" s="220"/>
      <c r="L2273" s="220"/>
      <c r="M2273" s="220"/>
      <c r="N2273" s="220"/>
      <c r="O2273" s="220"/>
      <c r="P2273" s="220"/>
      <c r="Q2273" s="220"/>
      <c r="R2273" s="220"/>
      <c r="S2273" s="220"/>
      <c r="T2273" s="220"/>
      <c r="U2273" s="220"/>
      <c r="V2273" s="220"/>
      <c r="W2273" s="220"/>
      <c r="X2273" s="22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299</v>
      </c>
      <c r="AH2273" s="210">
        <v>0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">
      <c r="A2274" s="232">
        <v>380</v>
      </c>
      <c r="B2274" s="233" t="s">
        <v>2469</v>
      </c>
      <c r="C2274" s="252" t="s">
        <v>2470</v>
      </c>
      <c r="D2274" s="234" t="s">
        <v>445</v>
      </c>
      <c r="E2274" s="235">
        <v>0.55659999999999998</v>
      </c>
      <c r="F2274" s="236"/>
      <c r="G2274" s="237">
        <f>ROUND(E2274*F2274,2)</f>
        <v>0</v>
      </c>
      <c r="H2274" s="236"/>
      <c r="I2274" s="237">
        <f>ROUND(E2274*H2274,2)</f>
        <v>0</v>
      </c>
      <c r="J2274" s="236"/>
      <c r="K2274" s="237">
        <f>ROUND(E2274*J2274,2)</f>
        <v>0</v>
      </c>
      <c r="L2274" s="237">
        <v>15</v>
      </c>
      <c r="M2274" s="237">
        <f>G2274*(1+L2274/100)</f>
        <v>0</v>
      </c>
      <c r="N2274" s="237">
        <v>1</v>
      </c>
      <c r="O2274" s="237">
        <f>ROUND(E2274*N2274,2)</f>
        <v>0.56000000000000005</v>
      </c>
      <c r="P2274" s="237">
        <v>0</v>
      </c>
      <c r="Q2274" s="237">
        <f>ROUND(E2274*P2274,2)</f>
        <v>0</v>
      </c>
      <c r="R2274" s="237" t="s">
        <v>446</v>
      </c>
      <c r="S2274" s="237" t="s">
        <v>293</v>
      </c>
      <c r="T2274" s="238" t="s">
        <v>294</v>
      </c>
      <c r="U2274" s="220">
        <v>0</v>
      </c>
      <c r="V2274" s="220">
        <f>ROUND(E2274*U2274,2)</f>
        <v>0</v>
      </c>
      <c r="W2274" s="220"/>
      <c r="X2274" s="220" t="s">
        <v>447</v>
      </c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448</v>
      </c>
      <c r="AH2274" s="210"/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">
      <c r="A2275" s="218"/>
      <c r="B2275" s="219"/>
      <c r="C2275" s="254" t="s">
        <v>2471</v>
      </c>
      <c r="D2275" s="221"/>
      <c r="E2275" s="222">
        <v>0.55659999999999998</v>
      </c>
      <c r="F2275" s="220"/>
      <c r="G2275" s="220"/>
      <c r="H2275" s="220"/>
      <c r="I2275" s="220"/>
      <c r="J2275" s="220"/>
      <c r="K2275" s="220"/>
      <c r="L2275" s="220"/>
      <c r="M2275" s="220"/>
      <c r="N2275" s="220"/>
      <c r="O2275" s="220"/>
      <c r="P2275" s="220"/>
      <c r="Q2275" s="220"/>
      <c r="R2275" s="220"/>
      <c r="S2275" s="220"/>
      <c r="T2275" s="220"/>
      <c r="U2275" s="220"/>
      <c r="V2275" s="220"/>
      <c r="W2275" s="220"/>
      <c r="X2275" s="22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299</v>
      </c>
      <c r="AH2275" s="210">
        <v>0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">
      <c r="A2276" s="232">
        <v>381</v>
      </c>
      <c r="B2276" s="233" t="s">
        <v>2472</v>
      </c>
      <c r="C2276" s="252" t="s">
        <v>2473</v>
      </c>
      <c r="D2276" s="234" t="s">
        <v>445</v>
      </c>
      <c r="E2276" s="235">
        <v>0.06</v>
      </c>
      <c r="F2276" s="236"/>
      <c r="G2276" s="237">
        <f>ROUND(E2276*F2276,2)</f>
        <v>0</v>
      </c>
      <c r="H2276" s="236"/>
      <c r="I2276" s="237">
        <f>ROUND(E2276*H2276,2)</f>
        <v>0</v>
      </c>
      <c r="J2276" s="236"/>
      <c r="K2276" s="237">
        <f>ROUND(E2276*J2276,2)</f>
        <v>0</v>
      </c>
      <c r="L2276" s="237">
        <v>15</v>
      </c>
      <c r="M2276" s="237">
        <f>G2276*(1+L2276/100)</f>
        <v>0</v>
      </c>
      <c r="N2276" s="237">
        <v>1</v>
      </c>
      <c r="O2276" s="237">
        <f>ROUND(E2276*N2276,2)</f>
        <v>0.06</v>
      </c>
      <c r="P2276" s="237">
        <v>0</v>
      </c>
      <c r="Q2276" s="237">
        <f>ROUND(E2276*P2276,2)</f>
        <v>0</v>
      </c>
      <c r="R2276" s="237" t="s">
        <v>446</v>
      </c>
      <c r="S2276" s="237" t="s">
        <v>293</v>
      </c>
      <c r="T2276" s="238" t="s">
        <v>294</v>
      </c>
      <c r="U2276" s="220">
        <v>0</v>
      </c>
      <c r="V2276" s="220">
        <f>ROUND(E2276*U2276,2)</f>
        <v>0</v>
      </c>
      <c r="W2276" s="220"/>
      <c r="X2276" s="220" t="s">
        <v>447</v>
      </c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448</v>
      </c>
      <c r="AH2276" s="210"/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">
      <c r="A2277" s="218"/>
      <c r="B2277" s="219"/>
      <c r="C2277" s="254" t="s">
        <v>2474</v>
      </c>
      <c r="D2277" s="221"/>
      <c r="E2277" s="222">
        <v>2.8000000000000001E-2</v>
      </c>
      <c r="F2277" s="220"/>
      <c r="G2277" s="220"/>
      <c r="H2277" s="220"/>
      <c r="I2277" s="220"/>
      <c r="J2277" s="220"/>
      <c r="K2277" s="220"/>
      <c r="L2277" s="220"/>
      <c r="M2277" s="220"/>
      <c r="N2277" s="220"/>
      <c r="O2277" s="220"/>
      <c r="P2277" s="220"/>
      <c r="Q2277" s="220"/>
      <c r="R2277" s="220"/>
      <c r="S2277" s="220"/>
      <c r="T2277" s="220"/>
      <c r="U2277" s="220"/>
      <c r="V2277" s="220"/>
      <c r="W2277" s="220"/>
      <c r="X2277" s="220"/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299</v>
      </c>
      <c r="AH2277" s="210">
        <v>0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">
      <c r="A2278" s="218"/>
      <c r="B2278" s="219"/>
      <c r="C2278" s="254" t="s">
        <v>2475</v>
      </c>
      <c r="D2278" s="221"/>
      <c r="E2278" s="222">
        <v>3.2000000000000001E-2</v>
      </c>
      <c r="F2278" s="220"/>
      <c r="G2278" s="220"/>
      <c r="H2278" s="220"/>
      <c r="I2278" s="220"/>
      <c r="J2278" s="220"/>
      <c r="K2278" s="220"/>
      <c r="L2278" s="220"/>
      <c r="M2278" s="220"/>
      <c r="N2278" s="220"/>
      <c r="O2278" s="220"/>
      <c r="P2278" s="220"/>
      <c r="Q2278" s="220"/>
      <c r="R2278" s="220"/>
      <c r="S2278" s="220"/>
      <c r="T2278" s="220"/>
      <c r="U2278" s="220"/>
      <c r="V2278" s="220"/>
      <c r="W2278" s="220"/>
      <c r="X2278" s="22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299</v>
      </c>
      <c r="AH2278" s="210">
        <v>0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">
      <c r="A2279" s="243">
        <v>382</v>
      </c>
      <c r="B2279" s="244" t="s">
        <v>2476</v>
      </c>
      <c r="C2279" s="258" t="s">
        <v>2477</v>
      </c>
      <c r="D2279" s="245" t="s">
        <v>609</v>
      </c>
      <c r="E2279" s="246">
        <v>1</v>
      </c>
      <c r="F2279" s="247"/>
      <c r="G2279" s="248">
        <f>ROUND(E2279*F2279,2)</f>
        <v>0</v>
      </c>
      <c r="H2279" s="247"/>
      <c r="I2279" s="248">
        <f>ROUND(E2279*H2279,2)</f>
        <v>0</v>
      </c>
      <c r="J2279" s="247"/>
      <c r="K2279" s="248">
        <f>ROUND(E2279*J2279,2)</f>
        <v>0</v>
      </c>
      <c r="L2279" s="248">
        <v>15</v>
      </c>
      <c r="M2279" s="248">
        <f>G2279*(1+L2279/100)</f>
        <v>0</v>
      </c>
      <c r="N2279" s="248">
        <v>2.4499999999999999E-3</v>
      </c>
      <c r="O2279" s="248">
        <f>ROUND(E2279*N2279,2)</f>
        <v>0</v>
      </c>
      <c r="P2279" s="248">
        <v>0</v>
      </c>
      <c r="Q2279" s="248">
        <f>ROUND(E2279*P2279,2)</f>
        <v>0</v>
      </c>
      <c r="R2279" s="248" t="s">
        <v>446</v>
      </c>
      <c r="S2279" s="248" t="s">
        <v>293</v>
      </c>
      <c r="T2279" s="249" t="s">
        <v>294</v>
      </c>
      <c r="U2279" s="220">
        <v>0</v>
      </c>
      <c r="V2279" s="220">
        <f>ROUND(E2279*U2279,2)</f>
        <v>0</v>
      </c>
      <c r="W2279" s="220"/>
      <c r="X2279" s="220" t="s">
        <v>447</v>
      </c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448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">
      <c r="A2280" s="243">
        <v>383</v>
      </c>
      <c r="B2280" s="244" t="s">
        <v>2478</v>
      </c>
      <c r="C2280" s="258" t="s">
        <v>2479</v>
      </c>
      <c r="D2280" s="245" t="s">
        <v>1392</v>
      </c>
      <c r="E2280" s="246">
        <v>1</v>
      </c>
      <c r="F2280" s="247"/>
      <c r="G2280" s="248">
        <f>ROUND(E2280*F2280,2)</f>
        <v>0</v>
      </c>
      <c r="H2280" s="247"/>
      <c r="I2280" s="248">
        <f>ROUND(E2280*H2280,2)</f>
        <v>0</v>
      </c>
      <c r="J2280" s="247"/>
      <c r="K2280" s="248">
        <f>ROUND(E2280*J2280,2)</f>
        <v>0</v>
      </c>
      <c r="L2280" s="248">
        <v>15</v>
      </c>
      <c r="M2280" s="248">
        <f>G2280*(1+L2280/100)</f>
        <v>0</v>
      </c>
      <c r="N2280" s="248">
        <v>0</v>
      </c>
      <c r="O2280" s="248">
        <f>ROUND(E2280*N2280,2)</f>
        <v>0</v>
      </c>
      <c r="P2280" s="248">
        <v>0</v>
      </c>
      <c r="Q2280" s="248">
        <f>ROUND(E2280*P2280,2)</f>
        <v>0</v>
      </c>
      <c r="R2280" s="248"/>
      <c r="S2280" s="248" t="s">
        <v>502</v>
      </c>
      <c r="T2280" s="249" t="s">
        <v>503</v>
      </c>
      <c r="U2280" s="220">
        <v>0</v>
      </c>
      <c r="V2280" s="220">
        <f>ROUND(E2280*U2280,2)</f>
        <v>0</v>
      </c>
      <c r="W2280" s="220"/>
      <c r="X2280" s="220" t="s">
        <v>447</v>
      </c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448</v>
      </c>
      <c r="AH2280" s="210"/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">
      <c r="A2281" s="243">
        <v>384</v>
      </c>
      <c r="B2281" s="244" t="s">
        <v>2480</v>
      </c>
      <c r="C2281" s="258" t="s">
        <v>2481</v>
      </c>
      <c r="D2281" s="245" t="s">
        <v>1392</v>
      </c>
      <c r="E2281" s="246">
        <v>1</v>
      </c>
      <c r="F2281" s="247"/>
      <c r="G2281" s="248">
        <f>ROUND(E2281*F2281,2)</f>
        <v>0</v>
      </c>
      <c r="H2281" s="247"/>
      <c r="I2281" s="248">
        <f>ROUND(E2281*H2281,2)</f>
        <v>0</v>
      </c>
      <c r="J2281" s="247"/>
      <c r="K2281" s="248">
        <f>ROUND(E2281*J2281,2)</f>
        <v>0</v>
      </c>
      <c r="L2281" s="248">
        <v>15</v>
      </c>
      <c r="M2281" s="248">
        <f>G2281*(1+L2281/100)</f>
        <v>0</v>
      </c>
      <c r="N2281" s="248">
        <v>0</v>
      </c>
      <c r="O2281" s="248">
        <f>ROUND(E2281*N2281,2)</f>
        <v>0</v>
      </c>
      <c r="P2281" s="248">
        <v>0</v>
      </c>
      <c r="Q2281" s="248">
        <f>ROUND(E2281*P2281,2)</f>
        <v>0</v>
      </c>
      <c r="R2281" s="248"/>
      <c r="S2281" s="248" t="s">
        <v>502</v>
      </c>
      <c r="T2281" s="249" t="s">
        <v>503</v>
      </c>
      <c r="U2281" s="220">
        <v>0</v>
      </c>
      <c r="V2281" s="220">
        <f>ROUND(E2281*U2281,2)</f>
        <v>0</v>
      </c>
      <c r="W2281" s="220"/>
      <c r="X2281" s="220" t="s">
        <v>447</v>
      </c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448</v>
      </c>
      <c r="AH2281" s="210"/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">
      <c r="A2282" s="243">
        <v>385</v>
      </c>
      <c r="B2282" s="244" t="s">
        <v>2482</v>
      </c>
      <c r="C2282" s="258" t="s">
        <v>2483</v>
      </c>
      <c r="D2282" s="245" t="s">
        <v>1392</v>
      </c>
      <c r="E2282" s="246">
        <v>2</v>
      </c>
      <c r="F2282" s="247"/>
      <c r="G2282" s="248">
        <f>ROUND(E2282*F2282,2)</f>
        <v>0</v>
      </c>
      <c r="H2282" s="247"/>
      <c r="I2282" s="248">
        <f>ROUND(E2282*H2282,2)</f>
        <v>0</v>
      </c>
      <c r="J2282" s="247"/>
      <c r="K2282" s="248">
        <f>ROUND(E2282*J2282,2)</f>
        <v>0</v>
      </c>
      <c r="L2282" s="248">
        <v>15</v>
      </c>
      <c r="M2282" s="248">
        <f>G2282*(1+L2282/100)</f>
        <v>0</v>
      </c>
      <c r="N2282" s="248">
        <v>0</v>
      </c>
      <c r="O2282" s="248">
        <f>ROUND(E2282*N2282,2)</f>
        <v>0</v>
      </c>
      <c r="P2282" s="248">
        <v>0</v>
      </c>
      <c r="Q2282" s="248">
        <f>ROUND(E2282*P2282,2)</f>
        <v>0</v>
      </c>
      <c r="R2282" s="248"/>
      <c r="S2282" s="248" t="s">
        <v>502</v>
      </c>
      <c r="T2282" s="249" t="s">
        <v>503</v>
      </c>
      <c r="U2282" s="220">
        <v>0</v>
      </c>
      <c r="V2282" s="220">
        <f>ROUND(E2282*U2282,2)</f>
        <v>0</v>
      </c>
      <c r="W2282" s="220"/>
      <c r="X2282" s="220" t="s">
        <v>447</v>
      </c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448</v>
      </c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">
      <c r="A2283" s="243">
        <v>386</v>
      </c>
      <c r="B2283" s="244" t="s">
        <v>2484</v>
      </c>
      <c r="C2283" s="258" t="s">
        <v>2485</v>
      </c>
      <c r="D2283" s="245" t="s">
        <v>1392</v>
      </c>
      <c r="E2283" s="246">
        <v>1</v>
      </c>
      <c r="F2283" s="247"/>
      <c r="G2283" s="248">
        <f>ROUND(E2283*F2283,2)</f>
        <v>0</v>
      </c>
      <c r="H2283" s="247"/>
      <c r="I2283" s="248">
        <f>ROUND(E2283*H2283,2)</f>
        <v>0</v>
      </c>
      <c r="J2283" s="247"/>
      <c r="K2283" s="248">
        <f>ROUND(E2283*J2283,2)</f>
        <v>0</v>
      </c>
      <c r="L2283" s="248">
        <v>15</v>
      </c>
      <c r="M2283" s="248">
        <f>G2283*(1+L2283/100)</f>
        <v>0</v>
      </c>
      <c r="N2283" s="248">
        <v>0</v>
      </c>
      <c r="O2283" s="248">
        <f>ROUND(E2283*N2283,2)</f>
        <v>0</v>
      </c>
      <c r="P2283" s="248">
        <v>0</v>
      </c>
      <c r="Q2283" s="248">
        <f>ROUND(E2283*P2283,2)</f>
        <v>0</v>
      </c>
      <c r="R2283" s="248"/>
      <c r="S2283" s="248" t="s">
        <v>502</v>
      </c>
      <c r="T2283" s="249" t="s">
        <v>503</v>
      </c>
      <c r="U2283" s="220">
        <v>0</v>
      </c>
      <c r="V2283" s="220">
        <f>ROUND(E2283*U2283,2)</f>
        <v>0</v>
      </c>
      <c r="W2283" s="220"/>
      <c r="X2283" s="220" t="s">
        <v>447</v>
      </c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448</v>
      </c>
      <c r="AH2283" s="210"/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">
      <c r="A2284" s="243">
        <v>387</v>
      </c>
      <c r="B2284" s="244" t="s">
        <v>2486</v>
      </c>
      <c r="C2284" s="258" t="s">
        <v>2487</v>
      </c>
      <c r="D2284" s="245" t="s">
        <v>1392</v>
      </c>
      <c r="E2284" s="246">
        <v>1</v>
      </c>
      <c r="F2284" s="247"/>
      <c r="G2284" s="248">
        <f>ROUND(E2284*F2284,2)</f>
        <v>0</v>
      </c>
      <c r="H2284" s="247"/>
      <c r="I2284" s="248">
        <f>ROUND(E2284*H2284,2)</f>
        <v>0</v>
      </c>
      <c r="J2284" s="247"/>
      <c r="K2284" s="248">
        <f>ROUND(E2284*J2284,2)</f>
        <v>0</v>
      </c>
      <c r="L2284" s="248">
        <v>15</v>
      </c>
      <c r="M2284" s="248">
        <f>G2284*(1+L2284/100)</f>
        <v>0</v>
      </c>
      <c r="N2284" s="248">
        <v>0</v>
      </c>
      <c r="O2284" s="248">
        <f>ROUND(E2284*N2284,2)</f>
        <v>0</v>
      </c>
      <c r="P2284" s="248">
        <v>0</v>
      </c>
      <c r="Q2284" s="248">
        <f>ROUND(E2284*P2284,2)</f>
        <v>0</v>
      </c>
      <c r="R2284" s="248"/>
      <c r="S2284" s="248" t="s">
        <v>502</v>
      </c>
      <c r="T2284" s="249" t="s">
        <v>503</v>
      </c>
      <c r="U2284" s="220">
        <v>0</v>
      </c>
      <c r="V2284" s="220">
        <f>ROUND(E2284*U2284,2)</f>
        <v>0</v>
      </c>
      <c r="W2284" s="220"/>
      <c r="X2284" s="220" t="s">
        <v>447</v>
      </c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448</v>
      </c>
      <c r="AH2284" s="210"/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">
      <c r="A2285" s="243">
        <v>388</v>
      </c>
      <c r="B2285" s="244" t="s">
        <v>2488</v>
      </c>
      <c r="C2285" s="258" t="s">
        <v>2489</v>
      </c>
      <c r="D2285" s="245" t="s">
        <v>1392</v>
      </c>
      <c r="E2285" s="246">
        <v>1</v>
      </c>
      <c r="F2285" s="247"/>
      <c r="G2285" s="248">
        <f>ROUND(E2285*F2285,2)</f>
        <v>0</v>
      </c>
      <c r="H2285" s="247"/>
      <c r="I2285" s="248">
        <f>ROUND(E2285*H2285,2)</f>
        <v>0</v>
      </c>
      <c r="J2285" s="247"/>
      <c r="K2285" s="248">
        <f>ROUND(E2285*J2285,2)</f>
        <v>0</v>
      </c>
      <c r="L2285" s="248">
        <v>15</v>
      </c>
      <c r="M2285" s="248">
        <f>G2285*(1+L2285/100)</f>
        <v>0</v>
      </c>
      <c r="N2285" s="248">
        <v>0</v>
      </c>
      <c r="O2285" s="248">
        <f>ROUND(E2285*N2285,2)</f>
        <v>0</v>
      </c>
      <c r="P2285" s="248">
        <v>0</v>
      </c>
      <c r="Q2285" s="248">
        <f>ROUND(E2285*P2285,2)</f>
        <v>0</v>
      </c>
      <c r="R2285" s="248"/>
      <c r="S2285" s="248" t="s">
        <v>502</v>
      </c>
      <c r="T2285" s="249" t="s">
        <v>503</v>
      </c>
      <c r="U2285" s="220">
        <v>0</v>
      </c>
      <c r="V2285" s="220">
        <f>ROUND(E2285*U2285,2)</f>
        <v>0</v>
      </c>
      <c r="W2285" s="220"/>
      <c r="X2285" s="220" t="s">
        <v>447</v>
      </c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448</v>
      </c>
      <c r="AH2285" s="210"/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">
      <c r="A2286" s="243">
        <v>389</v>
      </c>
      <c r="B2286" s="244" t="s">
        <v>2490</v>
      </c>
      <c r="C2286" s="258" t="s">
        <v>2491</v>
      </c>
      <c r="D2286" s="245" t="s">
        <v>1392</v>
      </c>
      <c r="E2286" s="246">
        <v>1</v>
      </c>
      <c r="F2286" s="247"/>
      <c r="G2286" s="248">
        <f>ROUND(E2286*F2286,2)</f>
        <v>0</v>
      </c>
      <c r="H2286" s="247"/>
      <c r="I2286" s="248">
        <f>ROUND(E2286*H2286,2)</f>
        <v>0</v>
      </c>
      <c r="J2286" s="247"/>
      <c r="K2286" s="248">
        <f>ROUND(E2286*J2286,2)</f>
        <v>0</v>
      </c>
      <c r="L2286" s="248">
        <v>15</v>
      </c>
      <c r="M2286" s="248">
        <f>G2286*(1+L2286/100)</f>
        <v>0</v>
      </c>
      <c r="N2286" s="248">
        <v>0</v>
      </c>
      <c r="O2286" s="248">
        <f>ROUND(E2286*N2286,2)</f>
        <v>0</v>
      </c>
      <c r="P2286" s="248">
        <v>0</v>
      </c>
      <c r="Q2286" s="248">
        <f>ROUND(E2286*P2286,2)</f>
        <v>0</v>
      </c>
      <c r="R2286" s="248"/>
      <c r="S2286" s="248" t="s">
        <v>502</v>
      </c>
      <c r="T2286" s="249" t="s">
        <v>503</v>
      </c>
      <c r="U2286" s="220">
        <v>0</v>
      </c>
      <c r="V2286" s="220">
        <f>ROUND(E2286*U2286,2)</f>
        <v>0</v>
      </c>
      <c r="W2286" s="220"/>
      <c r="X2286" s="220" t="s">
        <v>447</v>
      </c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448</v>
      </c>
      <c r="AH2286" s="210"/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">
      <c r="A2287" s="243">
        <v>390</v>
      </c>
      <c r="B2287" s="244" t="s">
        <v>2492</v>
      </c>
      <c r="C2287" s="258" t="s">
        <v>2493</v>
      </c>
      <c r="D2287" s="245" t="s">
        <v>1392</v>
      </c>
      <c r="E2287" s="246">
        <v>1</v>
      </c>
      <c r="F2287" s="247"/>
      <c r="G2287" s="248">
        <f>ROUND(E2287*F2287,2)</f>
        <v>0</v>
      </c>
      <c r="H2287" s="247"/>
      <c r="I2287" s="248">
        <f>ROUND(E2287*H2287,2)</f>
        <v>0</v>
      </c>
      <c r="J2287" s="247"/>
      <c r="K2287" s="248">
        <f>ROUND(E2287*J2287,2)</f>
        <v>0</v>
      </c>
      <c r="L2287" s="248">
        <v>15</v>
      </c>
      <c r="M2287" s="248">
        <f>G2287*(1+L2287/100)</f>
        <v>0</v>
      </c>
      <c r="N2287" s="248">
        <v>0</v>
      </c>
      <c r="O2287" s="248">
        <f>ROUND(E2287*N2287,2)</f>
        <v>0</v>
      </c>
      <c r="P2287" s="248">
        <v>0</v>
      </c>
      <c r="Q2287" s="248">
        <f>ROUND(E2287*P2287,2)</f>
        <v>0</v>
      </c>
      <c r="R2287" s="248"/>
      <c r="S2287" s="248" t="s">
        <v>502</v>
      </c>
      <c r="T2287" s="249" t="s">
        <v>503</v>
      </c>
      <c r="U2287" s="220">
        <v>0</v>
      </c>
      <c r="V2287" s="220">
        <f>ROUND(E2287*U2287,2)</f>
        <v>0</v>
      </c>
      <c r="W2287" s="220"/>
      <c r="X2287" s="220" t="s">
        <v>447</v>
      </c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448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">
      <c r="A2288" s="243">
        <v>391</v>
      </c>
      <c r="B2288" s="244" t="s">
        <v>2494</v>
      </c>
      <c r="C2288" s="258" t="s">
        <v>2495</v>
      </c>
      <c r="D2288" s="245" t="s">
        <v>1392</v>
      </c>
      <c r="E2288" s="246">
        <v>2</v>
      </c>
      <c r="F2288" s="247"/>
      <c r="G2288" s="248">
        <f>ROUND(E2288*F2288,2)</f>
        <v>0</v>
      </c>
      <c r="H2288" s="247"/>
      <c r="I2288" s="248">
        <f>ROUND(E2288*H2288,2)</f>
        <v>0</v>
      </c>
      <c r="J2288" s="247"/>
      <c r="K2288" s="248">
        <f>ROUND(E2288*J2288,2)</f>
        <v>0</v>
      </c>
      <c r="L2288" s="248">
        <v>15</v>
      </c>
      <c r="M2288" s="248">
        <f>G2288*(1+L2288/100)</f>
        <v>0</v>
      </c>
      <c r="N2288" s="248">
        <v>0</v>
      </c>
      <c r="O2288" s="248">
        <f>ROUND(E2288*N2288,2)</f>
        <v>0</v>
      </c>
      <c r="P2288" s="248">
        <v>0</v>
      </c>
      <c r="Q2288" s="248">
        <f>ROUND(E2288*P2288,2)</f>
        <v>0</v>
      </c>
      <c r="R2288" s="248"/>
      <c r="S2288" s="248" t="s">
        <v>502</v>
      </c>
      <c r="T2288" s="249" t="s">
        <v>503</v>
      </c>
      <c r="U2288" s="220">
        <v>0</v>
      </c>
      <c r="V2288" s="220">
        <f>ROUND(E2288*U2288,2)</f>
        <v>0</v>
      </c>
      <c r="W2288" s="220"/>
      <c r="X2288" s="220" t="s">
        <v>447</v>
      </c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448</v>
      </c>
      <c r="AH2288" s="210"/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">
      <c r="A2289" s="243">
        <v>392</v>
      </c>
      <c r="B2289" s="244" t="s">
        <v>2496</v>
      </c>
      <c r="C2289" s="258" t="s">
        <v>2497</v>
      </c>
      <c r="D2289" s="245" t="s">
        <v>1392</v>
      </c>
      <c r="E2289" s="246">
        <v>2</v>
      </c>
      <c r="F2289" s="247"/>
      <c r="G2289" s="248">
        <f>ROUND(E2289*F2289,2)</f>
        <v>0</v>
      </c>
      <c r="H2289" s="247"/>
      <c r="I2289" s="248">
        <f>ROUND(E2289*H2289,2)</f>
        <v>0</v>
      </c>
      <c r="J2289" s="247"/>
      <c r="K2289" s="248">
        <f>ROUND(E2289*J2289,2)</f>
        <v>0</v>
      </c>
      <c r="L2289" s="248">
        <v>15</v>
      </c>
      <c r="M2289" s="248">
        <f>G2289*(1+L2289/100)</f>
        <v>0</v>
      </c>
      <c r="N2289" s="248">
        <v>0</v>
      </c>
      <c r="O2289" s="248">
        <f>ROUND(E2289*N2289,2)</f>
        <v>0</v>
      </c>
      <c r="P2289" s="248">
        <v>0</v>
      </c>
      <c r="Q2289" s="248">
        <f>ROUND(E2289*P2289,2)</f>
        <v>0</v>
      </c>
      <c r="R2289" s="248"/>
      <c r="S2289" s="248" t="s">
        <v>502</v>
      </c>
      <c r="T2289" s="249" t="s">
        <v>503</v>
      </c>
      <c r="U2289" s="220">
        <v>0</v>
      </c>
      <c r="V2289" s="220">
        <f>ROUND(E2289*U2289,2)</f>
        <v>0</v>
      </c>
      <c r="W2289" s="220"/>
      <c r="X2289" s="220" t="s">
        <v>447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448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outlineLevel="1" x14ac:dyDescent="0.2">
      <c r="A2290" s="243">
        <v>393</v>
      </c>
      <c r="B2290" s="244" t="s">
        <v>2498</v>
      </c>
      <c r="C2290" s="258" t="s">
        <v>2499</v>
      </c>
      <c r="D2290" s="245" t="s">
        <v>1392</v>
      </c>
      <c r="E2290" s="246">
        <v>1</v>
      </c>
      <c r="F2290" s="247"/>
      <c r="G2290" s="248">
        <f>ROUND(E2290*F2290,2)</f>
        <v>0</v>
      </c>
      <c r="H2290" s="247"/>
      <c r="I2290" s="248">
        <f>ROUND(E2290*H2290,2)</f>
        <v>0</v>
      </c>
      <c r="J2290" s="247"/>
      <c r="K2290" s="248">
        <f>ROUND(E2290*J2290,2)</f>
        <v>0</v>
      </c>
      <c r="L2290" s="248">
        <v>15</v>
      </c>
      <c r="M2290" s="248">
        <f>G2290*(1+L2290/100)</f>
        <v>0</v>
      </c>
      <c r="N2290" s="248">
        <v>0</v>
      </c>
      <c r="O2290" s="248">
        <f>ROUND(E2290*N2290,2)</f>
        <v>0</v>
      </c>
      <c r="P2290" s="248">
        <v>0</v>
      </c>
      <c r="Q2290" s="248">
        <f>ROUND(E2290*P2290,2)</f>
        <v>0</v>
      </c>
      <c r="R2290" s="248"/>
      <c r="S2290" s="248" t="s">
        <v>502</v>
      </c>
      <c r="T2290" s="249" t="s">
        <v>503</v>
      </c>
      <c r="U2290" s="220">
        <v>0</v>
      </c>
      <c r="V2290" s="220">
        <f>ROUND(E2290*U2290,2)</f>
        <v>0</v>
      </c>
      <c r="W2290" s="220"/>
      <c r="X2290" s="220" t="s">
        <v>447</v>
      </c>
      <c r="Y2290" s="210"/>
      <c r="Z2290" s="210"/>
      <c r="AA2290" s="210"/>
      <c r="AB2290" s="210"/>
      <c r="AC2290" s="210"/>
      <c r="AD2290" s="210"/>
      <c r="AE2290" s="210"/>
      <c r="AF2290" s="210"/>
      <c r="AG2290" s="210" t="s">
        <v>448</v>
      </c>
      <c r="AH2290" s="210"/>
      <c r="AI2290" s="210"/>
      <c r="AJ2290" s="210"/>
      <c r="AK2290" s="210"/>
      <c r="AL2290" s="210"/>
      <c r="AM2290" s="210"/>
      <c r="AN2290" s="210"/>
      <c r="AO2290" s="210"/>
      <c r="AP2290" s="210"/>
      <c r="AQ2290" s="210"/>
      <c r="AR2290" s="210"/>
      <c r="AS2290" s="210"/>
      <c r="AT2290" s="210"/>
      <c r="AU2290" s="210"/>
      <c r="AV2290" s="210"/>
      <c r="AW2290" s="210"/>
      <c r="AX2290" s="210"/>
      <c r="AY2290" s="210"/>
      <c r="AZ2290" s="210"/>
      <c r="BA2290" s="210"/>
      <c r="BB2290" s="210"/>
      <c r="BC2290" s="210"/>
      <c r="BD2290" s="210"/>
      <c r="BE2290" s="210"/>
      <c r="BF2290" s="210"/>
      <c r="BG2290" s="210"/>
      <c r="BH2290" s="210"/>
    </row>
    <row r="2291" spans="1:60" outlineLevel="1" x14ac:dyDescent="0.2">
      <c r="A2291" s="243">
        <v>394</v>
      </c>
      <c r="B2291" s="244" t="s">
        <v>2500</v>
      </c>
      <c r="C2291" s="258" t="s">
        <v>2501</v>
      </c>
      <c r="D2291" s="245" t="s">
        <v>1392</v>
      </c>
      <c r="E2291" s="246">
        <v>1</v>
      </c>
      <c r="F2291" s="247"/>
      <c r="G2291" s="248">
        <f>ROUND(E2291*F2291,2)</f>
        <v>0</v>
      </c>
      <c r="H2291" s="247"/>
      <c r="I2291" s="248">
        <f>ROUND(E2291*H2291,2)</f>
        <v>0</v>
      </c>
      <c r="J2291" s="247"/>
      <c r="K2291" s="248">
        <f>ROUND(E2291*J2291,2)</f>
        <v>0</v>
      </c>
      <c r="L2291" s="248">
        <v>15</v>
      </c>
      <c r="M2291" s="248">
        <f>G2291*(1+L2291/100)</f>
        <v>0</v>
      </c>
      <c r="N2291" s="248">
        <v>0</v>
      </c>
      <c r="O2291" s="248">
        <f>ROUND(E2291*N2291,2)</f>
        <v>0</v>
      </c>
      <c r="P2291" s="248">
        <v>0</v>
      </c>
      <c r="Q2291" s="248">
        <f>ROUND(E2291*P2291,2)</f>
        <v>0</v>
      </c>
      <c r="R2291" s="248"/>
      <c r="S2291" s="248" t="s">
        <v>502</v>
      </c>
      <c r="T2291" s="249" t="s">
        <v>503</v>
      </c>
      <c r="U2291" s="220">
        <v>0</v>
      </c>
      <c r="V2291" s="220">
        <f>ROUND(E2291*U2291,2)</f>
        <v>0</v>
      </c>
      <c r="W2291" s="220"/>
      <c r="X2291" s="220" t="s">
        <v>447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448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">
      <c r="A2292" s="243">
        <v>395</v>
      </c>
      <c r="B2292" s="244" t="s">
        <v>2502</v>
      </c>
      <c r="C2292" s="258" t="s">
        <v>2503</v>
      </c>
      <c r="D2292" s="245" t="s">
        <v>1392</v>
      </c>
      <c r="E2292" s="246">
        <v>1</v>
      </c>
      <c r="F2292" s="247"/>
      <c r="G2292" s="248">
        <f>ROUND(E2292*F2292,2)</f>
        <v>0</v>
      </c>
      <c r="H2292" s="247"/>
      <c r="I2292" s="248">
        <f>ROUND(E2292*H2292,2)</f>
        <v>0</v>
      </c>
      <c r="J2292" s="247"/>
      <c r="K2292" s="248">
        <f>ROUND(E2292*J2292,2)</f>
        <v>0</v>
      </c>
      <c r="L2292" s="248">
        <v>15</v>
      </c>
      <c r="M2292" s="248">
        <f>G2292*(1+L2292/100)</f>
        <v>0</v>
      </c>
      <c r="N2292" s="248">
        <v>0</v>
      </c>
      <c r="O2292" s="248">
        <f>ROUND(E2292*N2292,2)</f>
        <v>0</v>
      </c>
      <c r="P2292" s="248">
        <v>0</v>
      </c>
      <c r="Q2292" s="248">
        <f>ROUND(E2292*P2292,2)</f>
        <v>0</v>
      </c>
      <c r="R2292" s="248"/>
      <c r="S2292" s="248" t="s">
        <v>502</v>
      </c>
      <c r="T2292" s="249" t="s">
        <v>503</v>
      </c>
      <c r="U2292" s="220">
        <v>0</v>
      </c>
      <c r="V2292" s="220">
        <f>ROUND(E2292*U2292,2)</f>
        <v>0</v>
      </c>
      <c r="W2292" s="220"/>
      <c r="X2292" s="220" t="s">
        <v>447</v>
      </c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448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">
      <c r="A2293" s="243">
        <v>396</v>
      </c>
      <c r="B2293" s="244" t="s">
        <v>2504</v>
      </c>
      <c r="C2293" s="258" t="s">
        <v>2505</v>
      </c>
      <c r="D2293" s="245" t="s">
        <v>1392</v>
      </c>
      <c r="E2293" s="246">
        <v>1</v>
      </c>
      <c r="F2293" s="247"/>
      <c r="G2293" s="248">
        <f>ROUND(E2293*F2293,2)</f>
        <v>0</v>
      </c>
      <c r="H2293" s="247"/>
      <c r="I2293" s="248">
        <f>ROUND(E2293*H2293,2)</f>
        <v>0</v>
      </c>
      <c r="J2293" s="247"/>
      <c r="K2293" s="248">
        <f>ROUND(E2293*J2293,2)</f>
        <v>0</v>
      </c>
      <c r="L2293" s="248">
        <v>15</v>
      </c>
      <c r="M2293" s="248">
        <f>G2293*(1+L2293/100)</f>
        <v>0</v>
      </c>
      <c r="N2293" s="248">
        <v>0</v>
      </c>
      <c r="O2293" s="248">
        <f>ROUND(E2293*N2293,2)</f>
        <v>0</v>
      </c>
      <c r="P2293" s="248">
        <v>0</v>
      </c>
      <c r="Q2293" s="248">
        <f>ROUND(E2293*P2293,2)</f>
        <v>0</v>
      </c>
      <c r="R2293" s="248"/>
      <c r="S2293" s="248" t="s">
        <v>502</v>
      </c>
      <c r="T2293" s="249" t="s">
        <v>503</v>
      </c>
      <c r="U2293" s="220">
        <v>0</v>
      </c>
      <c r="V2293" s="220">
        <f>ROUND(E2293*U2293,2)</f>
        <v>0</v>
      </c>
      <c r="W2293" s="220"/>
      <c r="X2293" s="220" t="s">
        <v>447</v>
      </c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448</v>
      </c>
      <c r="AH2293" s="210"/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">
      <c r="A2294" s="243">
        <v>397</v>
      </c>
      <c r="B2294" s="244" t="s">
        <v>2506</v>
      </c>
      <c r="C2294" s="258" t="s">
        <v>2507</v>
      </c>
      <c r="D2294" s="245" t="s">
        <v>1392</v>
      </c>
      <c r="E2294" s="246">
        <v>1</v>
      </c>
      <c r="F2294" s="247"/>
      <c r="G2294" s="248">
        <f>ROUND(E2294*F2294,2)</f>
        <v>0</v>
      </c>
      <c r="H2294" s="247"/>
      <c r="I2294" s="248">
        <f>ROUND(E2294*H2294,2)</f>
        <v>0</v>
      </c>
      <c r="J2294" s="247"/>
      <c r="K2294" s="248">
        <f>ROUND(E2294*J2294,2)</f>
        <v>0</v>
      </c>
      <c r="L2294" s="248">
        <v>15</v>
      </c>
      <c r="M2294" s="248">
        <f>G2294*(1+L2294/100)</f>
        <v>0</v>
      </c>
      <c r="N2294" s="248">
        <v>0</v>
      </c>
      <c r="O2294" s="248">
        <f>ROUND(E2294*N2294,2)</f>
        <v>0</v>
      </c>
      <c r="P2294" s="248">
        <v>0</v>
      </c>
      <c r="Q2294" s="248">
        <f>ROUND(E2294*P2294,2)</f>
        <v>0</v>
      </c>
      <c r="R2294" s="248"/>
      <c r="S2294" s="248" t="s">
        <v>502</v>
      </c>
      <c r="T2294" s="249" t="s">
        <v>503</v>
      </c>
      <c r="U2294" s="220">
        <v>0</v>
      </c>
      <c r="V2294" s="220">
        <f>ROUND(E2294*U2294,2)</f>
        <v>0</v>
      </c>
      <c r="W2294" s="220"/>
      <c r="X2294" s="220" t="s">
        <v>447</v>
      </c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448</v>
      </c>
      <c r="AH2294" s="210"/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">
      <c r="A2295" s="243">
        <v>398</v>
      </c>
      <c r="B2295" s="244" t="s">
        <v>2508</v>
      </c>
      <c r="C2295" s="258" t="s">
        <v>2509</v>
      </c>
      <c r="D2295" s="245" t="s">
        <v>1392</v>
      </c>
      <c r="E2295" s="246">
        <v>1</v>
      </c>
      <c r="F2295" s="247"/>
      <c r="G2295" s="248">
        <f>ROUND(E2295*F2295,2)</f>
        <v>0</v>
      </c>
      <c r="H2295" s="247"/>
      <c r="I2295" s="248">
        <f>ROUND(E2295*H2295,2)</f>
        <v>0</v>
      </c>
      <c r="J2295" s="247"/>
      <c r="K2295" s="248">
        <f>ROUND(E2295*J2295,2)</f>
        <v>0</v>
      </c>
      <c r="L2295" s="248">
        <v>15</v>
      </c>
      <c r="M2295" s="248">
        <f>G2295*(1+L2295/100)</f>
        <v>0</v>
      </c>
      <c r="N2295" s="248">
        <v>0</v>
      </c>
      <c r="O2295" s="248">
        <f>ROUND(E2295*N2295,2)</f>
        <v>0</v>
      </c>
      <c r="P2295" s="248">
        <v>0</v>
      </c>
      <c r="Q2295" s="248">
        <f>ROUND(E2295*P2295,2)</f>
        <v>0</v>
      </c>
      <c r="R2295" s="248"/>
      <c r="S2295" s="248" t="s">
        <v>502</v>
      </c>
      <c r="T2295" s="249" t="s">
        <v>503</v>
      </c>
      <c r="U2295" s="220">
        <v>0</v>
      </c>
      <c r="V2295" s="220">
        <f>ROUND(E2295*U2295,2)</f>
        <v>0</v>
      </c>
      <c r="W2295" s="220"/>
      <c r="X2295" s="220" t="s">
        <v>447</v>
      </c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448</v>
      </c>
      <c r="AH2295" s="210"/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">
      <c r="A2296" s="243">
        <v>399</v>
      </c>
      <c r="B2296" s="244" t="s">
        <v>2510</v>
      </c>
      <c r="C2296" s="258" t="s">
        <v>2511</v>
      </c>
      <c r="D2296" s="245" t="s">
        <v>1392</v>
      </c>
      <c r="E2296" s="246">
        <v>1</v>
      </c>
      <c r="F2296" s="247"/>
      <c r="G2296" s="248">
        <f>ROUND(E2296*F2296,2)</f>
        <v>0</v>
      </c>
      <c r="H2296" s="247"/>
      <c r="I2296" s="248">
        <f>ROUND(E2296*H2296,2)</f>
        <v>0</v>
      </c>
      <c r="J2296" s="247"/>
      <c r="K2296" s="248">
        <f>ROUND(E2296*J2296,2)</f>
        <v>0</v>
      </c>
      <c r="L2296" s="248">
        <v>15</v>
      </c>
      <c r="M2296" s="248">
        <f>G2296*(1+L2296/100)</f>
        <v>0</v>
      </c>
      <c r="N2296" s="248">
        <v>0</v>
      </c>
      <c r="O2296" s="248">
        <f>ROUND(E2296*N2296,2)</f>
        <v>0</v>
      </c>
      <c r="P2296" s="248">
        <v>0</v>
      </c>
      <c r="Q2296" s="248">
        <f>ROUND(E2296*P2296,2)</f>
        <v>0</v>
      </c>
      <c r="R2296" s="248"/>
      <c r="S2296" s="248" t="s">
        <v>502</v>
      </c>
      <c r="T2296" s="249" t="s">
        <v>503</v>
      </c>
      <c r="U2296" s="220">
        <v>0</v>
      </c>
      <c r="V2296" s="220">
        <f>ROUND(E2296*U2296,2)</f>
        <v>0</v>
      </c>
      <c r="W2296" s="220"/>
      <c r="X2296" s="220" t="s">
        <v>447</v>
      </c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448</v>
      </c>
      <c r="AH2296" s="210"/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ht="22.5" outlineLevel="1" x14ac:dyDescent="0.2">
      <c r="A2297" s="243">
        <v>400</v>
      </c>
      <c r="B2297" s="244" t="s">
        <v>2512</v>
      </c>
      <c r="C2297" s="258" t="s">
        <v>2513</v>
      </c>
      <c r="D2297" s="245" t="s">
        <v>2514</v>
      </c>
      <c r="E2297" s="246">
        <v>182.7</v>
      </c>
      <c r="F2297" s="247"/>
      <c r="G2297" s="248">
        <f>ROUND(E2297*F2297,2)</f>
        <v>0</v>
      </c>
      <c r="H2297" s="247"/>
      <c r="I2297" s="248">
        <f>ROUND(E2297*H2297,2)</f>
        <v>0</v>
      </c>
      <c r="J2297" s="247"/>
      <c r="K2297" s="248">
        <f>ROUND(E2297*J2297,2)</f>
        <v>0</v>
      </c>
      <c r="L2297" s="248">
        <v>15</v>
      </c>
      <c r="M2297" s="248">
        <f>G2297*(1+L2297/100)</f>
        <v>0</v>
      </c>
      <c r="N2297" s="248">
        <v>0</v>
      </c>
      <c r="O2297" s="248">
        <f>ROUND(E2297*N2297,2)</f>
        <v>0</v>
      </c>
      <c r="P2297" s="248">
        <v>0</v>
      </c>
      <c r="Q2297" s="248">
        <f>ROUND(E2297*P2297,2)</f>
        <v>0</v>
      </c>
      <c r="R2297" s="248"/>
      <c r="S2297" s="248" t="s">
        <v>502</v>
      </c>
      <c r="T2297" s="249" t="s">
        <v>503</v>
      </c>
      <c r="U2297" s="220">
        <v>0</v>
      </c>
      <c r="V2297" s="220">
        <f>ROUND(E2297*U2297,2)</f>
        <v>0</v>
      </c>
      <c r="W2297" s="220"/>
      <c r="X2297" s="220" t="s">
        <v>447</v>
      </c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448</v>
      </c>
      <c r="AH2297" s="210"/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">
      <c r="A2298" s="232">
        <v>401</v>
      </c>
      <c r="B2298" s="233" t="s">
        <v>2515</v>
      </c>
      <c r="C2298" s="252" t="s">
        <v>2516</v>
      </c>
      <c r="D2298" s="234" t="s">
        <v>445</v>
      </c>
      <c r="E2298" s="235">
        <v>1.58562</v>
      </c>
      <c r="F2298" s="236"/>
      <c r="G2298" s="237">
        <f>ROUND(E2298*F2298,2)</f>
        <v>0</v>
      </c>
      <c r="H2298" s="236"/>
      <c r="I2298" s="237">
        <f>ROUND(E2298*H2298,2)</f>
        <v>0</v>
      </c>
      <c r="J2298" s="236"/>
      <c r="K2298" s="237">
        <f>ROUND(E2298*J2298,2)</f>
        <v>0</v>
      </c>
      <c r="L2298" s="237">
        <v>15</v>
      </c>
      <c r="M2298" s="237">
        <f>G2298*(1+L2298/100)</f>
        <v>0</v>
      </c>
      <c r="N2298" s="237">
        <v>0</v>
      </c>
      <c r="O2298" s="237">
        <f>ROUND(E2298*N2298,2)</f>
        <v>0</v>
      </c>
      <c r="P2298" s="237">
        <v>0</v>
      </c>
      <c r="Q2298" s="237">
        <f>ROUND(E2298*P2298,2)</f>
        <v>0</v>
      </c>
      <c r="R2298" s="237" t="s">
        <v>2403</v>
      </c>
      <c r="S2298" s="237" t="s">
        <v>293</v>
      </c>
      <c r="T2298" s="238" t="s">
        <v>294</v>
      </c>
      <c r="U2298" s="220">
        <v>3.016</v>
      </c>
      <c r="V2298" s="220">
        <f>ROUND(E2298*U2298,2)</f>
        <v>4.78</v>
      </c>
      <c r="W2298" s="220"/>
      <c r="X2298" s="220" t="s">
        <v>1652</v>
      </c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1653</v>
      </c>
      <c r="AH2298" s="210"/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">
      <c r="A2299" s="218"/>
      <c r="B2299" s="219"/>
      <c r="C2299" s="253" t="s">
        <v>1853</v>
      </c>
      <c r="D2299" s="239"/>
      <c r="E2299" s="239"/>
      <c r="F2299" s="239"/>
      <c r="G2299" s="239"/>
      <c r="H2299" s="220"/>
      <c r="I2299" s="220"/>
      <c r="J2299" s="220"/>
      <c r="K2299" s="220"/>
      <c r="L2299" s="220"/>
      <c r="M2299" s="220"/>
      <c r="N2299" s="220"/>
      <c r="O2299" s="220"/>
      <c r="P2299" s="220"/>
      <c r="Q2299" s="220"/>
      <c r="R2299" s="220"/>
      <c r="S2299" s="220"/>
      <c r="T2299" s="220"/>
      <c r="U2299" s="220"/>
      <c r="V2299" s="220"/>
      <c r="W2299" s="220"/>
      <c r="X2299" s="220"/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297</v>
      </c>
      <c r="AH2299" s="210"/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">
      <c r="A2300" s="218"/>
      <c r="B2300" s="219"/>
      <c r="C2300" s="254" t="s">
        <v>1655</v>
      </c>
      <c r="D2300" s="221"/>
      <c r="E2300" s="222"/>
      <c r="F2300" s="220"/>
      <c r="G2300" s="220"/>
      <c r="H2300" s="220"/>
      <c r="I2300" s="220"/>
      <c r="J2300" s="220"/>
      <c r="K2300" s="220"/>
      <c r="L2300" s="220"/>
      <c r="M2300" s="220"/>
      <c r="N2300" s="220"/>
      <c r="O2300" s="220"/>
      <c r="P2300" s="220"/>
      <c r="Q2300" s="220"/>
      <c r="R2300" s="220"/>
      <c r="S2300" s="220"/>
      <c r="T2300" s="220"/>
      <c r="U2300" s="220"/>
      <c r="V2300" s="220"/>
      <c r="W2300" s="220"/>
      <c r="X2300" s="220"/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299</v>
      </c>
      <c r="AH2300" s="210">
        <v>0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">
      <c r="A2301" s="218"/>
      <c r="B2301" s="219"/>
      <c r="C2301" s="254" t="s">
        <v>2517</v>
      </c>
      <c r="D2301" s="221"/>
      <c r="E2301" s="222"/>
      <c r="F2301" s="220"/>
      <c r="G2301" s="220"/>
      <c r="H2301" s="220"/>
      <c r="I2301" s="220"/>
      <c r="J2301" s="220"/>
      <c r="K2301" s="220"/>
      <c r="L2301" s="220"/>
      <c r="M2301" s="220"/>
      <c r="N2301" s="220"/>
      <c r="O2301" s="220"/>
      <c r="P2301" s="220"/>
      <c r="Q2301" s="220"/>
      <c r="R2301" s="220"/>
      <c r="S2301" s="220"/>
      <c r="T2301" s="220"/>
      <c r="U2301" s="220"/>
      <c r="V2301" s="220"/>
      <c r="W2301" s="220"/>
      <c r="X2301" s="220"/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299</v>
      </c>
      <c r="AH2301" s="210">
        <v>0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">
      <c r="A2302" s="218"/>
      <c r="B2302" s="219"/>
      <c r="C2302" s="254" t="s">
        <v>2518</v>
      </c>
      <c r="D2302" s="221"/>
      <c r="E2302" s="222">
        <v>1.58562</v>
      </c>
      <c r="F2302" s="220"/>
      <c r="G2302" s="220"/>
      <c r="H2302" s="220"/>
      <c r="I2302" s="220"/>
      <c r="J2302" s="220"/>
      <c r="K2302" s="220"/>
      <c r="L2302" s="220"/>
      <c r="M2302" s="220"/>
      <c r="N2302" s="220"/>
      <c r="O2302" s="220"/>
      <c r="P2302" s="220"/>
      <c r="Q2302" s="220"/>
      <c r="R2302" s="220"/>
      <c r="S2302" s="220"/>
      <c r="T2302" s="220"/>
      <c r="U2302" s="220"/>
      <c r="V2302" s="220"/>
      <c r="W2302" s="220"/>
      <c r="X2302" s="220"/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299</v>
      </c>
      <c r="AH2302" s="210">
        <v>0</v>
      </c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x14ac:dyDescent="0.2">
      <c r="A2303" s="226" t="s">
        <v>287</v>
      </c>
      <c r="B2303" s="227" t="s">
        <v>234</v>
      </c>
      <c r="C2303" s="251" t="s">
        <v>235</v>
      </c>
      <c r="D2303" s="228"/>
      <c r="E2303" s="229"/>
      <c r="F2303" s="230"/>
      <c r="G2303" s="230">
        <f>SUMIF(AG2304:AG2386,"&lt;&gt;NOR",G2304:G2386)</f>
        <v>0</v>
      </c>
      <c r="H2303" s="230"/>
      <c r="I2303" s="230">
        <f>SUM(I2304:I2386)</f>
        <v>0</v>
      </c>
      <c r="J2303" s="230"/>
      <c r="K2303" s="230">
        <f>SUM(K2304:K2386)</f>
        <v>0</v>
      </c>
      <c r="L2303" s="230"/>
      <c r="M2303" s="230">
        <f>SUM(M2304:M2386)</f>
        <v>0</v>
      </c>
      <c r="N2303" s="230"/>
      <c r="O2303" s="230">
        <f>SUM(O2304:O2386)</f>
        <v>6.66</v>
      </c>
      <c r="P2303" s="230"/>
      <c r="Q2303" s="230">
        <f>SUM(Q2304:Q2386)</f>
        <v>0</v>
      </c>
      <c r="R2303" s="230"/>
      <c r="S2303" s="230"/>
      <c r="T2303" s="231"/>
      <c r="U2303" s="225"/>
      <c r="V2303" s="225">
        <f>SUM(V2304:V2386)</f>
        <v>185.76000000000002</v>
      </c>
      <c r="W2303" s="225"/>
      <c r="X2303" s="225"/>
      <c r="AG2303" t="s">
        <v>288</v>
      </c>
    </row>
    <row r="2304" spans="1:60" outlineLevel="1" x14ac:dyDescent="0.2">
      <c r="A2304" s="232">
        <v>402</v>
      </c>
      <c r="B2304" s="233" t="s">
        <v>2519</v>
      </c>
      <c r="C2304" s="252" t="s">
        <v>2520</v>
      </c>
      <c r="D2304" s="234" t="s">
        <v>291</v>
      </c>
      <c r="E2304" s="235">
        <v>132.65</v>
      </c>
      <c r="F2304" s="236"/>
      <c r="G2304" s="237">
        <f>ROUND(E2304*F2304,2)</f>
        <v>0</v>
      </c>
      <c r="H2304" s="236"/>
      <c r="I2304" s="237">
        <f>ROUND(E2304*H2304,2)</f>
        <v>0</v>
      </c>
      <c r="J2304" s="236"/>
      <c r="K2304" s="237">
        <f>ROUND(E2304*J2304,2)</f>
        <v>0</v>
      </c>
      <c r="L2304" s="237">
        <v>15</v>
      </c>
      <c r="M2304" s="237">
        <f>G2304*(1+L2304/100)</f>
        <v>0</v>
      </c>
      <c r="N2304" s="237">
        <v>2.1000000000000001E-4</v>
      </c>
      <c r="O2304" s="237">
        <f>ROUND(E2304*N2304,2)</f>
        <v>0.03</v>
      </c>
      <c r="P2304" s="237">
        <v>0</v>
      </c>
      <c r="Q2304" s="237">
        <f>ROUND(E2304*P2304,2)</f>
        <v>0</v>
      </c>
      <c r="R2304" s="237" t="s">
        <v>1876</v>
      </c>
      <c r="S2304" s="237" t="s">
        <v>293</v>
      </c>
      <c r="T2304" s="238" t="s">
        <v>294</v>
      </c>
      <c r="U2304" s="220">
        <v>0.05</v>
      </c>
      <c r="V2304" s="220">
        <f>ROUND(E2304*U2304,2)</f>
        <v>6.63</v>
      </c>
      <c r="W2304" s="220"/>
      <c r="X2304" s="220" t="s">
        <v>117</v>
      </c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295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">
      <c r="A2305" s="218"/>
      <c r="B2305" s="219"/>
      <c r="C2305" s="254" t="s">
        <v>2521</v>
      </c>
      <c r="D2305" s="221"/>
      <c r="E2305" s="222">
        <v>103.1</v>
      </c>
      <c r="F2305" s="220"/>
      <c r="G2305" s="220"/>
      <c r="H2305" s="220"/>
      <c r="I2305" s="220"/>
      <c r="J2305" s="220"/>
      <c r="K2305" s="220"/>
      <c r="L2305" s="220"/>
      <c r="M2305" s="220"/>
      <c r="N2305" s="220"/>
      <c r="O2305" s="220"/>
      <c r="P2305" s="220"/>
      <c r="Q2305" s="220"/>
      <c r="R2305" s="220"/>
      <c r="S2305" s="220"/>
      <c r="T2305" s="220"/>
      <c r="U2305" s="220"/>
      <c r="V2305" s="220"/>
      <c r="W2305" s="220"/>
      <c r="X2305" s="22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299</v>
      </c>
      <c r="AH2305" s="210">
        <v>5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">
      <c r="A2306" s="218"/>
      <c r="B2306" s="219"/>
      <c r="C2306" s="254" t="s">
        <v>2522</v>
      </c>
      <c r="D2306" s="221"/>
      <c r="E2306" s="222">
        <v>29.55</v>
      </c>
      <c r="F2306" s="220"/>
      <c r="G2306" s="220"/>
      <c r="H2306" s="220"/>
      <c r="I2306" s="220"/>
      <c r="J2306" s="220"/>
      <c r="K2306" s="220"/>
      <c r="L2306" s="220"/>
      <c r="M2306" s="220"/>
      <c r="N2306" s="220"/>
      <c r="O2306" s="220"/>
      <c r="P2306" s="220"/>
      <c r="Q2306" s="220"/>
      <c r="R2306" s="220"/>
      <c r="S2306" s="220"/>
      <c r="T2306" s="220"/>
      <c r="U2306" s="220"/>
      <c r="V2306" s="220"/>
      <c r="W2306" s="220"/>
      <c r="X2306" s="22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299</v>
      </c>
      <c r="AH2306" s="210">
        <v>5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ht="22.5" outlineLevel="1" x14ac:dyDescent="0.2">
      <c r="A2307" s="232">
        <v>403</v>
      </c>
      <c r="B2307" s="233" t="s">
        <v>2523</v>
      </c>
      <c r="C2307" s="252" t="s">
        <v>2524</v>
      </c>
      <c r="D2307" s="234" t="s">
        <v>477</v>
      </c>
      <c r="E2307" s="235">
        <v>87.45</v>
      </c>
      <c r="F2307" s="236"/>
      <c r="G2307" s="237">
        <f>ROUND(E2307*F2307,2)</f>
        <v>0</v>
      </c>
      <c r="H2307" s="236"/>
      <c r="I2307" s="237">
        <f>ROUND(E2307*H2307,2)</f>
        <v>0</v>
      </c>
      <c r="J2307" s="236"/>
      <c r="K2307" s="237">
        <f>ROUND(E2307*J2307,2)</f>
        <v>0</v>
      </c>
      <c r="L2307" s="237">
        <v>15</v>
      </c>
      <c r="M2307" s="237">
        <f>G2307*(1+L2307/100)</f>
        <v>0</v>
      </c>
      <c r="N2307" s="237">
        <v>3.2000000000000003E-4</v>
      </c>
      <c r="O2307" s="237">
        <f>ROUND(E2307*N2307,2)</f>
        <v>0.03</v>
      </c>
      <c r="P2307" s="237">
        <v>0</v>
      </c>
      <c r="Q2307" s="237">
        <f>ROUND(E2307*P2307,2)</f>
        <v>0</v>
      </c>
      <c r="R2307" s="237" t="s">
        <v>1876</v>
      </c>
      <c r="S2307" s="237" t="s">
        <v>293</v>
      </c>
      <c r="T2307" s="238" t="s">
        <v>294</v>
      </c>
      <c r="U2307" s="220">
        <v>0.23599999999999999</v>
      </c>
      <c r="V2307" s="220">
        <f>ROUND(E2307*U2307,2)</f>
        <v>20.64</v>
      </c>
      <c r="W2307" s="220"/>
      <c r="X2307" s="220" t="s">
        <v>117</v>
      </c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295</v>
      </c>
      <c r="AH2307" s="210"/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outlineLevel="1" x14ac:dyDescent="0.2">
      <c r="A2308" s="218"/>
      <c r="B2308" s="219"/>
      <c r="C2308" s="254" t="s">
        <v>2525</v>
      </c>
      <c r="D2308" s="221"/>
      <c r="E2308" s="222">
        <v>9.1999999999999993</v>
      </c>
      <c r="F2308" s="220"/>
      <c r="G2308" s="220"/>
      <c r="H2308" s="220"/>
      <c r="I2308" s="220"/>
      <c r="J2308" s="220"/>
      <c r="K2308" s="220"/>
      <c r="L2308" s="220"/>
      <c r="M2308" s="220"/>
      <c r="N2308" s="220"/>
      <c r="O2308" s="220"/>
      <c r="P2308" s="220"/>
      <c r="Q2308" s="220"/>
      <c r="R2308" s="220"/>
      <c r="S2308" s="220"/>
      <c r="T2308" s="220"/>
      <c r="U2308" s="220"/>
      <c r="V2308" s="220"/>
      <c r="W2308" s="220"/>
      <c r="X2308" s="220"/>
      <c r="Y2308" s="210"/>
      <c r="Z2308" s="210"/>
      <c r="AA2308" s="210"/>
      <c r="AB2308" s="210"/>
      <c r="AC2308" s="210"/>
      <c r="AD2308" s="210"/>
      <c r="AE2308" s="210"/>
      <c r="AF2308" s="210"/>
      <c r="AG2308" s="210" t="s">
        <v>299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">
      <c r="A2309" s="218"/>
      <c r="B2309" s="219"/>
      <c r="C2309" s="254" t="s">
        <v>2526</v>
      </c>
      <c r="D2309" s="221"/>
      <c r="E2309" s="222">
        <v>6.8</v>
      </c>
      <c r="F2309" s="220"/>
      <c r="G2309" s="220"/>
      <c r="H2309" s="220"/>
      <c r="I2309" s="220"/>
      <c r="J2309" s="220"/>
      <c r="K2309" s="220"/>
      <c r="L2309" s="220"/>
      <c r="M2309" s="220"/>
      <c r="N2309" s="220"/>
      <c r="O2309" s="220"/>
      <c r="P2309" s="220"/>
      <c r="Q2309" s="220"/>
      <c r="R2309" s="220"/>
      <c r="S2309" s="220"/>
      <c r="T2309" s="220"/>
      <c r="U2309" s="220"/>
      <c r="V2309" s="220"/>
      <c r="W2309" s="220"/>
      <c r="X2309" s="220"/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299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">
      <c r="A2310" s="218"/>
      <c r="B2310" s="219"/>
      <c r="C2310" s="254" t="s">
        <v>2527</v>
      </c>
      <c r="D2310" s="221"/>
      <c r="E2310" s="222">
        <v>12.1</v>
      </c>
      <c r="F2310" s="220"/>
      <c r="G2310" s="220"/>
      <c r="H2310" s="220"/>
      <c r="I2310" s="220"/>
      <c r="J2310" s="220"/>
      <c r="K2310" s="220"/>
      <c r="L2310" s="220"/>
      <c r="M2310" s="220"/>
      <c r="N2310" s="220"/>
      <c r="O2310" s="220"/>
      <c r="P2310" s="220"/>
      <c r="Q2310" s="220"/>
      <c r="R2310" s="220"/>
      <c r="S2310" s="220"/>
      <c r="T2310" s="220"/>
      <c r="U2310" s="220"/>
      <c r="V2310" s="220"/>
      <c r="W2310" s="220"/>
      <c r="X2310" s="22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299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">
      <c r="A2311" s="218"/>
      <c r="B2311" s="219"/>
      <c r="C2311" s="254" t="s">
        <v>2528</v>
      </c>
      <c r="D2311" s="221"/>
      <c r="E2311" s="222">
        <v>10</v>
      </c>
      <c r="F2311" s="220"/>
      <c r="G2311" s="220"/>
      <c r="H2311" s="220"/>
      <c r="I2311" s="220"/>
      <c r="J2311" s="220"/>
      <c r="K2311" s="220"/>
      <c r="L2311" s="220"/>
      <c r="M2311" s="220"/>
      <c r="N2311" s="220"/>
      <c r="O2311" s="220"/>
      <c r="P2311" s="220"/>
      <c r="Q2311" s="220"/>
      <c r="R2311" s="220"/>
      <c r="S2311" s="220"/>
      <c r="T2311" s="220"/>
      <c r="U2311" s="220"/>
      <c r="V2311" s="220"/>
      <c r="W2311" s="220"/>
      <c r="X2311" s="22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299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">
      <c r="A2312" s="218"/>
      <c r="B2312" s="219"/>
      <c r="C2312" s="254" t="s">
        <v>2529</v>
      </c>
      <c r="D2312" s="221"/>
      <c r="E2312" s="222">
        <v>3.6</v>
      </c>
      <c r="F2312" s="220"/>
      <c r="G2312" s="220"/>
      <c r="H2312" s="220"/>
      <c r="I2312" s="220"/>
      <c r="J2312" s="220"/>
      <c r="K2312" s="220"/>
      <c r="L2312" s="220"/>
      <c r="M2312" s="220"/>
      <c r="N2312" s="220"/>
      <c r="O2312" s="220"/>
      <c r="P2312" s="220"/>
      <c r="Q2312" s="220"/>
      <c r="R2312" s="220"/>
      <c r="S2312" s="220"/>
      <c r="T2312" s="220"/>
      <c r="U2312" s="220"/>
      <c r="V2312" s="220"/>
      <c r="W2312" s="220"/>
      <c r="X2312" s="220"/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299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">
      <c r="A2313" s="218"/>
      <c r="B2313" s="219"/>
      <c r="C2313" s="254" t="s">
        <v>2530</v>
      </c>
      <c r="D2313" s="221"/>
      <c r="E2313" s="222">
        <v>21.75</v>
      </c>
      <c r="F2313" s="220"/>
      <c r="G2313" s="220"/>
      <c r="H2313" s="220"/>
      <c r="I2313" s="220"/>
      <c r="J2313" s="220"/>
      <c r="K2313" s="220"/>
      <c r="L2313" s="220"/>
      <c r="M2313" s="220"/>
      <c r="N2313" s="220"/>
      <c r="O2313" s="220"/>
      <c r="P2313" s="220"/>
      <c r="Q2313" s="220"/>
      <c r="R2313" s="220"/>
      <c r="S2313" s="220"/>
      <c r="T2313" s="220"/>
      <c r="U2313" s="220"/>
      <c r="V2313" s="220"/>
      <c r="W2313" s="220"/>
      <c r="X2313" s="22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299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">
      <c r="A2314" s="218"/>
      <c r="B2314" s="219"/>
      <c r="C2314" s="254" t="s">
        <v>2531</v>
      </c>
      <c r="D2314" s="221"/>
      <c r="E2314" s="222">
        <v>11.1</v>
      </c>
      <c r="F2314" s="220"/>
      <c r="G2314" s="220"/>
      <c r="H2314" s="220"/>
      <c r="I2314" s="220"/>
      <c r="J2314" s="220"/>
      <c r="K2314" s="220"/>
      <c r="L2314" s="220"/>
      <c r="M2314" s="220"/>
      <c r="N2314" s="220"/>
      <c r="O2314" s="220"/>
      <c r="P2314" s="220"/>
      <c r="Q2314" s="220"/>
      <c r="R2314" s="220"/>
      <c r="S2314" s="220"/>
      <c r="T2314" s="220"/>
      <c r="U2314" s="220"/>
      <c r="V2314" s="220"/>
      <c r="W2314" s="220"/>
      <c r="X2314" s="22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299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">
      <c r="A2315" s="218"/>
      <c r="B2315" s="219"/>
      <c r="C2315" s="254" t="s">
        <v>2532</v>
      </c>
      <c r="D2315" s="221"/>
      <c r="E2315" s="222">
        <v>12.9</v>
      </c>
      <c r="F2315" s="220"/>
      <c r="G2315" s="220"/>
      <c r="H2315" s="220"/>
      <c r="I2315" s="220"/>
      <c r="J2315" s="220"/>
      <c r="K2315" s="220"/>
      <c r="L2315" s="220"/>
      <c r="M2315" s="220"/>
      <c r="N2315" s="220"/>
      <c r="O2315" s="220"/>
      <c r="P2315" s="220"/>
      <c r="Q2315" s="220"/>
      <c r="R2315" s="220"/>
      <c r="S2315" s="220"/>
      <c r="T2315" s="220"/>
      <c r="U2315" s="220"/>
      <c r="V2315" s="220"/>
      <c r="W2315" s="220"/>
      <c r="X2315" s="22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299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">
      <c r="A2316" s="232">
        <v>404</v>
      </c>
      <c r="B2316" s="233" t="s">
        <v>2533</v>
      </c>
      <c r="C2316" s="252" t="s">
        <v>2534</v>
      </c>
      <c r="D2316" s="234" t="s">
        <v>477</v>
      </c>
      <c r="E2316" s="235">
        <v>38.1</v>
      </c>
      <c r="F2316" s="236"/>
      <c r="G2316" s="237">
        <f>ROUND(E2316*F2316,2)</f>
        <v>0</v>
      </c>
      <c r="H2316" s="236"/>
      <c r="I2316" s="237">
        <f>ROUND(E2316*H2316,2)</f>
        <v>0</v>
      </c>
      <c r="J2316" s="236"/>
      <c r="K2316" s="237">
        <f>ROUND(E2316*J2316,2)</f>
        <v>0</v>
      </c>
      <c r="L2316" s="237">
        <v>15</v>
      </c>
      <c r="M2316" s="237">
        <f>G2316*(1+L2316/100)</f>
        <v>0</v>
      </c>
      <c r="N2316" s="237">
        <v>0</v>
      </c>
      <c r="O2316" s="237">
        <f>ROUND(E2316*N2316,2)</f>
        <v>0</v>
      </c>
      <c r="P2316" s="237">
        <v>0</v>
      </c>
      <c r="Q2316" s="237">
        <f>ROUND(E2316*P2316,2)</f>
        <v>0</v>
      </c>
      <c r="R2316" s="237" t="s">
        <v>1876</v>
      </c>
      <c r="S2316" s="237" t="s">
        <v>293</v>
      </c>
      <c r="T2316" s="238" t="s">
        <v>294</v>
      </c>
      <c r="U2316" s="220">
        <v>0.154</v>
      </c>
      <c r="V2316" s="220">
        <f>ROUND(E2316*U2316,2)</f>
        <v>5.87</v>
      </c>
      <c r="W2316" s="220"/>
      <c r="X2316" s="220" t="s">
        <v>117</v>
      </c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295</v>
      </c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outlineLevel="1" x14ac:dyDescent="0.2">
      <c r="A2317" s="218"/>
      <c r="B2317" s="219"/>
      <c r="C2317" s="254" t="s">
        <v>2525</v>
      </c>
      <c r="D2317" s="221"/>
      <c r="E2317" s="222">
        <v>9.1999999999999993</v>
      </c>
      <c r="F2317" s="220"/>
      <c r="G2317" s="220"/>
      <c r="H2317" s="220"/>
      <c r="I2317" s="220"/>
      <c r="J2317" s="220"/>
      <c r="K2317" s="220"/>
      <c r="L2317" s="220"/>
      <c r="M2317" s="220"/>
      <c r="N2317" s="220"/>
      <c r="O2317" s="220"/>
      <c r="P2317" s="220"/>
      <c r="Q2317" s="220"/>
      <c r="R2317" s="220"/>
      <c r="S2317" s="220"/>
      <c r="T2317" s="220"/>
      <c r="U2317" s="220"/>
      <c r="V2317" s="220"/>
      <c r="W2317" s="220"/>
      <c r="X2317" s="22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299</v>
      </c>
      <c r="AH2317" s="210">
        <v>0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">
      <c r="A2318" s="218"/>
      <c r="B2318" s="219"/>
      <c r="C2318" s="254" t="s">
        <v>2526</v>
      </c>
      <c r="D2318" s="221"/>
      <c r="E2318" s="222">
        <v>6.8</v>
      </c>
      <c r="F2318" s="220"/>
      <c r="G2318" s="220"/>
      <c r="H2318" s="220"/>
      <c r="I2318" s="220"/>
      <c r="J2318" s="220"/>
      <c r="K2318" s="220"/>
      <c r="L2318" s="220"/>
      <c r="M2318" s="220"/>
      <c r="N2318" s="220"/>
      <c r="O2318" s="220"/>
      <c r="P2318" s="220"/>
      <c r="Q2318" s="220"/>
      <c r="R2318" s="220"/>
      <c r="S2318" s="220"/>
      <c r="T2318" s="220"/>
      <c r="U2318" s="220"/>
      <c r="V2318" s="220"/>
      <c r="W2318" s="220"/>
      <c r="X2318" s="22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299</v>
      </c>
      <c r="AH2318" s="210">
        <v>0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">
      <c r="A2319" s="218"/>
      <c r="B2319" s="219"/>
      <c r="C2319" s="254" t="s">
        <v>2527</v>
      </c>
      <c r="D2319" s="221"/>
      <c r="E2319" s="222">
        <v>12.1</v>
      </c>
      <c r="F2319" s="220"/>
      <c r="G2319" s="220"/>
      <c r="H2319" s="220"/>
      <c r="I2319" s="220"/>
      <c r="J2319" s="220"/>
      <c r="K2319" s="220"/>
      <c r="L2319" s="220"/>
      <c r="M2319" s="220"/>
      <c r="N2319" s="220"/>
      <c r="O2319" s="220"/>
      <c r="P2319" s="220"/>
      <c r="Q2319" s="220"/>
      <c r="R2319" s="220"/>
      <c r="S2319" s="220"/>
      <c r="T2319" s="220"/>
      <c r="U2319" s="220"/>
      <c r="V2319" s="220"/>
      <c r="W2319" s="220"/>
      <c r="X2319" s="22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299</v>
      </c>
      <c r="AH2319" s="210">
        <v>0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">
      <c r="A2320" s="218"/>
      <c r="B2320" s="219"/>
      <c r="C2320" s="254" t="s">
        <v>2528</v>
      </c>
      <c r="D2320" s="221"/>
      <c r="E2320" s="222">
        <v>10</v>
      </c>
      <c r="F2320" s="220"/>
      <c r="G2320" s="220"/>
      <c r="H2320" s="220"/>
      <c r="I2320" s="220"/>
      <c r="J2320" s="220"/>
      <c r="K2320" s="220"/>
      <c r="L2320" s="220"/>
      <c r="M2320" s="220"/>
      <c r="N2320" s="220"/>
      <c r="O2320" s="220"/>
      <c r="P2320" s="220"/>
      <c r="Q2320" s="220"/>
      <c r="R2320" s="220"/>
      <c r="S2320" s="220"/>
      <c r="T2320" s="220"/>
      <c r="U2320" s="220"/>
      <c r="V2320" s="220"/>
      <c r="W2320" s="220"/>
      <c r="X2320" s="22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299</v>
      </c>
      <c r="AH2320" s="210">
        <v>0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">
      <c r="A2321" s="232">
        <v>405</v>
      </c>
      <c r="B2321" s="233" t="s">
        <v>2535</v>
      </c>
      <c r="C2321" s="252" t="s">
        <v>2536</v>
      </c>
      <c r="D2321" s="234" t="s">
        <v>291</v>
      </c>
      <c r="E2321" s="235">
        <v>29.55</v>
      </c>
      <c r="F2321" s="236"/>
      <c r="G2321" s="237">
        <f>ROUND(E2321*F2321,2)</f>
        <v>0</v>
      </c>
      <c r="H2321" s="236"/>
      <c r="I2321" s="237">
        <f>ROUND(E2321*H2321,2)</f>
        <v>0</v>
      </c>
      <c r="J2321" s="236"/>
      <c r="K2321" s="237">
        <f>ROUND(E2321*J2321,2)</f>
        <v>0</v>
      </c>
      <c r="L2321" s="237">
        <v>15</v>
      </c>
      <c r="M2321" s="237">
        <f>G2321*(1+L2321/100)</f>
        <v>0</v>
      </c>
      <c r="N2321" s="237">
        <v>6.3579999999999998E-2</v>
      </c>
      <c r="O2321" s="237">
        <f>ROUND(E2321*N2321,2)</f>
        <v>1.88</v>
      </c>
      <c r="P2321" s="237">
        <v>0</v>
      </c>
      <c r="Q2321" s="237">
        <f>ROUND(E2321*P2321,2)</f>
        <v>0</v>
      </c>
      <c r="R2321" s="237" t="s">
        <v>1876</v>
      </c>
      <c r="S2321" s="237" t="s">
        <v>293</v>
      </c>
      <c r="T2321" s="238" t="s">
        <v>294</v>
      </c>
      <c r="U2321" s="220">
        <v>0.8</v>
      </c>
      <c r="V2321" s="220">
        <f>ROUND(E2321*U2321,2)</f>
        <v>23.64</v>
      </c>
      <c r="W2321" s="220"/>
      <c r="X2321" s="220" t="s">
        <v>117</v>
      </c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295</v>
      </c>
      <c r="AH2321" s="210"/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">
      <c r="A2322" s="218"/>
      <c r="B2322" s="219"/>
      <c r="C2322" s="254" t="s">
        <v>2537</v>
      </c>
      <c r="D2322" s="221"/>
      <c r="E2322" s="222">
        <v>1.25</v>
      </c>
      <c r="F2322" s="220"/>
      <c r="G2322" s="220"/>
      <c r="H2322" s="220"/>
      <c r="I2322" s="220"/>
      <c r="J2322" s="220"/>
      <c r="K2322" s="220"/>
      <c r="L2322" s="220"/>
      <c r="M2322" s="220"/>
      <c r="N2322" s="220"/>
      <c r="O2322" s="220"/>
      <c r="P2322" s="220"/>
      <c r="Q2322" s="220"/>
      <c r="R2322" s="220"/>
      <c r="S2322" s="220"/>
      <c r="T2322" s="220"/>
      <c r="U2322" s="220"/>
      <c r="V2322" s="220"/>
      <c r="W2322" s="220"/>
      <c r="X2322" s="22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299</v>
      </c>
      <c r="AH2322" s="210">
        <v>0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">
      <c r="A2323" s="218"/>
      <c r="B2323" s="219"/>
      <c r="C2323" s="254" t="s">
        <v>518</v>
      </c>
      <c r="D2323" s="221"/>
      <c r="E2323" s="222">
        <v>15.6</v>
      </c>
      <c r="F2323" s="220"/>
      <c r="G2323" s="220"/>
      <c r="H2323" s="220"/>
      <c r="I2323" s="220"/>
      <c r="J2323" s="220"/>
      <c r="K2323" s="220"/>
      <c r="L2323" s="220"/>
      <c r="M2323" s="220"/>
      <c r="N2323" s="220"/>
      <c r="O2323" s="220"/>
      <c r="P2323" s="220"/>
      <c r="Q2323" s="220"/>
      <c r="R2323" s="220"/>
      <c r="S2323" s="220"/>
      <c r="T2323" s="220"/>
      <c r="U2323" s="220"/>
      <c r="V2323" s="220"/>
      <c r="W2323" s="220"/>
      <c r="X2323" s="22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299</v>
      </c>
      <c r="AH2323" s="210">
        <v>0</v>
      </c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">
      <c r="A2324" s="218"/>
      <c r="B2324" s="219"/>
      <c r="C2324" s="254" t="s">
        <v>1713</v>
      </c>
      <c r="D2324" s="221"/>
      <c r="E2324" s="222">
        <v>6.3</v>
      </c>
      <c r="F2324" s="220"/>
      <c r="G2324" s="220"/>
      <c r="H2324" s="220"/>
      <c r="I2324" s="220"/>
      <c r="J2324" s="220"/>
      <c r="K2324" s="220"/>
      <c r="L2324" s="220"/>
      <c r="M2324" s="220"/>
      <c r="N2324" s="220"/>
      <c r="O2324" s="220"/>
      <c r="P2324" s="220"/>
      <c r="Q2324" s="220"/>
      <c r="R2324" s="220"/>
      <c r="S2324" s="220"/>
      <c r="T2324" s="220"/>
      <c r="U2324" s="220"/>
      <c r="V2324" s="220"/>
      <c r="W2324" s="220"/>
      <c r="X2324" s="22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299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">
      <c r="A2325" s="218"/>
      <c r="B2325" s="219"/>
      <c r="C2325" s="254" t="s">
        <v>1714</v>
      </c>
      <c r="D2325" s="221"/>
      <c r="E2325" s="222">
        <v>5.4</v>
      </c>
      <c r="F2325" s="220"/>
      <c r="G2325" s="220"/>
      <c r="H2325" s="220"/>
      <c r="I2325" s="220"/>
      <c r="J2325" s="220"/>
      <c r="K2325" s="220"/>
      <c r="L2325" s="220"/>
      <c r="M2325" s="220"/>
      <c r="N2325" s="220"/>
      <c r="O2325" s="220"/>
      <c r="P2325" s="220"/>
      <c r="Q2325" s="220"/>
      <c r="R2325" s="220"/>
      <c r="S2325" s="220"/>
      <c r="T2325" s="220"/>
      <c r="U2325" s="220"/>
      <c r="V2325" s="220"/>
      <c r="W2325" s="220"/>
      <c r="X2325" s="22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299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">
      <c r="A2326" s="218"/>
      <c r="B2326" s="219"/>
      <c r="C2326" s="254" t="s">
        <v>1715</v>
      </c>
      <c r="D2326" s="221"/>
      <c r="E2326" s="222">
        <v>1</v>
      </c>
      <c r="F2326" s="220"/>
      <c r="G2326" s="220"/>
      <c r="H2326" s="220"/>
      <c r="I2326" s="220"/>
      <c r="J2326" s="220"/>
      <c r="K2326" s="220"/>
      <c r="L2326" s="220"/>
      <c r="M2326" s="220"/>
      <c r="N2326" s="220"/>
      <c r="O2326" s="220"/>
      <c r="P2326" s="220"/>
      <c r="Q2326" s="220"/>
      <c r="R2326" s="220"/>
      <c r="S2326" s="220"/>
      <c r="T2326" s="220"/>
      <c r="U2326" s="220"/>
      <c r="V2326" s="220"/>
      <c r="W2326" s="220"/>
      <c r="X2326" s="220"/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299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ht="22.5" outlineLevel="1" x14ac:dyDescent="0.2">
      <c r="A2327" s="232">
        <v>406</v>
      </c>
      <c r="B2327" s="233" t="s">
        <v>2538</v>
      </c>
      <c r="C2327" s="252" t="s">
        <v>2539</v>
      </c>
      <c r="D2327" s="234" t="s">
        <v>291</v>
      </c>
      <c r="E2327" s="235">
        <v>103.1</v>
      </c>
      <c r="F2327" s="236"/>
      <c r="G2327" s="237">
        <f>ROUND(E2327*F2327,2)</f>
        <v>0</v>
      </c>
      <c r="H2327" s="236"/>
      <c r="I2327" s="237">
        <f>ROUND(E2327*H2327,2)</f>
        <v>0</v>
      </c>
      <c r="J2327" s="236"/>
      <c r="K2327" s="237">
        <f>ROUND(E2327*J2327,2)</f>
        <v>0</v>
      </c>
      <c r="L2327" s="237">
        <v>15</v>
      </c>
      <c r="M2327" s="237">
        <f>G2327*(1+L2327/100)</f>
        <v>0</v>
      </c>
      <c r="N2327" s="237">
        <v>2.4299999999999999E-3</v>
      </c>
      <c r="O2327" s="237">
        <f>ROUND(E2327*N2327,2)</f>
        <v>0.25</v>
      </c>
      <c r="P2327" s="237">
        <v>0</v>
      </c>
      <c r="Q2327" s="237">
        <f>ROUND(E2327*P2327,2)</f>
        <v>0</v>
      </c>
      <c r="R2327" s="237" t="s">
        <v>1876</v>
      </c>
      <c r="S2327" s="237" t="s">
        <v>293</v>
      </c>
      <c r="T2327" s="238" t="s">
        <v>294</v>
      </c>
      <c r="U2327" s="220">
        <v>0.97799999999999998</v>
      </c>
      <c r="V2327" s="220">
        <f>ROUND(E2327*U2327,2)</f>
        <v>100.83</v>
      </c>
      <c r="W2327" s="220"/>
      <c r="X2327" s="220" t="s">
        <v>117</v>
      </c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295</v>
      </c>
      <c r="AH2327" s="210"/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">
      <c r="A2328" s="218"/>
      <c r="B2328" s="219"/>
      <c r="C2328" s="254" t="s">
        <v>1716</v>
      </c>
      <c r="D2328" s="221"/>
      <c r="E2328" s="222">
        <v>11.8</v>
      </c>
      <c r="F2328" s="220"/>
      <c r="G2328" s="220"/>
      <c r="H2328" s="220"/>
      <c r="I2328" s="220"/>
      <c r="J2328" s="220"/>
      <c r="K2328" s="220"/>
      <c r="L2328" s="220"/>
      <c r="M2328" s="220"/>
      <c r="N2328" s="220"/>
      <c r="O2328" s="220"/>
      <c r="P2328" s="220"/>
      <c r="Q2328" s="220"/>
      <c r="R2328" s="220"/>
      <c r="S2328" s="220"/>
      <c r="T2328" s="220"/>
      <c r="U2328" s="220"/>
      <c r="V2328" s="220"/>
      <c r="W2328" s="220"/>
      <c r="X2328" s="22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299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">
      <c r="A2329" s="218"/>
      <c r="B2329" s="219"/>
      <c r="C2329" s="254" t="s">
        <v>1669</v>
      </c>
      <c r="D2329" s="221"/>
      <c r="E2329" s="222">
        <v>29.1</v>
      </c>
      <c r="F2329" s="220"/>
      <c r="G2329" s="220"/>
      <c r="H2329" s="220"/>
      <c r="I2329" s="220"/>
      <c r="J2329" s="220"/>
      <c r="K2329" s="220"/>
      <c r="L2329" s="220"/>
      <c r="M2329" s="220"/>
      <c r="N2329" s="220"/>
      <c r="O2329" s="220"/>
      <c r="P2329" s="220"/>
      <c r="Q2329" s="220"/>
      <c r="R2329" s="220"/>
      <c r="S2329" s="220"/>
      <c r="T2329" s="220"/>
      <c r="U2329" s="220"/>
      <c r="V2329" s="220"/>
      <c r="W2329" s="220"/>
      <c r="X2329" s="22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299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">
      <c r="A2330" s="218"/>
      <c r="B2330" s="219"/>
      <c r="C2330" s="254" t="s">
        <v>1670</v>
      </c>
      <c r="D2330" s="221"/>
      <c r="E2330" s="222">
        <v>4.0999999999999996</v>
      </c>
      <c r="F2330" s="220"/>
      <c r="G2330" s="220"/>
      <c r="H2330" s="220"/>
      <c r="I2330" s="220"/>
      <c r="J2330" s="220"/>
      <c r="K2330" s="220"/>
      <c r="L2330" s="220"/>
      <c r="M2330" s="220"/>
      <c r="N2330" s="220"/>
      <c r="O2330" s="220"/>
      <c r="P2330" s="220"/>
      <c r="Q2330" s="220"/>
      <c r="R2330" s="220"/>
      <c r="S2330" s="220"/>
      <c r="T2330" s="220"/>
      <c r="U2330" s="220"/>
      <c r="V2330" s="220"/>
      <c r="W2330" s="220"/>
      <c r="X2330" s="22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299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">
      <c r="A2331" s="218"/>
      <c r="B2331" s="219"/>
      <c r="C2331" s="254" t="s">
        <v>1671</v>
      </c>
      <c r="D2331" s="221"/>
      <c r="E2331" s="222">
        <v>1.8</v>
      </c>
      <c r="F2331" s="220"/>
      <c r="G2331" s="220"/>
      <c r="H2331" s="220"/>
      <c r="I2331" s="220"/>
      <c r="J2331" s="220"/>
      <c r="K2331" s="220"/>
      <c r="L2331" s="220"/>
      <c r="M2331" s="220"/>
      <c r="N2331" s="220"/>
      <c r="O2331" s="220"/>
      <c r="P2331" s="220"/>
      <c r="Q2331" s="220"/>
      <c r="R2331" s="220"/>
      <c r="S2331" s="220"/>
      <c r="T2331" s="220"/>
      <c r="U2331" s="220"/>
      <c r="V2331" s="220"/>
      <c r="W2331" s="220"/>
      <c r="X2331" s="22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299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outlineLevel="1" x14ac:dyDescent="0.2">
      <c r="A2332" s="218"/>
      <c r="B2332" s="219"/>
      <c r="C2332" s="254" t="s">
        <v>1672</v>
      </c>
      <c r="D2332" s="221"/>
      <c r="E2332" s="222">
        <v>6.8</v>
      </c>
      <c r="F2332" s="220"/>
      <c r="G2332" s="220"/>
      <c r="H2332" s="220"/>
      <c r="I2332" s="220"/>
      <c r="J2332" s="220"/>
      <c r="K2332" s="220"/>
      <c r="L2332" s="220"/>
      <c r="M2332" s="220"/>
      <c r="N2332" s="220"/>
      <c r="O2332" s="220"/>
      <c r="P2332" s="220"/>
      <c r="Q2332" s="220"/>
      <c r="R2332" s="220"/>
      <c r="S2332" s="220"/>
      <c r="T2332" s="220"/>
      <c r="U2332" s="220"/>
      <c r="V2332" s="220"/>
      <c r="W2332" s="220"/>
      <c r="X2332" s="220"/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299</v>
      </c>
      <c r="AH2332" s="210">
        <v>0</v>
      </c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">
      <c r="A2333" s="218"/>
      <c r="B2333" s="219"/>
      <c r="C2333" s="254" t="s">
        <v>1673</v>
      </c>
      <c r="D2333" s="221"/>
      <c r="E2333" s="222">
        <v>3.2</v>
      </c>
      <c r="F2333" s="220"/>
      <c r="G2333" s="220"/>
      <c r="H2333" s="220"/>
      <c r="I2333" s="220"/>
      <c r="J2333" s="220"/>
      <c r="K2333" s="220"/>
      <c r="L2333" s="220"/>
      <c r="M2333" s="220"/>
      <c r="N2333" s="220"/>
      <c r="O2333" s="220"/>
      <c r="P2333" s="220"/>
      <c r="Q2333" s="220"/>
      <c r="R2333" s="220"/>
      <c r="S2333" s="220"/>
      <c r="T2333" s="220"/>
      <c r="U2333" s="220"/>
      <c r="V2333" s="220"/>
      <c r="W2333" s="220"/>
      <c r="X2333" s="22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299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">
      <c r="A2334" s="218"/>
      <c r="B2334" s="219"/>
      <c r="C2334" s="254" t="s">
        <v>1674</v>
      </c>
      <c r="D2334" s="221"/>
      <c r="E2334" s="222">
        <v>2</v>
      </c>
      <c r="F2334" s="220"/>
      <c r="G2334" s="220"/>
      <c r="H2334" s="220"/>
      <c r="I2334" s="220"/>
      <c r="J2334" s="220"/>
      <c r="K2334" s="220"/>
      <c r="L2334" s="220"/>
      <c r="M2334" s="220"/>
      <c r="N2334" s="220"/>
      <c r="O2334" s="220"/>
      <c r="P2334" s="220"/>
      <c r="Q2334" s="220"/>
      <c r="R2334" s="220"/>
      <c r="S2334" s="220"/>
      <c r="T2334" s="220"/>
      <c r="U2334" s="220"/>
      <c r="V2334" s="220"/>
      <c r="W2334" s="220"/>
      <c r="X2334" s="22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299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">
      <c r="A2335" s="218"/>
      <c r="B2335" s="219"/>
      <c r="C2335" s="254" t="s">
        <v>1675</v>
      </c>
      <c r="D2335" s="221"/>
      <c r="E2335" s="222">
        <v>4.5999999999999996</v>
      </c>
      <c r="F2335" s="220"/>
      <c r="G2335" s="220"/>
      <c r="H2335" s="220"/>
      <c r="I2335" s="220"/>
      <c r="J2335" s="220"/>
      <c r="K2335" s="220"/>
      <c r="L2335" s="220"/>
      <c r="M2335" s="220"/>
      <c r="N2335" s="220"/>
      <c r="O2335" s="220"/>
      <c r="P2335" s="220"/>
      <c r="Q2335" s="220"/>
      <c r="R2335" s="220"/>
      <c r="S2335" s="220"/>
      <c r="T2335" s="220"/>
      <c r="U2335" s="220"/>
      <c r="V2335" s="220"/>
      <c r="W2335" s="220"/>
      <c r="X2335" s="22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299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">
      <c r="A2336" s="218"/>
      <c r="B2336" s="219"/>
      <c r="C2336" s="254" t="s">
        <v>819</v>
      </c>
      <c r="D2336" s="221"/>
      <c r="E2336" s="222">
        <v>2.5</v>
      </c>
      <c r="F2336" s="220"/>
      <c r="G2336" s="220"/>
      <c r="H2336" s="220"/>
      <c r="I2336" s="220"/>
      <c r="J2336" s="220"/>
      <c r="K2336" s="220"/>
      <c r="L2336" s="220"/>
      <c r="M2336" s="220"/>
      <c r="N2336" s="220"/>
      <c r="O2336" s="220"/>
      <c r="P2336" s="220"/>
      <c r="Q2336" s="220"/>
      <c r="R2336" s="220"/>
      <c r="S2336" s="220"/>
      <c r="T2336" s="220"/>
      <c r="U2336" s="220"/>
      <c r="V2336" s="220"/>
      <c r="W2336" s="220"/>
      <c r="X2336" s="22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299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">
      <c r="A2337" s="218"/>
      <c r="B2337" s="219"/>
      <c r="C2337" s="254" t="s">
        <v>825</v>
      </c>
      <c r="D2337" s="221"/>
      <c r="E2337" s="222">
        <v>1.8</v>
      </c>
      <c r="F2337" s="220"/>
      <c r="G2337" s="220"/>
      <c r="H2337" s="220"/>
      <c r="I2337" s="220"/>
      <c r="J2337" s="220"/>
      <c r="K2337" s="220"/>
      <c r="L2337" s="220"/>
      <c r="M2337" s="220"/>
      <c r="N2337" s="220"/>
      <c r="O2337" s="220"/>
      <c r="P2337" s="220"/>
      <c r="Q2337" s="220"/>
      <c r="R2337" s="220"/>
      <c r="S2337" s="220"/>
      <c r="T2337" s="220"/>
      <c r="U2337" s="220"/>
      <c r="V2337" s="220"/>
      <c r="W2337" s="220"/>
      <c r="X2337" s="22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299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">
      <c r="A2338" s="218"/>
      <c r="B2338" s="219"/>
      <c r="C2338" s="254" t="s">
        <v>840</v>
      </c>
      <c r="D2338" s="221"/>
      <c r="E2338" s="222">
        <v>3.3</v>
      </c>
      <c r="F2338" s="220"/>
      <c r="G2338" s="220"/>
      <c r="H2338" s="220"/>
      <c r="I2338" s="220"/>
      <c r="J2338" s="220"/>
      <c r="K2338" s="220"/>
      <c r="L2338" s="220"/>
      <c r="M2338" s="220"/>
      <c r="N2338" s="220"/>
      <c r="O2338" s="220"/>
      <c r="P2338" s="220"/>
      <c r="Q2338" s="220"/>
      <c r="R2338" s="220"/>
      <c r="S2338" s="220"/>
      <c r="T2338" s="220"/>
      <c r="U2338" s="220"/>
      <c r="V2338" s="220"/>
      <c r="W2338" s="220"/>
      <c r="X2338" s="22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299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">
      <c r="A2339" s="218"/>
      <c r="B2339" s="219"/>
      <c r="C2339" s="254" t="s">
        <v>829</v>
      </c>
      <c r="D2339" s="221"/>
      <c r="E2339" s="222">
        <v>4.7</v>
      </c>
      <c r="F2339" s="220"/>
      <c r="G2339" s="220"/>
      <c r="H2339" s="220"/>
      <c r="I2339" s="220"/>
      <c r="J2339" s="220"/>
      <c r="K2339" s="220"/>
      <c r="L2339" s="220"/>
      <c r="M2339" s="220"/>
      <c r="N2339" s="220"/>
      <c r="O2339" s="220"/>
      <c r="P2339" s="220"/>
      <c r="Q2339" s="220"/>
      <c r="R2339" s="220"/>
      <c r="S2339" s="220"/>
      <c r="T2339" s="220"/>
      <c r="U2339" s="220"/>
      <c r="V2339" s="220"/>
      <c r="W2339" s="220"/>
      <c r="X2339" s="22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299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">
      <c r="A2340" s="218"/>
      <c r="B2340" s="219"/>
      <c r="C2340" s="254" t="s">
        <v>1690</v>
      </c>
      <c r="D2340" s="221"/>
      <c r="E2340" s="222">
        <v>7.3</v>
      </c>
      <c r="F2340" s="220"/>
      <c r="G2340" s="220"/>
      <c r="H2340" s="220"/>
      <c r="I2340" s="220"/>
      <c r="J2340" s="220"/>
      <c r="K2340" s="220"/>
      <c r="L2340" s="220"/>
      <c r="M2340" s="220"/>
      <c r="N2340" s="220"/>
      <c r="O2340" s="220"/>
      <c r="P2340" s="220"/>
      <c r="Q2340" s="220"/>
      <c r="R2340" s="220"/>
      <c r="S2340" s="220"/>
      <c r="T2340" s="220"/>
      <c r="U2340" s="220"/>
      <c r="V2340" s="220"/>
      <c r="W2340" s="220"/>
      <c r="X2340" s="22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299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">
      <c r="A2341" s="218"/>
      <c r="B2341" s="219"/>
      <c r="C2341" s="254" t="s">
        <v>832</v>
      </c>
      <c r="D2341" s="221"/>
      <c r="E2341" s="222">
        <v>1.5</v>
      </c>
      <c r="F2341" s="220"/>
      <c r="G2341" s="220"/>
      <c r="H2341" s="220"/>
      <c r="I2341" s="220"/>
      <c r="J2341" s="220"/>
      <c r="K2341" s="220"/>
      <c r="L2341" s="220"/>
      <c r="M2341" s="220"/>
      <c r="N2341" s="220"/>
      <c r="O2341" s="220"/>
      <c r="P2341" s="220"/>
      <c r="Q2341" s="220"/>
      <c r="R2341" s="220"/>
      <c r="S2341" s="220"/>
      <c r="T2341" s="220"/>
      <c r="U2341" s="220"/>
      <c r="V2341" s="220"/>
      <c r="W2341" s="220"/>
      <c r="X2341" s="22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299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">
      <c r="A2342" s="218"/>
      <c r="B2342" s="219"/>
      <c r="C2342" s="254" t="s">
        <v>841</v>
      </c>
      <c r="D2342" s="221"/>
      <c r="E2342" s="222">
        <v>2.7</v>
      </c>
      <c r="F2342" s="220"/>
      <c r="G2342" s="220"/>
      <c r="H2342" s="220"/>
      <c r="I2342" s="220"/>
      <c r="J2342" s="220"/>
      <c r="K2342" s="220"/>
      <c r="L2342" s="220"/>
      <c r="M2342" s="220"/>
      <c r="N2342" s="220"/>
      <c r="O2342" s="220"/>
      <c r="P2342" s="220"/>
      <c r="Q2342" s="220"/>
      <c r="R2342" s="220"/>
      <c r="S2342" s="220"/>
      <c r="T2342" s="220"/>
      <c r="U2342" s="220"/>
      <c r="V2342" s="220"/>
      <c r="W2342" s="220"/>
      <c r="X2342" s="22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299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outlineLevel="1" x14ac:dyDescent="0.2">
      <c r="A2343" s="218"/>
      <c r="B2343" s="219"/>
      <c r="C2343" s="254" t="s">
        <v>833</v>
      </c>
      <c r="D2343" s="221"/>
      <c r="E2343" s="222">
        <v>1.7</v>
      </c>
      <c r="F2343" s="220"/>
      <c r="G2343" s="220"/>
      <c r="H2343" s="220"/>
      <c r="I2343" s="220"/>
      <c r="J2343" s="220"/>
      <c r="K2343" s="220"/>
      <c r="L2343" s="220"/>
      <c r="M2343" s="220"/>
      <c r="N2343" s="220"/>
      <c r="O2343" s="220"/>
      <c r="P2343" s="220"/>
      <c r="Q2343" s="220"/>
      <c r="R2343" s="220"/>
      <c r="S2343" s="220"/>
      <c r="T2343" s="220"/>
      <c r="U2343" s="220"/>
      <c r="V2343" s="220"/>
      <c r="W2343" s="220"/>
      <c r="X2343" s="220"/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299</v>
      </c>
      <c r="AH2343" s="210">
        <v>0</v>
      </c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">
      <c r="A2344" s="218"/>
      <c r="B2344" s="219"/>
      <c r="C2344" s="254" t="s">
        <v>1693</v>
      </c>
      <c r="D2344" s="221"/>
      <c r="E2344" s="222">
        <v>5.8</v>
      </c>
      <c r="F2344" s="220"/>
      <c r="G2344" s="220"/>
      <c r="H2344" s="220"/>
      <c r="I2344" s="220"/>
      <c r="J2344" s="220"/>
      <c r="K2344" s="220"/>
      <c r="L2344" s="220"/>
      <c r="M2344" s="220"/>
      <c r="N2344" s="220"/>
      <c r="O2344" s="220"/>
      <c r="P2344" s="220"/>
      <c r="Q2344" s="220"/>
      <c r="R2344" s="220"/>
      <c r="S2344" s="220"/>
      <c r="T2344" s="220"/>
      <c r="U2344" s="220"/>
      <c r="V2344" s="220"/>
      <c r="W2344" s="220"/>
      <c r="X2344" s="22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299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">
      <c r="A2345" s="218"/>
      <c r="B2345" s="219"/>
      <c r="C2345" s="254" t="s">
        <v>881</v>
      </c>
      <c r="D2345" s="221"/>
      <c r="E2345" s="222">
        <v>2.9</v>
      </c>
      <c r="F2345" s="220"/>
      <c r="G2345" s="220"/>
      <c r="H2345" s="220"/>
      <c r="I2345" s="220"/>
      <c r="J2345" s="220"/>
      <c r="K2345" s="220"/>
      <c r="L2345" s="220"/>
      <c r="M2345" s="220"/>
      <c r="N2345" s="220"/>
      <c r="O2345" s="220"/>
      <c r="P2345" s="220"/>
      <c r="Q2345" s="220"/>
      <c r="R2345" s="220"/>
      <c r="S2345" s="220"/>
      <c r="T2345" s="220"/>
      <c r="U2345" s="220"/>
      <c r="V2345" s="220"/>
      <c r="W2345" s="220"/>
      <c r="X2345" s="22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299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">
      <c r="A2346" s="218"/>
      <c r="B2346" s="219"/>
      <c r="C2346" s="254" t="s">
        <v>1692</v>
      </c>
      <c r="D2346" s="221"/>
      <c r="E2346" s="222">
        <v>2.9</v>
      </c>
      <c r="F2346" s="220"/>
      <c r="G2346" s="220"/>
      <c r="H2346" s="220"/>
      <c r="I2346" s="220"/>
      <c r="J2346" s="220"/>
      <c r="K2346" s="220"/>
      <c r="L2346" s="220"/>
      <c r="M2346" s="220"/>
      <c r="N2346" s="220"/>
      <c r="O2346" s="220"/>
      <c r="P2346" s="220"/>
      <c r="Q2346" s="220"/>
      <c r="R2346" s="220"/>
      <c r="S2346" s="220"/>
      <c r="T2346" s="220"/>
      <c r="U2346" s="220"/>
      <c r="V2346" s="220"/>
      <c r="W2346" s="220"/>
      <c r="X2346" s="22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299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">
      <c r="A2347" s="218"/>
      <c r="B2347" s="219"/>
      <c r="C2347" s="254" t="s">
        <v>1730</v>
      </c>
      <c r="D2347" s="221"/>
      <c r="E2347" s="222">
        <v>2.6</v>
      </c>
      <c r="F2347" s="220"/>
      <c r="G2347" s="220"/>
      <c r="H2347" s="220"/>
      <c r="I2347" s="220"/>
      <c r="J2347" s="220"/>
      <c r="K2347" s="220"/>
      <c r="L2347" s="220"/>
      <c r="M2347" s="220"/>
      <c r="N2347" s="220"/>
      <c r="O2347" s="220"/>
      <c r="P2347" s="220"/>
      <c r="Q2347" s="220"/>
      <c r="R2347" s="220"/>
      <c r="S2347" s="220"/>
      <c r="T2347" s="220"/>
      <c r="U2347" s="220"/>
      <c r="V2347" s="220"/>
      <c r="W2347" s="220"/>
      <c r="X2347" s="22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299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">
      <c r="A2348" s="232">
        <v>407</v>
      </c>
      <c r="B2348" s="233" t="s">
        <v>2540</v>
      </c>
      <c r="C2348" s="252" t="s">
        <v>2541</v>
      </c>
      <c r="D2348" s="234" t="s">
        <v>477</v>
      </c>
      <c r="E2348" s="235">
        <v>162.13999999999999</v>
      </c>
      <c r="F2348" s="236"/>
      <c r="G2348" s="237">
        <f>ROUND(E2348*F2348,2)</f>
        <v>0</v>
      </c>
      <c r="H2348" s="236"/>
      <c r="I2348" s="237">
        <f>ROUND(E2348*H2348,2)</f>
        <v>0</v>
      </c>
      <c r="J2348" s="236"/>
      <c r="K2348" s="237">
        <f>ROUND(E2348*J2348,2)</f>
        <v>0</v>
      </c>
      <c r="L2348" s="237">
        <v>15</v>
      </c>
      <c r="M2348" s="237">
        <f>G2348*(1+L2348/100)</f>
        <v>0</v>
      </c>
      <c r="N2348" s="237">
        <v>0</v>
      </c>
      <c r="O2348" s="237">
        <f>ROUND(E2348*N2348,2)</f>
        <v>0</v>
      </c>
      <c r="P2348" s="237">
        <v>0</v>
      </c>
      <c r="Q2348" s="237">
        <f>ROUND(E2348*P2348,2)</f>
        <v>0</v>
      </c>
      <c r="R2348" s="237" t="s">
        <v>1876</v>
      </c>
      <c r="S2348" s="237" t="s">
        <v>293</v>
      </c>
      <c r="T2348" s="238" t="s">
        <v>294</v>
      </c>
      <c r="U2348" s="220">
        <v>0.12</v>
      </c>
      <c r="V2348" s="220">
        <f>ROUND(E2348*U2348,2)</f>
        <v>19.46</v>
      </c>
      <c r="W2348" s="220"/>
      <c r="X2348" s="220" t="s">
        <v>117</v>
      </c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295</v>
      </c>
      <c r="AH2348" s="210"/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">
      <c r="A2349" s="218"/>
      <c r="B2349" s="219"/>
      <c r="C2349" s="254" t="s">
        <v>2542</v>
      </c>
      <c r="D2349" s="221"/>
      <c r="E2349" s="222"/>
      <c r="F2349" s="220"/>
      <c r="G2349" s="220"/>
      <c r="H2349" s="220"/>
      <c r="I2349" s="220"/>
      <c r="J2349" s="220"/>
      <c r="K2349" s="220"/>
      <c r="L2349" s="220"/>
      <c r="M2349" s="220"/>
      <c r="N2349" s="220"/>
      <c r="O2349" s="220"/>
      <c r="P2349" s="220"/>
      <c r="Q2349" s="220"/>
      <c r="R2349" s="220"/>
      <c r="S2349" s="220"/>
      <c r="T2349" s="220"/>
      <c r="U2349" s="220"/>
      <c r="V2349" s="220"/>
      <c r="W2349" s="220"/>
      <c r="X2349" s="22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299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">
      <c r="A2350" s="218"/>
      <c r="B2350" s="219"/>
      <c r="C2350" s="254" t="s">
        <v>1764</v>
      </c>
      <c r="D2350" s="221"/>
      <c r="E2350" s="222">
        <v>10.8</v>
      </c>
      <c r="F2350" s="220"/>
      <c r="G2350" s="220"/>
      <c r="H2350" s="220"/>
      <c r="I2350" s="220"/>
      <c r="J2350" s="220"/>
      <c r="K2350" s="220"/>
      <c r="L2350" s="220"/>
      <c r="M2350" s="220"/>
      <c r="N2350" s="220"/>
      <c r="O2350" s="220"/>
      <c r="P2350" s="220"/>
      <c r="Q2350" s="220"/>
      <c r="R2350" s="220"/>
      <c r="S2350" s="220"/>
      <c r="T2350" s="220"/>
      <c r="U2350" s="220"/>
      <c r="V2350" s="220"/>
      <c r="W2350" s="220"/>
      <c r="X2350" s="22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299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outlineLevel="1" x14ac:dyDescent="0.2">
      <c r="A2351" s="218"/>
      <c r="B2351" s="219"/>
      <c r="C2351" s="254" t="s">
        <v>1765</v>
      </c>
      <c r="D2351" s="221"/>
      <c r="E2351" s="222">
        <v>21.4</v>
      </c>
      <c r="F2351" s="220"/>
      <c r="G2351" s="220"/>
      <c r="H2351" s="220"/>
      <c r="I2351" s="220"/>
      <c r="J2351" s="220"/>
      <c r="K2351" s="220"/>
      <c r="L2351" s="220"/>
      <c r="M2351" s="220"/>
      <c r="N2351" s="220"/>
      <c r="O2351" s="220"/>
      <c r="P2351" s="220"/>
      <c r="Q2351" s="220"/>
      <c r="R2351" s="220"/>
      <c r="S2351" s="220"/>
      <c r="T2351" s="220"/>
      <c r="U2351" s="220"/>
      <c r="V2351" s="220"/>
      <c r="W2351" s="220"/>
      <c r="X2351" s="220"/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299</v>
      </c>
      <c r="AH2351" s="210">
        <v>0</v>
      </c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">
      <c r="A2352" s="218"/>
      <c r="B2352" s="219"/>
      <c r="C2352" s="254" t="s">
        <v>1766</v>
      </c>
      <c r="D2352" s="221"/>
      <c r="E2352" s="222">
        <v>8.4</v>
      </c>
      <c r="F2352" s="220"/>
      <c r="G2352" s="220"/>
      <c r="H2352" s="220"/>
      <c r="I2352" s="220"/>
      <c r="J2352" s="220"/>
      <c r="K2352" s="220"/>
      <c r="L2352" s="220"/>
      <c r="M2352" s="220"/>
      <c r="N2352" s="220"/>
      <c r="O2352" s="220"/>
      <c r="P2352" s="220"/>
      <c r="Q2352" s="220"/>
      <c r="R2352" s="220"/>
      <c r="S2352" s="220"/>
      <c r="T2352" s="220"/>
      <c r="U2352" s="220"/>
      <c r="V2352" s="220"/>
      <c r="W2352" s="220"/>
      <c r="X2352" s="22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299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">
      <c r="A2353" s="218"/>
      <c r="B2353" s="219"/>
      <c r="C2353" s="254" t="s">
        <v>1767</v>
      </c>
      <c r="D2353" s="221"/>
      <c r="E2353" s="222">
        <v>6.2</v>
      </c>
      <c r="F2353" s="220"/>
      <c r="G2353" s="220"/>
      <c r="H2353" s="220"/>
      <c r="I2353" s="220"/>
      <c r="J2353" s="220"/>
      <c r="K2353" s="220"/>
      <c r="L2353" s="220"/>
      <c r="M2353" s="220"/>
      <c r="N2353" s="220"/>
      <c r="O2353" s="220"/>
      <c r="P2353" s="220"/>
      <c r="Q2353" s="220"/>
      <c r="R2353" s="220"/>
      <c r="S2353" s="220"/>
      <c r="T2353" s="220"/>
      <c r="U2353" s="220"/>
      <c r="V2353" s="220"/>
      <c r="W2353" s="220"/>
      <c r="X2353" s="220"/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299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">
      <c r="A2354" s="218"/>
      <c r="B2354" s="219"/>
      <c r="C2354" s="254" t="s">
        <v>1768</v>
      </c>
      <c r="D2354" s="221"/>
      <c r="E2354" s="222">
        <v>14.6</v>
      </c>
      <c r="F2354" s="220"/>
      <c r="G2354" s="220"/>
      <c r="H2354" s="220"/>
      <c r="I2354" s="220"/>
      <c r="J2354" s="220"/>
      <c r="K2354" s="220"/>
      <c r="L2354" s="220"/>
      <c r="M2354" s="220"/>
      <c r="N2354" s="220"/>
      <c r="O2354" s="220"/>
      <c r="P2354" s="220"/>
      <c r="Q2354" s="220"/>
      <c r="R2354" s="220"/>
      <c r="S2354" s="220"/>
      <c r="T2354" s="220"/>
      <c r="U2354" s="220"/>
      <c r="V2354" s="220"/>
      <c r="W2354" s="220"/>
      <c r="X2354" s="22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299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">
      <c r="A2355" s="218"/>
      <c r="B2355" s="219"/>
      <c r="C2355" s="254" t="s">
        <v>1769</v>
      </c>
      <c r="D2355" s="221"/>
      <c r="E2355" s="222">
        <v>7.4</v>
      </c>
      <c r="F2355" s="220"/>
      <c r="G2355" s="220"/>
      <c r="H2355" s="220"/>
      <c r="I2355" s="220"/>
      <c r="J2355" s="220"/>
      <c r="K2355" s="220"/>
      <c r="L2355" s="220"/>
      <c r="M2355" s="220"/>
      <c r="N2355" s="220"/>
      <c r="O2355" s="220"/>
      <c r="P2355" s="220"/>
      <c r="Q2355" s="220"/>
      <c r="R2355" s="220"/>
      <c r="S2355" s="220"/>
      <c r="T2355" s="220"/>
      <c r="U2355" s="220"/>
      <c r="V2355" s="220"/>
      <c r="W2355" s="220"/>
      <c r="X2355" s="22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299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">
      <c r="A2356" s="218"/>
      <c r="B2356" s="219"/>
      <c r="C2356" s="254" t="s">
        <v>1770</v>
      </c>
      <c r="D2356" s="221"/>
      <c r="E2356" s="222">
        <v>5.8</v>
      </c>
      <c r="F2356" s="220"/>
      <c r="G2356" s="220"/>
      <c r="H2356" s="220"/>
      <c r="I2356" s="220"/>
      <c r="J2356" s="220"/>
      <c r="K2356" s="220"/>
      <c r="L2356" s="220"/>
      <c r="M2356" s="220"/>
      <c r="N2356" s="220"/>
      <c r="O2356" s="220"/>
      <c r="P2356" s="220"/>
      <c r="Q2356" s="220"/>
      <c r="R2356" s="220"/>
      <c r="S2356" s="220"/>
      <c r="T2356" s="220"/>
      <c r="U2356" s="220"/>
      <c r="V2356" s="220"/>
      <c r="W2356" s="220"/>
      <c r="X2356" s="22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299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outlineLevel="1" x14ac:dyDescent="0.2">
      <c r="A2357" s="218"/>
      <c r="B2357" s="219"/>
      <c r="C2357" s="254" t="s">
        <v>1771</v>
      </c>
      <c r="D2357" s="221"/>
      <c r="E2357" s="222">
        <v>8.94</v>
      </c>
      <c r="F2357" s="220"/>
      <c r="G2357" s="220"/>
      <c r="H2357" s="220"/>
      <c r="I2357" s="220"/>
      <c r="J2357" s="220"/>
      <c r="K2357" s="220"/>
      <c r="L2357" s="220"/>
      <c r="M2357" s="220"/>
      <c r="N2357" s="220"/>
      <c r="O2357" s="220"/>
      <c r="P2357" s="220"/>
      <c r="Q2357" s="220"/>
      <c r="R2357" s="220"/>
      <c r="S2357" s="220"/>
      <c r="T2357" s="220"/>
      <c r="U2357" s="220"/>
      <c r="V2357" s="220"/>
      <c r="W2357" s="220"/>
      <c r="X2357" s="220"/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299</v>
      </c>
      <c r="AH2357" s="210">
        <v>0</v>
      </c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">
      <c r="A2358" s="218"/>
      <c r="B2358" s="219"/>
      <c r="C2358" s="254" t="s">
        <v>2543</v>
      </c>
      <c r="D2358" s="221"/>
      <c r="E2358" s="222">
        <v>5.86</v>
      </c>
      <c r="F2358" s="220"/>
      <c r="G2358" s="220"/>
      <c r="H2358" s="220"/>
      <c r="I2358" s="220"/>
      <c r="J2358" s="220"/>
      <c r="K2358" s="220"/>
      <c r="L2358" s="220"/>
      <c r="M2358" s="220"/>
      <c r="N2358" s="220"/>
      <c r="O2358" s="220"/>
      <c r="P2358" s="220"/>
      <c r="Q2358" s="220"/>
      <c r="R2358" s="220"/>
      <c r="S2358" s="220"/>
      <c r="T2358" s="220"/>
      <c r="U2358" s="220"/>
      <c r="V2358" s="220"/>
      <c r="W2358" s="220"/>
      <c r="X2358" s="22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299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">
      <c r="A2359" s="218"/>
      <c r="B2359" s="219"/>
      <c r="C2359" s="254" t="s">
        <v>2544</v>
      </c>
      <c r="D2359" s="221"/>
      <c r="E2359" s="222">
        <v>4.9800000000000004</v>
      </c>
      <c r="F2359" s="220"/>
      <c r="G2359" s="220"/>
      <c r="H2359" s="220"/>
      <c r="I2359" s="220"/>
      <c r="J2359" s="220"/>
      <c r="K2359" s="220"/>
      <c r="L2359" s="220"/>
      <c r="M2359" s="220"/>
      <c r="N2359" s="220"/>
      <c r="O2359" s="220"/>
      <c r="P2359" s="220"/>
      <c r="Q2359" s="220"/>
      <c r="R2359" s="220"/>
      <c r="S2359" s="220"/>
      <c r="T2359" s="220"/>
      <c r="U2359" s="220"/>
      <c r="V2359" s="220"/>
      <c r="W2359" s="220"/>
      <c r="X2359" s="22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299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outlineLevel="1" x14ac:dyDescent="0.2">
      <c r="A2360" s="218"/>
      <c r="B2360" s="219"/>
      <c r="C2360" s="254" t="s">
        <v>2545</v>
      </c>
      <c r="D2360" s="221"/>
      <c r="E2360" s="222">
        <v>6.3</v>
      </c>
      <c r="F2360" s="220"/>
      <c r="G2360" s="220"/>
      <c r="H2360" s="220"/>
      <c r="I2360" s="220"/>
      <c r="J2360" s="220"/>
      <c r="K2360" s="220"/>
      <c r="L2360" s="220"/>
      <c r="M2360" s="220"/>
      <c r="N2360" s="220"/>
      <c r="O2360" s="220"/>
      <c r="P2360" s="220"/>
      <c r="Q2360" s="220"/>
      <c r="R2360" s="220"/>
      <c r="S2360" s="220"/>
      <c r="T2360" s="220"/>
      <c r="U2360" s="220"/>
      <c r="V2360" s="220"/>
      <c r="W2360" s="220"/>
      <c r="X2360" s="220"/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299</v>
      </c>
      <c r="AH2360" s="210">
        <v>0</v>
      </c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outlineLevel="1" x14ac:dyDescent="0.2">
      <c r="A2361" s="218"/>
      <c r="B2361" s="219"/>
      <c r="C2361" s="254" t="s">
        <v>2546</v>
      </c>
      <c r="D2361" s="221"/>
      <c r="E2361" s="222">
        <v>9.5399999999999991</v>
      </c>
      <c r="F2361" s="220"/>
      <c r="G2361" s="220"/>
      <c r="H2361" s="220"/>
      <c r="I2361" s="220"/>
      <c r="J2361" s="220"/>
      <c r="K2361" s="220"/>
      <c r="L2361" s="220"/>
      <c r="M2361" s="220"/>
      <c r="N2361" s="220"/>
      <c r="O2361" s="220"/>
      <c r="P2361" s="220"/>
      <c r="Q2361" s="220"/>
      <c r="R2361" s="220"/>
      <c r="S2361" s="220"/>
      <c r="T2361" s="220"/>
      <c r="U2361" s="220"/>
      <c r="V2361" s="220"/>
      <c r="W2361" s="220"/>
      <c r="X2361" s="220"/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299</v>
      </c>
      <c r="AH2361" s="210">
        <v>0</v>
      </c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">
      <c r="A2362" s="218"/>
      <c r="B2362" s="219"/>
      <c r="C2362" s="254" t="s">
        <v>2547</v>
      </c>
      <c r="D2362" s="221"/>
      <c r="E2362" s="222">
        <v>9.98</v>
      </c>
      <c r="F2362" s="220"/>
      <c r="G2362" s="220"/>
      <c r="H2362" s="220"/>
      <c r="I2362" s="220"/>
      <c r="J2362" s="220"/>
      <c r="K2362" s="220"/>
      <c r="L2362" s="220"/>
      <c r="M2362" s="220"/>
      <c r="N2362" s="220"/>
      <c r="O2362" s="220"/>
      <c r="P2362" s="220"/>
      <c r="Q2362" s="220"/>
      <c r="R2362" s="220"/>
      <c r="S2362" s="220"/>
      <c r="T2362" s="220"/>
      <c r="U2362" s="220"/>
      <c r="V2362" s="220"/>
      <c r="W2362" s="220"/>
      <c r="X2362" s="22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299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">
      <c r="A2363" s="218"/>
      <c r="B2363" s="219"/>
      <c r="C2363" s="254" t="s">
        <v>2548</v>
      </c>
      <c r="D2363" s="221"/>
      <c r="E2363" s="222">
        <v>4.3</v>
      </c>
      <c r="F2363" s="220"/>
      <c r="G2363" s="220"/>
      <c r="H2363" s="220"/>
      <c r="I2363" s="220"/>
      <c r="J2363" s="220"/>
      <c r="K2363" s="220"/>
      <c r="L2363" s="220"/>
      <c r="M2363" s="220"/>
      <c r="N2363" s="220"/>
      <c r="O2363" s="220"/>
      <c r="P2363" s="220"/>
      <c r="Q2363" s="220"/>
      <c r="R2363" s="220"/>
      <c r="S2363" s="220"/>
      <c r="T2363" s="220"/>
      <c r="U2363" s="220"/>
      <c r="V2363" s="220"/>
      <c r="W2363" s="220"/>
      <c r="X2363" s="22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299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outlineLevel="1" x14ac:dyDescent="0.2">
      <c r="A2364" s="218"/>
      <c r="B2364" s="219"/>
      <c r="C2364" s="254" t="s">
        <v>2549</v>
      </c>
      <c r="D2364" s="221"/>
      <c r="E2364" s="222">
        <v>5.4</v>
      </c>
      <c r="F2364" s="220"/>
      <c r="G2364" s="220"/>
      <c r="H2364" s="220"/>
      <c r="I2364" s="220"/>
      <c r="J2364" s="220"/>
      <c r="K2364" s="220"/>
      <c r="L2364" s="220"/>
      <c r="M2364" s="220"/>
      <c r="N2364" s="220"/>
      <c r="O2364" s="220"/>
      <c r="P2364" s="220"/>
      <c r="Q2364" s="220"/>
      <c r="R2364" s="220"/>
      <c r="S2364" s="220"/>
      <c r="T2364" s="220"/>
      <c r="U2364" s="220"/>
      <c r="V2364" s="220"/>
      <c r="W2364" s="220"/>
      <c r="X2364" s="22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299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">
      <c r="A2365" s="218"/>
      <c r="B2365" s="219"/>
      <c r="C2365" s="254" t="s">
        <v>2550</v>
      </c>
      <c r="D2365" s="221"/>
      <c r="E2365" s="222">
        <v>4.3</v>
      </c>
      <c r="F2365" s="220"/>
      <c r="G2365" s="220"/>
      <c r="H2365" s="220"/>
      <c r="I2365" s="220"/>
      <c r="J2365" s="220"/>
      <c r="K2365" s="220"/>
      <c r="L2365" s="220"/>
      <c r="M2365" s="220"/>
      <c r="N2365" s="220"/>
      <c r="O2365" s="220"/>
      <c r="P2365" s="220"/>
      <c r="Q2365" s="220"/>
      <c r="R2365" s="220"/>
      <c r="S2365" s="220"/>
      <c r="T2365" s="220"/>
      <c r="U2365" s="220"/>
      <c r="V2365" s="220"/>
      <c r="W2365" s="220"/>
      <c r="X2365" s="22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299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">
      <c r="A2366" s="218"/>
      <c r="B2366" s="219"/>
      <c r="C2366" s="254" t="s">
        <v>2551</v>
      </c>
      <c r="D2366" s="221"/>
      <c r="E2366" s="222">
        <v>10</v>
      </c>
      <c r="F2366" s="220"/>
      <c r="G2366" s="220"/>
      <c r="H2366" s="220"/>
      <c r="I2366" s="220"/>
      <c r="J2366" s="220"/>
      <c r="K2366" s="220"/>
      <c r="L2366" s="220"/>
      <c r="M2366" s="220"/>
      <c r="N2366" s="220"/>
      <c r="O2366" s="220"/>
      <c r="P2366" s="220"/>
      <c r="Q2366" s="220"/>
      <c r="R2366" s="220"/>
      <c r="S2366" s="220"/>
      <c r="T2366" s="220"/>
      <c r="U2366" s="220"/>
      <c r="V2366" s="220"/>
      <c r="W2366" s="220"/>
      <c r="X2366" s="22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299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">
      <c r="A2367" s="218"/>
      <c r="B2367" s="219"/>
      <c r="C2367" s="254" t="s">
        <v>2552</v>
      </c>
      <c r="D2367" s="221"/>
      <c r="E2367" s="222">
        <v>6.16</v>
      </c>
      <c r="F2367" s="220"/>
      <c r="G2367" s="220"/>
      <c r="H2367" s="220"/>
      <c r="I2367" s="220"/>
      <c r="J2367" s="220"/>
      <c r="K2367" s="220"/>
      <c r="L2367" s="220"/>
      <c r="M2367" s="220"/>
      <c r="N2367" s="220"/>
      <c r="O2367" s="220"/>
      <c r="P2367" s="220"/>
      <c r="Q2367" s="220"/>
      <c r="R2367" s="220"/>
      <c r="S2367" s="220"/>
      <c r="T2367" s="220"/>
      <c r="U2367" s="220"/>
      <c r="V2367" s="220"/>
      <c r="W2367" s="220"/>
      <c r="X2367" s="22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299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">
      <c r="A2368" s="218"/>
      <c r="B2368" s="219"/>
      <c r="C2368" s="254" t="s">
        <v>2553</v>
      </c>
      <c r="D2368" s="221"/>
      <c r="E2368" s="222">
        <v>6.14</v>
      </c>
      <c r="F2368" s="220"/>
      <c r="G2368" s="220"/>
      <c r="H2368" s="220"/>
      <c r="I2368" s="220"/>
      <c r="J2368" s="220"/>
      <c r="K2368" s="220"/>
      <c r="L2368" s="220"/>
      <c r="M2368" s="220"/>
      <c r="N2368" s="220"/>
      <c r="O2368" s="220"/>
      <c r="P2368" s="220"/>
      <c r="Q2368" s="220"/>
      <c r="R2368" s="220"/>
      <c r="S2368" s="220"/>
      <c r="T2368" s="220"/>
      <c r="U2368" s="220"/>
      <c r="V2368" s="220"/>
      <c r="W2368" s="220"/>
      <c r="X2368" s="22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299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">
      <c r="A2369" s="218"/>
      <c r="B2369" s="219"/>
      <c r="C2369" s="254" t="s">
        <v>2554</v>
      </c>
      <c r="D2369" s="221"/>
      <c r="E2369" s="222">
        <v>5.64</v>
      </c>
      <c r="F2369" s="220"/>
      <c r="G2369" s="220"/>
      <c r="H2369" s="220"/>
      <c r="I2369" s="220"/>
      <c r="J2369" s="220"/>
      <c r="K2369" s="220"/>
      <c r="L2369" s="220"/>
      <c r="M2369" s="220"/>
      <c r="N2369" s="220"/>
      <c r="O2369" s="220"/>
      <c r="P2369" s="220"/>
      <c r="Q2369" s="220"/>
      <c r="R2369" s="220"/>
      <c r="S2369" s="220"/>
      <c r="T2369" s="220"/>
      <c r="U2369" s="220"/>
      <c r="V2369" s="220"/>
      <c r="W2369" s="220"/>
      <c r="X2369" s="22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299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ht="22.5" outlineLevel="1" x14ac:dyDescent="0.2">
      <c r="A2370" s="232">
        <v>408</v>
      </c>
      <c r="B2370" s="233" t="s">
        <v>2555</v>
      </c>
      <c r="C2370" s="252" t="s">
        <v>2556</v>
      </c>
      <c r="D2370" s="234" t="s">
        <v>291</v>
      </c>
      <c r="E2370" s="235">
        <v>33.982500000000002</v>
      </c>
      <c r="F2370" s="236"/>
      <c r="G2370" s="237">
        <f>ROUND(E2370*F2370,2)</f>
        <v>0</v>
      </c>
      <c r="H2370" s="236"/>
      <c r="I2370" s="237">
        <f>ROUND(E2370*H2370,2)</f>
        <v>0</v>
      </c>
      <c r="J2370" s="236"/>
      <c r="K2370" s="237">
        <f>ROUND(E2370*J2370,2)</f>
        <v>0</v>
      </c>
      <c r="L2370" s="237">
        <v>15</v>
      </c>
      <c r="M2370" s="237">
        <f>G2370*(1+L2370/100)</f>
        <v>0</v>
      </c>
      <c r="N2370" s="237">
        <v>5.5E-2</v>
      </c>
      <c r="O2370" s="237">
        <f>ROUND(E2370*N2370,2)</f>
        <v>1.87</v>
      </c>
      <c r="P2370" s="237">
        <v>0</v>
      </c>
      <c r="Q2370" s="237">
        <f>ROUND(E2370*P2370,2)</f>
        <v>0</v>
      </c>
      <c r="R2370" s="237" t="s">
        <v>446</v>
      </c>
      <c r="S2370" s="237" t="s">
        <v>293</v>
      </c>
      <c r="T2370" s="238" t="s">
        <v>294</v>
      </c>
      <c r="U2370" s="220">
        <v>0</v>
      </c>
      <c r="V2370" s="220">
        <f>ROUND(E2370*U2370,2)</f>
        <v>0</v>
      </c>
      <c r="W2370" s="220"/>
      <c r="X2370" s="220" t="s">
        <v>447</v>
      </c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448</v>
      </c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">
      <c r="A2371" s="218"/>
      <c r="B2371" s="219"/>
      <c r="C2371" s="254" t="s">
        <v>2522</v>
      </c>
      <c r="D2371" s="221"/>
      <c r="E2371" s="222">
        <v>29.55</v>
      </c>
      <c r="F2371" s="220"/>
      <c r="G2371" s="220"/>
      <c r="H2371" s="220"/>
      <c r="I2371" s="220"/>
      <c r="J2371" s="220"/>
      <c r="K2371" s="220"/>
      <c r="L2371" s="220"/>
      <c r="M2371" s="220"/>
      <c r="N2371" s="220"/>
      <c r="O2371" s="220"/>
      <c r="P2371" s="220"/>
      <c r="Q2371" s="220"/>
      <c r="R2371" s="220"/>
      <c r="S2371" s="220"/>
      <c r="T2371" s="220"/>
      <c r="U2371" s="220"/>
      <c r="V2371" s="220"/>
      <c r="W2371" s="220"/>
      <c r="X2371" s="22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299</v>
      </c>
      <c r="AH2371" s="210">
        <v>5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">
      <c r="A2372" s="218"/>
      <c r="B2372" s="219"/>
      <c r="C2372" s="255" t="s">
        <v>2557</v>
      </c>
      <c r="D2372" s="223"/>
      <c r="E2372" s="224">
        <v>4.4325000000000001</v>
      </c>
      <c r="F2372" s="220"/>
      <c r="G2372" s="220"/>
      <c r="H2372" s="220"/>
      <c r="I2372" s="220"/>
      <c r="J2372" s="220"/>
      <c r="K2372" s="220"/>
      <c r="L2372" s="220"/>
      <c r="M2372" s="220"/>
      <c r="N2372" s="220"/>
      <c r="O2372" s="220"/>
      <c r="P2372" s="220"/>
      <c r="Q2372" s="220"/>
      <c r="R2372" s="220"/>
      <c r="S2372" s="220"/>
      <c r="T2372" s="220"/>
      <c r="U2372" s="220"/>
      <c r="V2372" s="220"/>
      <c r="W2372" s="220"/>
      <c r="X2372" s="22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299</v>
      </c>
      <c r="AH2372" s="210">
        <v>4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">
      <c r="A2373" s="232">
        <v>409</v>
      </c>
      <c r="B2373" s="233" t="s">
        <v>2558</v>
      </c>
      <c r="C2373" s="252" t="s">
        <v>2559</v>
      </c>
      <c r="D2373" s="234" t="s">
        <v>609</v>
      </c>
      <c r="E2373" s="235">
        <v>174.98249999999999</v>
      </c>
      <c r="F2373" s="236"/>
      <c r="G2373" s="237">
        <f>ROUND(E2373*F2373,2)</f>
        <v>0</v>
      </c>
      <c r="H2373" s="236"/>
      <c r="I2373" s="237">
        <f>ROUND(E2373*H2373,2)</f>
        <v>0</v>
      </c>
      <c r="J2373" s="236"/>
      <c r="K2373" s="237">
        <f>ROUND(E2373*J2373,2)</f>
        <v>0</v>
      </c>
      <c r="L2373" s="237">
        <v>15</v>
      </c>
      <c r="M2373" s="237">
        <f>G2373*(1+L2373/100)</f>
        <v>0</v>
      </c>
      <c r="N2373" s="237">
        <v>5.0000000000000001E-4</v>
      </c>
      <c r="O2373" s="237">
        <f>ROUND(E2373*N2373,2)</f>
        <v>0.09</v>
      </c>
      <c r="P2373" s="237">
        <v>0</v>
      </c>
      <c r="Q2373" s="237">
        <f>ROUND(E2373*P2373,2)</f>
        <v>0</v>
      </c>
      <c r="R2373" s="237" t="s">
        <v>446</v>
      </c>
      <c r="S2373" s="237" t="s">
        <v>293</v>
      </c>
      <c r="T2373" s="238" t="s">
        <v>294</v>
      </c>
      <c r="U2373" s="220">
        <v>0</v>
      </c>
      <c r="V2373" s="220">
        <f>ROUND(E2373*U2373,2)</f>
        <v>0</v>
      </c>
      <c r="W2373" s="220"/>
      <c r="X2373" s="220" t="s">
        <v>447</v>
      </c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448</v>
      </c>
      <c r="AH2373" s="210"/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">
      <c r="A2374" s="218"/>
      <c r="B2374" s="219"/>
      <c r="C2374" s="254" t="s">
        <v>2560</v>
      </c>
      <c r="D2374" s="221"/>
      <c r="E2374" s="222">
        <v>174.98249999999999</v>
      </c>
      <c r="F2374" s="220"/>
      <c r="G2374" s="220"/>
      <c r="H2374" s="220"/>
      <c r="I2374" s="220"/>
      <c r="J2374" s="220"/>
      <c r="K2374" s="220"/>
      <c r="L2374" s="220"/>
      <c r="M2374" s="220"/>
      <c r="N2374" s="220"/>
      <c r="O2374" s="220"/>
      <c r="P2374" s="220"/>
      <c r="Q2374" s="220"/>
      <c r="R2374" s="220"/>
      <c r="S2374" s="220"/>
      <c r="T2374" s="220"/>
      <c r="U2374" s="220"/>
      <c r="V2374" s="220"/>
      <c r="W2374" s="220"/>
      <c r="X2374" s="22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299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">
      <c r="A2375" s="232">
        <v>410</v>
      </c>
      <c r="B2375" s="233" t="s">
        <v>2561</v>
      </c>
      <c r="C2375" s="252" t="s">
        <v>2562</v>
      </c>
      <c r="D2375" s="234" t="s">
        <v>477</v>
      </c>
      <c r="E2375" s="235">
        <v>178.35400000000001</v>
      </c>
      <c r="F2375" s="236"/>
      <c r="G2375" s="237">
        <f>ROUND(E2375*F2375,2)</f>
        <v>0</v>
      </c>
      <c r="H2375" s="236"/>
      <c r="I2375" s="237">
        <f>ROUND(E2375*H2375,2)</f>
        <v>0</v>
      </c>
      <c r="J2375" s="236"/>
      <c r="K2375" s="237">
        <f>ROUND(E2375*J2375,2)</f>
        <v>0</v>
      </c>
      <c r="L2375" s="237">
        <v>15</v>
      </c>
      <c r="M2375" s="237">
        <f>G2375*(1+L2375/100)</f>
        <v>0</v>
      </c>
      <c r="N2375" s="237">
        <v>2.2000000000000001E-4</v>
      </c>
      <c r="O2375" s="237">
        <f>ROUND(E2375*N2375,2)</f>
        <v>0.04</v>
      </c>
      <c r="P2375" s="237">
        <v>0</v>
      </c>
      <c r="Q2375" s="237">
        <f>ROUND(E2375*P2375,2)</f>
        <v>0</v>
      </c>
      <c r="R2375" s="237" t="s">
        <v>446</v>
      </c>
      <c r="S2375" s="237" t="s">
        <v>293</v>
      </c>
      <c r="T2375" s="238" t="s">
        <v>294</v>
      </c>
      <c r="U2375" s="220">
        <v>0</v>
      </c>
      <c r="V2375" s="220">
        <f>ROUND(E2375*U2375,2)</f>
        <v>0</v>
      </c>
      <c r="W2375" s="220"/>
      <c r="X2375" s="220" t="s">
        <v>447</v>
      </c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448</v>
      </c>
      <c r="AH2375" s="210"/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">
      <c r="A2376" s="218"/>
      <c r="B2376" s="219"/>
      <c r="C2376" s="254" t="s">
        <v>2563</v>
      </c>
      <c r="D2376" s="221"/>
      <c r="E2376" s="222">
        <v>162.13999999999999</v>
      </c>
      <c r="F2376" s="220"/>
      <c r="G2376" s="220"/>
      <c r="H2376" s="220"/>
      <c r="I2376" s="220"/>
      <c r="J2376" s="220"/>
      <c r="K2376" s="220"/>
      <c r="L2376" s="220"/>
      <c r="M2376" s="220"/>
      <c r="N2376" s="220"/>
      <c r="O2376" s="220"/>
      <c r="P2376" s="220"/>
      <c r="Q2376" s="220"/>
      <c r="R2376" s="220"/>
      <c r="S2376" s="220"/>
      <c r="T2376" s="220"/>
      <c r="U2376" s="220"/>
      <c r="V2376" s="220"/>
      <c r="W2376" s="220"/>
      <c r="X2376" s="22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299</v>
      </c>
      <c r="AH2376" s="210">
        <v>5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outlineLevel="1" x14ac:dyDescent="0.2">
      <c r="A2377" s="218"/>
      <c r="B2377" s="219"/>
      <c r="C2377" s="255" t="s">
        <v>465</v>
      </c>
      <c r="D2377" s="223"/>
      <c r="E2377" s="224">
        <v>16.213999999999999</v>
      </c>
      <c r="F2377" s="220"/>
      <c r="G2377" s="220"/>
      <c r="H2377" s="220"/>
      <c r="I2377" s="220"/>
      <c r="J2377" s="220"/>
      <c r="K2377" s="220"/>
      <c r="L2377" s="220"/>
      <c r="M2377" s="220"/>
      <c r="N2377" s="220"/>
      <c r="O2377" s="220"/>
      <c r="P2377" s="220"/>
      <c r="Q2377" s="220"/>
      <c r="R2377" s="220"/>
      <c r="S2377" s="220"/>
      <c r="T2377" s="220"/>
      <c r="U2377" s="220"/>
      <c r="V2377" s="220"/>
      <c r="W2377" s="220"/>
      <c r="X2377" s="22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299</v>
      </c>
      <c r="AH2377" s="210">
        <v>4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ht="22.5" outlineLevel="1" x14ac:dyDescent="0.2">
      <c r="A2378" s="232">
        <v>411</v>
      </c>
      <c r="B2378" s="233" t="s">
        <v>2564</v>
      </c>
      <c r="C2378" s="252" t="s">
        <v>2565</v>
      </c>
      <c r="D2378" s="234" t="s">
        <v>291</v>
      </c>
      <c r="E2378" s="235">
        <v>128.875</v>
      </c>
      <c r="F2378" s="236"/>
      <c r="G2378" s="237">
        <f>ROUND(E2378*F2378,2)</f>
        <v>0</v>
      </c>
      <c r="H2378" s="236"/>
      <c r="I2378" s="237">
        <f>ROUND(E2378*H2378,2)</f>
        <v>0</v>
      </c>
      <c r="J2378" s="236"/>
      <c r="K2378" s="237">
        <f>ROUND(E2378*J2378,2)</f>
        <v>0</v>
      </c>
      <c r="L2378" s="237">
        <v>15</v>
      </c>
      <c r="M2378" s="237">
        <f>G2378*(1+L2378/100)</f>
        <v>0</v>
      </c>
      <c r="N2378" s="237">
        <v>1.9199999999999998E-2</v>
      </c>
      <c r="O2378" s="237">
        <f>ROUND(E2378*N2378,2)</f>
        <v>2.4700000000000002</v>
      </c>
      <c r="P2378" s="237">
        <v>0</v>
      </c>
      <c r="Q2378" s="237">
        <f>ROUND(E2378*P2378,2)</f>
        <v>0</v>
      </c>
      <c r="R2378" s="237" t="s">
        <v>446</v>
      </c>
      <c r="S2378" s="237" t="s">
        <v>293</v>
      </c>
      <c r="T2378" s="238" t="s">
        <v>294</v>
      </c>
      <c r="U2378" s="220">
        <v>0</v>
      </c>
      <c r="V2378" s="220">
        <f>ROUND(E2378*U2378,2)</f>
        <v>0</v>
      </c>
      <c r="W2378" s="220"/>
      <c r="X2378" s="220" t="s">
        <v>447</v>
      </c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448</v>
      </c>
      <c r="AH2378" s="210"/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">
      <c r="A2379" s="218"/>
      <c r="B2379" s="219"/>
      <c r="C2379" s="254" t="s">
        <v>2521</v>
      </c>
      <c r="D2379" s="221"/>
      <c r="E2379" s="222">
        <v>103.1</v>
      </c>
      <c r="F2379" s="220"/>
      <c r="G2379" s="220"/>
      <c r="H2379" s="220"/>
      <c r="I2379" s="220"/>
      <c r="J2379" s="220"/>
      <c r="K2379" s="220"/>
      <c r="L2379" s="220"/>
      <c r="M2379" s="220"/>
      <c r="N2379" s="220"/>
      <c r="O2379" s="220"/>
      <c r="P2379" s="220"/>
      <c r="Q2379" s="220"/>
      <c r="R2379" s="220"/>
      <c r="S2379" s="220"/>
      <c r="T2379" s="220"/>
      <c r="U2379" s="220"/>
      <c r="V2379" s="220"/>
      <c r="W2379" s="220"/>
      <c r="X2379" s="22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299</v>
      </c>
      <c r="AH2379" s="210">
        <v>5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">
      <c r="A2380" s="218"/>
      <c r="B2380" s="219"/>
      <c r="C2380" s="255" t="s">
        <v>2566</v>
      </c>
      <c r="D2380" s="223"/>
      <c r="E2380" s="224">
        <v>25.774999999999999</v>
      </c>
      <c r="F2380" s="220"/>
      <c r="G2380" s="220"/>
      <c r="H2380" s="220"/>
      <c r="I2380" s="220"/>
      <c r="J2380" s="220"/>
      <c r="K2380" s="220"/>
      <c r="L2380" s="220"/>
      <c r="M2380" s="220"/>
      <c r="N2380" s="220"/>
      <c r="O2380" s="220"/>
      <c r="P2380" s="220"/>
      <c r="Q2380" s="220"/>
      <c r="R2380" s="220"/>
      <c r="S2380" s="220"/>
      <c r="T2380" s="220"/>
      <c r="U2380" s="220"/>
      <c r="V2380" s="220"/>
      <c r="W2380" s="220"/>
      <c r="X2380" s="220"/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299</v>
      </c>
      <c r="AH2380" s="210">
        <v>4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">
      <c r="A2381" s="218"/>
      <c r="B2381" s="219"/>
      <c r="C2381" s="255" t="s">
        <v>533</v>
      </c>
      <c r="D2381" s="223"/>
      <c r="E2381" s="224"/>
      <c r="F2381" s="220"/>
      <c r="G2381" s="220"/>
      <c r="H2381" s="220"/>
      <c r="I2381" s="220"/>
      <c r="J2381" s="220"/>
      <c r="K2381" s="220"/>
      <c r="L2381" s="220"/>
      <c r="M2381" s="220"/>
      <c r="N2381" s="220"/>
      <c r="O2381" s="220"/>
      <c r="P2381" s="220"/>
      <c r="Q2381" s="220"/>
      <c r="R2381" s="220"/>
      <c r="S2381" s="220"/>
      <c r="T2381" s="220"/>
      <c r="U2381" s="220"/>
      <c r="V2381" s="220"/>
      <c r="W2381" s="220"/>
      <c r="X2381" s="22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299</v>
      </c>
      <c r="AH2381" s="210">
        <v>4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">
      <c r="A2382" s="232">
        <v>412</v>
      </c>
      <c r="B2382" s="233" t="s">
        <v>2567</v>
      </c>
      <c r="C2382" s="252" t="s">
        <v>2568</v>
      </c>
      <c r="D2382" s="234" t="s">
        <v>445</v>
      </c>
      <c r="E2382" s="235">
        <v>6.6553300000000002</v>
      </c>
      <c r="F2382" s="236"/>
      <c r="G2382" s="237">
        <f>ROUND(E2382*F2382,2)</f>
        <v>0</v>
      </c>
      <c r="H2382" s="236"/>
      <c r="I2382" s="237">
        <f>ROUND(E2382*H2382,2)</f>
        <v>0</v>
      </c>
      <c r="J2382" s="236"/>
      <c r="K2382" s="237">
        <f>ROUND(E2382*J2382,2)</f>
        <v>0</v>
      </c>
      <c r="L2382" s="237">
        <v>15</v>
      </c>
      <c r="M2382" s="237">
        <f>G2382*(1+L2382/100)</f>
        <v>0</v>
      </c>
      <c r="N2382" s="237">
        <v>0</v>
      </c>
      <c r="O2382" s="237">
        <f>ROUND(E2382*N2382,2)</f>
        <v>0</v>
      </c>
      <c r="P2382" s="237">
        <v>0</v>
      </c>
      <c r="Q2382" s="237">
        <f>ROUND(E2382*P2382,2)</f>
        <v>0</v>
      </c>
      <c r="R2382" s="237" t="s">
        <v>1876</v>
      </c>
      <c r="S2382" s="237" t="s">
        <v>293</v>
      </c>
      <c r="T2382" s="238" t="s">
        <v>294</v>
      </c>
      <c r="U2382" s="220">
        <v>1.3049999999999999</v>
      </c>
      <c r="V2382" s="220">
        <f>ROUND(E2382*U2382,2)</f>
        <v>8.69</v>
      </c>
      <c r="W2382" s="220"/>
      <c r="X2382" s="220" t="s">
        <v>1652</v>
      </c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1653</v>
      </c>
      <c r="AH2382" s="210"/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">
      <c r="A2383" s="218"/>
      <c r="B2383" s="219"/>
      <c r="C2383" s="253" t="s">
        <v>1853</v>
      </c>
      <c r="D2383" s="239"/>
      <c r="E2383" s="239"/>
      <c r="F2383" s="239"/>
      <c r="G2383" s="239"/>
      <c r="H2383" s="220"/>
      <c r="I2383" s="220"/>
      <c r="J2383" s="220"/>
      <c r="K2383" s="220"/>
      <c r="L2383" s="220"/>
      <c r="M2383" s="220"/>
      <c r="N2383" s="220"/>
      <c r="O2383" s="220"/>
      <c r="P2383" s="220"/>
      <c r="Q2383" s="220"/>
      <c r="R2383" s="220"/>
      <c r="S2383" s="220"/>
      <c r="T2383" s="220"/>
      <c r="U2383" s="220"/>
      <c r="V2383" s="220"/>
      <c r="W2383" s="220"/>
      <c r="X2383" s="220"/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297</v>
      </c>
      <c r="AH2383" s="210"/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">
      <c r="A2384" s="218"/>
      <c r="B2384" s="219"/>
      <c r="C2384" s="254" t="s">
        <v>1655</v>
      </c>
      <c r="D2384" s="221"/>
      <c r="E2384" s="222"/>
      <c r="F2384" s="220"/>
      <c r="G2384" s="220"/>
      <c r="H2384" s="220"/>
      <c r="I2384" s="220"/>
      <c r="J2384" s="220"/>
      <c r="K2384" s="220"/>
      <c r="L2384" s="220"/>
      <c r="M2384" s="220"/>
      <c r="N2384" s="220"/>
      <c r="O2384" s="220"/>
      <c r="P2384" s="220"/>
      <c r="Q2384" s="220"/>
      <c r="R2384" s="220"/>
      <c r="S2384" s="220"/>
      <c r="T2384" s="220"/>
      <c r="U2384" s="220"/>
      <c r="V2384" s="220"/>
      <c r="W2384" s="220"/>
      <c r="X2384" s="22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299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">
      <c r="A2385" s="218"/>
      <c r="B2385" s="219"/>
      <c r="C2385" s="254" t="s">
        <v>2569</v>
      </c>
      <c r="D2385" s="221"/>
      <c r="E2385" s="222"/>
      <c r="F2385" s="220"/>
      <c r="G2385" s="220"/>
      <c r="H2385" s="220"/>
      <c r="I2385" s="220"/>
      <c r="J2385" s="220"/>
      <c r="K2385" s="220"/>
      <c r="L2385" s="220"/>
      <c r="M2385" s="220"/>
      <c r="N2385" s="220"/>
      <c r="O2385" s="220"/>
      <c r="P2385" s="220"/>
      <c r="Q2385" s="220"/>
      <c r="R2385" s="220"/>
      <c r="S2385" s="220"/>
      <c r="T2385" s="220"/>
      <c r="U2385" s="220"/>
      <c r="V2385" s="220"/>
      <c r="W2385" s="220"/>
      <c r="X2385" s="22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299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">
      <c r="A2386" s="218"/>
      <c r="B2386" s="219"/>
      <c r="C2386" s="254" t="s">
        <v>2570</v>
      </c>
      <c r="D2386" s="221"/>
      <c r="E2386" s="222">
        <v>6.6553300000000002</v>
      </c>
      <c r="F2386" s="220"/>
      <c r="G2386" s="220"/>
      <c r="H2386" s="220"/>
      <c r="I2386" s="220"/>
      <c r="J2386" s="220"/>
      <c r="K2386" s="220"/>
      <c r="L2386" s="220"/>
      <c r="M2386" s="220"/>
      <c r="N2386" s="220"/>
      <c r="O2386" s="220"/>
      <c r="P2386" s="220"/>
      <c r="Q2386" s="220"/>
      <c r="R2386" s="220"/>
      <c r="S2386" s="220"/>
      <c r="T2386" s="220"/>
      <c r="U2386" s="220"/>
      <c r="V2386" s="220"/>
      <c r="W2386" s="220"/>
      <c r="X2386" s="22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299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x14ac:dyDescent="0.2">
      <c r="A2387" s="226" t="s">
        <v>287</v>
      </c>
      <c r="B2387" s="227" t="s">
        <v>236</v>
      </c>
      <c r="C2387" s="251" t="s">
        <v>237</v>
      </c>
      <c r="D2387" s="228"/>
      <c r="E2387" s="229"/>
      <c r="F2387" s="230"/>
      <c r="G2387" s="230">
        <f>SUMIF(AG2388:AG2416,"&lt;&gt;NOR",G2388:G2416)</f>
        <v>0</v>
      </c>
      <c r="H2387" s="230"/>
      <c r="I2387" s="230">
        <f>SUM(I2388:I2416)</f>
        <v>0</v>
      </c>
      <c r="J2387" s="230"/>
      <c r="K2387" s="230">
        <f>SUM(K2388:K2416)</f>
        <v>0</v>
      </c>
      <c r="L2387" s="230"/>
      <c r="M2387" s="230">
        <f>SUM(M2388:M2416)</f>
        <v>0</v>
      </c>
      <c r="N2387" s="230"/>
      <c r="O2387" s="230">
        <f>SUM(O2388:O2416)</f>
        <v>3.05</v>
      </c>
      <c r="P2387" s="230"/>
      <c r="Q2387" s="230">
        <f>SUM(Q2388:Q2416)</f>
        <v>0</v>
      </c>
      <c r="R2387" s="230"/>
      <c r="S2387" s="230"/>
      <c r="T2387" s="231"/>
      <c r="U2387" s="225"/>
      <c r="V2387" s="225">
        <f>SUM(V2388:V2416)</f>
        <v>277.38</v>
      </c>
      <c r="W2387" s="225"/>
      <c r="X2387" s="225"/>
      <c r="AG2387" t="s">
        <v>288</v>
      </c>
    </row>
    <row r="2388" spans="1:60" ht="22.5" outlineLevel="1" x14ac:dyDescent="0.2">
      <c r="A2388" s="232">
        <v>413</v>
      </c>
      <c r="B2388" s="233" t="s">
        <v>2571</v>
      </c>
      <c r="C2388" s="252" t="s">
        <v>2572</v>
      </c>
      <c r="D2388" s="234" t="s">
        <v>291</v>
      </c>
      <c r="E2388" s="235">
        <v>25.408249999999999</v>
      </c>
      <c r="F2388" s="236"/>
      <c r="G2388" s="237">
        <f>ROUND(E2388*F2388,2)</f>
        <v>0</v>
      </c>
      <c r="H2388" s="236"/>
      <c r="I2388" s="237">
        <f>ROUND(E2388*H2388,2)</f>
        <v>0</v>
      </c>
      <c r="J2388" s="236"/>
      <c r="K2388" s="237">
        <f>ROUND(E2388*J2388,2)</f>
        <v>0</v>
      </c>
      <c r="L2388" s="237">
        <v>15</v>
      </c>
      <c r="M2388" s="237">
        <f>G2388*(1+L2388/100)</f>
        <v>0</v>
      </c>
      <c r="N2388" s="237">
        <v>6.6500000000000004E-2</v>
      </c>
      <c r="O2388" s="237">
        <f>ROUND(E2388*N2388,2)</f>
        <v>1.69</v>
      </c>
      <c r="P2388" s="237">
        <v>0</v>
      </c>
      <c r="Q2388" s="237">
        <f>ROUND(E2388*P2388,2)</f>
        <v>0</v>
      </c>
      <c r="R2388" s="237" t="s">
        <v>2573</v>
      </c>
      <c r="S2388" s="237" t="s">
        <v>293</v>
      </c>
      <c r="T2388" s="238" t="s">
        <v>294</v>
      </c>
      <c r="U2388" s="220">
        <v>4.6020000000000003</v>
      </c>
      <c r="V2388" s="220">
        <f>ROUND(E2388*U2388,2)</f>
        <v>116.93</v>
      </c>
      <c r="W2388" s="220"/>
      <c r="X2388" s="220" t="s">
        <v>117</v>
      </c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295</v>
      </c>
      <c r="AH2388" s="210"/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">
      <c r="A2389" s="218"/>
      <c r="B2389" s="219"/>
      <c r="C2389" s="254" t="s">
        <v>2574</v>
      </c>
      <c r="D2389" s="221"/>
      <c r="E2389" s="222">
        <v>5.0625</v>
      </c>
      <c r="F2389" s="220"/>
      <c r="G2389" s="220"/>
      <c r="H2389" s="220"/>
      <c r="I2389" s="220"/>
      <c r="J2389" s="220"/>
      <c r="K2389" s="220"/>
      <c r="L2389" s="220"/>
      <c r="M2389" s="220"/>
      <c r="N2389" s="220"/>
      <c r="O2389" s="220"/>
      <c r="P2389" s="220"/>
      <c r="Q2389" s="220"/>
      <c r="R2389" s="220"/>
      <c r="S2389" s="220"/>
      <c r="T2389" s="220"/>
      <c r="U2389" s="220"/>
      <c r="V2389" s="220"/>
      <c r="W2389" s="220"/>
      <c r="X2389" s="22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299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">
      <c r="A2390" s="218"/>
      <c r="B2390" s="219"/>
      <c r="C2390" s="254" t="s">
        <v>2575</v>
      </c>
      <c r="D2390" s="221"/>
      <c r="E2390" s="222">
        <v>2.5</v>
      </c>
      <c r="F2390" s="220"/>
      <c r="G2390" s="220"/>
      <c r="H2390" s="220"/>
      <c r="I2390" s="220"/>
      <c r="J2390" s="220"/>
      <c r="K2390" s="220"/>
      <c r="L2390" s="220"/>
      <c r="M2390" s="220"/>
      <c r="N2390" s="220"/>
      <c r="O2390" s="220"/>
      <c r="P2390" s="220"/>
      <c r="Q2390" s="220"/>
      <c r="R2390" s="220"/>
      <c r="S2390" s="220"/>
      <c r="T2390" s="220"/>
      <c r="U2390" s="220"/>
      <c r="V2390" s="220"/>
      <c r="W2390" s="220"/>
      <c r="X2390" s="22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299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outlineLevel="1" x14ac:dyDescent="0.2">
      <c r="A2391" s="218"/>
      <c r="B2391" s="219"/>
      <c r="C2391" s="254" t="s">
        <v>2576</v>
      </c>
      <c r="D2391" s="221"/>
      <c r="E2391" s="222">
        <v>1.62</v>
      </c>
      <c r="F2391" s="220"/>
      <c r="G2391" s="220"/>
      <c r="H2391" s="220"/>
      <c r="I2391" s="220"/>
      <c r="J2391" s="220"/>
      <c r="K2391" s="220"/>
      <c r="L2391" s="220"/>
      <c r="M2391" s="220"/>
      <c r="N2391" s="220"/>
      <c r="O2391" s="220"/>
      <c r="P2391" s="220"/>
      <c r="Q2391" s="220"/>
      <c r="R2391" s="220"/>
      <c r="S2391" s="220"/>
      <c r="T2391" s="220"/>
      <c r="U2391" s="220"/>
      <c r="V2391" s="220"/>
      <c r="W2391" s="220"/>
      <c r="X2391" s="220"/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299</v>
      </c>
      <c r="AH2391" s="210">
        <v>0</v>
      </c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">
      <c r="A2392" s="218"/>
      <c r="B2392" s="219"/>
      <c r="C2392" s="254" t="s">
        <v>2577</v>
      </c>
      <c r="D2392" s="221"/>
      <c r="E2392" s="222">
        <v>1.62</v>
      </c>
      <c r="F2392" s="220"/>
      <c r="G2392" s="220"/>
      <c r="H2392" s="220"/>
      <c r="I2392" s="220"/>
      <c r="J2392" s="220"/>
      <c r="K2392" s="220"/>
      <c r="L2392" s="220"/>
      <c r="M2392" s="220"/>
      <c r="N2392" s="220"/>
      <c r="O2392" s="220"/>
      <c r="P2392" s="220"/>
      <c r="Q2392" s="220"/>
      <c r="R2392" s="220"/>
      <c r="S2392" s="220"/>
      <c r="T2392" s="220"/>
      <c r="U2392" s="220"/>
      <c r="V2392" s="220"/>
      <c r="W2392" s="220"/>
      <c r="X2392" s="220"/>
      <c r="Y2392" s="210"/>
      <c r="Z2392" s="210"/>
      <c r="AA2392" s="210"/>
      <c r="AB2392" s="210"/>
      <c r="AC2392" s="210"/>
      <c r="AD2392" s="210"/>
      <c r="AE2392" s="210"/>
      <c r="AF2392" s="210"/>
      <c r="AG2392" s="210" t="s">
        <v>299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">
      <c r="A2393" s="218"/>
      <c r="B2393" s="219"/>
      <c r="C2393" s="254" t="s">
        <v>2578</v>
      </c>
      <c r="D2393" s="221"/>
      <c r="E2393" s="222">
        <v>6.9020000000000001</v>
      </c>
      <c r="F2393" s="220"/>
      <c r="G2393" s="220"/>
      <c r="H2393" s="220"/>
      <c r="I2393" s="220"/>
      <c r="J2393" s="220"/>
      <c r="K2393" s="220"/>
      <c r="L2393" s="220"/>
      <c r="M2393" s="220"/>
      <c r="N2393" s="220"/>
      <c r="O2393" s="220"/>
      <c r="P2393" s="220"/>
      <c r="Q2393" s="220"/>
      <c r="R2393" s="220"/>
      <c r="S2393" s="220"/>
      <c r="T2393" s="220"/>
      <c r="U2393" s="220"/>
      <c r="V2393" s="220"/>
      <c r="W2393" s="220"/>
      <c r="X2393" s="220"/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299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">
      <c r="A2394" s="218"/>
      <c r="B2394" s="219"/>
      <c r="C2394" s="254" t="s">
        <v>2579</v>
      </c>
      <c r="D2394" s="221"/>
      <c r="E2394" s="222">
        <v>5.0374999999999996</v>
      </c>
      <c r="F2394" s="220"/>
      <c r="G2394" s="220"/>
      <c r="H2394" s="220"/>
      <c r="I2394" s="220"/>
      <c r="J2394" s="220"/>
      <c r="K2394" s="220"/>
      <c r="L2394" s="220"/>
      <c r="M2394" s="220"/>
      <c r="N2394" s="220"/>
      <c r="O2394" s="220"/>
      <c r="P2394" s="220"/>
      <c r="Q2394" s="220"/>
      <c r="R2394" s="220"/>
      <c r="S2394" s="220"/>
      <c r="T2394" s="220"/>
      <c r="U2394" s="220"/>
      <c r="V2394" s="220"/>
      <c r="W2394" s="220"/>
      <c r="X2394" s="22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299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">
      <c r="A2395" s="218"/>
      <c r="B2395" s="219"/>
      <c r="C2395" s="254" t="s">
        <v>2580</v>
      </c>
      <c r="D2395" s="221"/>
      <c r="E2395" s="222">
        <v>2.6662499999999998</v>
      </c>
      <c r="F2395" s="220"/>
      <c r="G2395" s="220"/>
      <c r="H2395" s="220"/>
      <c r="I2395" s="220"/>
      <c r="J2395" s="220"/>
      <c r="K2395" s="220"/>
      <c r="L2395" s="220"/>
      <c r="M2395" s="220"/>
      <c r="N2395" s="220"/>
      <c r="O2395" s="220"/>
      <c r="P2395" s="220"/>
      <c r="Q2395" s="220"/>
      <c r="R2395" s="220"/>
      <c r="S2395" s="220"/>
      <c r="T2395" s="220"/>
      <c r="U2395" s="220"/>
      <c r="V2395" s="220"/>
      <c r="W2395" s="220"/>
      <c r="X2395" s="22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299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ht="22.5" outlineLevel="1" x14ac:dyDescent="0.2">
      <c r="A2396" s="232">
        <v>414</v>
      </c>
      <c r="B2396" s="233" t="s">
        <v>2581</v>
      </c>
      <c r="C2396" s="252" t="s">
        <v>2582</v>
      </c>
      <c r="D2396" s="234" t="s">
        <v>291</v>
      </c>
      <c r="E2396" s="235">
        <v>10.9145</v>
      </c>
      <c r="F2396" s="236"/>
      <c r="G2396" s="237">
        <f>ROUND(E2396*F2396,2)</f>
        <v>0</v>
      </c>
      <c r="H2396" s="236"/>
      <c r="I2396" s="237">
        <f>ROUND(E2396*H2396,2)</f>
        <v>0</v>
      </c>
      <c r="J2396" s="236"/>
      <c r="K2396" s="237">
        <f>ROUND(E2396*J2396,2)</f>
        <v>0</v>
      </c>
      <c r="L2396" s="237">
        <v>15</v>
      </c>
      <c r="M2396" s="237">
        <f>G2396*(1+L2396/100)</f>
        <v>0</v>
      </c>
      <c r="N2396" s="237">
        <v>4.8809999999999999E-2</v>
      </c>
      <c r="O2396" s="237">
        <f>ROUND(E2396*N2396,2)</f>
        <v>0.53</v>
      </c>
      <c r="P2396" s="237">
        <v>0</v>
      </c>
      <c r="Q2396" s="237">
        <f>ROUND(E2396*P2396,2)</f>
        <v>0</v>
      </c>
      <c r="R2396" s="237" t="s">
        <v>2573</v>
      </c>
      <c r="S2396" s="237" t="s">
        <v>293</v>
      </c>
      <c r="T2396" s="238" t="s">
        <v>294</v>
      </c>
      <c r="U2396" s="220">
        <v>4.782</v>
      </c>
      <c r="V2396" s="220">
        <f>ROUND(E2396*U2396,2)</f>
        <v>52.19</v>
      </c>
      <c r="W2396" s="220"/>
      <c r="X2396" s="220" t="s">
        <v>117</v>
      </c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295</v>
      </c>
      <c r="AH2396" s="210"/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outlineLevel="1" x14ac:dyDescent="0.2">
      <c r="A2397" s="218"/>
      <c r="B2397" s="219"/>
      <c r="C2397" s="254" t="s">
        <v>2583</v>
      </c>
      <c r="D2397" s="221"/>
      <c r="E2397" s="222">
        <v>3.6</v>
      </c>
      <c r="F2397" s="220"/>
      <c r="G2397" s="220"/>
      <c r="H2397" s="220"/>
      <c r="I2397" s="220"/>
      <c r="J2397" s="220"/>
      <c r="K2397" s="220"/>
      <c r="L2397" s="220"/>
      <c r="M2397" s="220"/>
      <c r="N2397" s="220"/>
      <c r="O2397" s="220"/>
      <c r="P2397" s="220"/>
      <c r="Q2397" s="220"/>
      <c r="R2397" s="220"/>
      <c r="S2397" s="220"/>
      <c r="T2397" s="220"/>
      <c r="U2397" s="220"/>
      <c r="V2397" s="220"/>
      <c r="W2397" s="220"/>
      <c r="X2397" s="220"/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299</v>
      </c>
      <c r="AH2397" s="210">
        <v>0</v>
      </c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">
      <c r="A2398" s="218"/>
      <c r="B2398" s="219"/>
      <c r="C2398" s="254" t="s">
        <v>2584</v>
      </c>
      <c r="D2398" s="221"/>
      <c r="E2398" s="222">
        <v>1.08</v>
      </c>
      <c r="F2398" s="220"/>
      <c r="G2398" s="220"/>
      <c r="H2398" s="220"/>
      <c r="I2398" s="220"/>
      <c r="J2398" s="220"/>
      <c r="K2398" s="220"/>
      <c r="L2398" s="220"/>
      <c r="M2398" s="220"/>
      <c r="N2398" s="220"/>
      <c r="O2398" s="220"/>
      <c r="P2398" s="220"/>
      <c r="Q2398" s="220"/>
      <c r="R2398" s="220"/>
      <c r="S2398" s="220"/>
      <c r="T2398" s="220"/>
      <c r="U2398" s="220"/>
      <c r="V2398" s="220"/>
      <c r="W2398" s="220"/>
      <c r="X2398" s="22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299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">
      <c r="A2399" s="218"/>
      <c r="B2399" s="219"/>
      <c r="C2399" s="254" t="s">
        <v>2585</v>
      </c>
      <c r="D2399" s="221"/>
      <c r="E2399" s="222">
        <v>1</v>
      </c>
      <c r="F2399" s="220"/>
      <c r="G2399" s="220"/>
      <c r="H2399" s="220"/>
      <c r="I2399" s="220"/>
      <c r="J2399" s="220"/>
      <c r="K2399" s="220"/>
      <c r="L2399" s="220"/>
      <c r="M2399" s="220"/>
      <c r="N2399" s="220"/>
      <c r="O2399" s="220"/>
      <c r="P2399" s="220"/>
      <c r="Q2399" s="220"/>
      <c r="R2399" s="220"/>
      <c r="S2399" s="220"/>
      <c r="T2399" s="220"/>
      <c r="U2399" s="220"/>
      <c r="V2399" s="220"/>
      <c r="W2399" s="220"/>
      <c r="X2399" s="22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299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">
      <c r="A2400" s="218"/>
      <c r="B2400" s="219"/>
      <c r="C2400" s="254" t="s">
        <v>2586</v>
      </c>
      <c r="D2400" s="221"/>
      <c r="E2400" s="222">
        <v>5.2344999999999997</v>
      </c>
      <c r="F2400" s="220"/>
      <c r="G2400" s="220"/>
      <c r="H2400" s="220"/>
      <c r="I2400" s="220"/>
      <c r="J2400" s="220"/>
      <c r="K2400" s="220"/>
      <c r="L2400" s="220"/>
      <c r="M2400" s="220"/>
      <c r="N2400" s="220"/>
      <c r="O2400" s="220"/>
      <c r="P2400" s="220"/>
      <c r="Q2400" s="220"/>
      <c r="R2400" s="220"/>
      <c r="S2400" s="220"/>
      <c r="T2400" s="220"/>
      <c r="U2400" s="220"/>
      <c r="V2400" s="220"/>
      <c r="W2400" s="220"/>
      <c r="X2400" s="22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299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ht="22.5" outlineLevel="1" x14ac:dyDescent="0.2">
      <c r="A2401" s="232">
        <v>415</v>
      </c>
      <c r="B2401" s="233" t="s">
        <v>2587</v>
      </c>
      <c r="C2401" s="252" t="s">
        <v>2588</v>
      </c>
      <c r="D2401" s="234" t="s">
        <v>477</v>
      </c>
      <c r="E2401" s="235">
        <v>31.31</v>
      </c>
      <c r="F2401" s="236"/>
      <c r="G2401" s="237">
        <f>ROUND(E2401*F2401,2)</f>
        <v>0</v>
      </c>
      <c r="H2401" s="236"/>
      <c r="I2401" s="237">
        <f>ROUND(E2401*H2401,2)</f>
        <v>0</v>
      </c>
      <c r="J2401" s="236"/>
      <c r="K2401" s="237">
        <f>ROUND(E2401*J2401,2)</f>
        <v>0</v>
      </c>
      <c r="L2401" s="237">
        <v>15</v>
      </c>
      <c r="M2401" s="237">
        <f>G2401*(1+L2401/100)</f>
        <v>0</v>
      </c>
      <c r="N2401" s="237">
        <v>1.3729999999999999E-2</v>
      </c>
      <c r="O2401" s="237">
        <f>ROUND(E2401*N2401,2)</f>
        <v>0.43</v>
      </c>
      <c r="P2401" s="237">
        <v>0</v>
      </c>
      <c r="Q2401" s="237">
        <f>ROUND(E2401*P2401,2)</f>
        <v>0</v>
      </c>
      <c r="R2401" s="237" t="s">
        <v>2573</v>
      </c>
      <c r="S2401" s="237" t="s">
        <v>293</v>
      </c>
      <c r="T2401" s="238" t="s">
        <v>294</v>
      </c>
      <c r="U2401" s="220">
        <v>0.55200000000000005</v>
      </c>
      <c r="V2401" s="220">
        <f>ROUND(E2401*U2401,2)</f>
        <v>17.28</v>
      </c>
      <c r="W2401" s="220"/>
      <c r="X2401" s="220" t="s">
        <v>117</v>
      </c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295</v>
      </c>
      <c r="AH2401" s="210"/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">
      <c r="A2402" s="218"/>
      <c r="B2402" s="219"/>
      <c r="C2402" s="254" t="s">
        <v>2589</v>
      </c>
      <c r="D2402" s="221"/>
      <c r="E2402" s="222">
        <v>5.5</v>
      </c>
      <c r="F2402" s="220"/>
      <c r="G2402" s="220"/>
      <c r="H2402" s="220"/>
      <c r="I2402" s="220"/>
      <c r="J2402" s="220"/>
      <c r="K2402" s="220"/>
      <c r="L2402" s="220"/>
      <c r="M2402" s="220"/>
      <c r="N2402" s="220"/>
      <c r="O2402" s="220"/>
      <c r="P2402" s="220"/>
      <c r="Q2402" s="220"/>
      <c r="R2402" s="220"/>
      <c r="S2402" s="220"/>
      <c r="T2402" s="220"/>
      <c r="U2402" s="220"/>
      <c r="V2402" s="220"/>
      <c r="W2402" s="220"/>
      <c r="X2402" s="22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299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">
      <c r="A2403" s="218"/>
      <c r="B2403" s="219"/>
      <c r="C2403" s="254" t="s">
        <v>2590</v>
      </c>
      <c r="D2403" s="221"/>
      <c r="E2403" s="222">
        <v>5.85</v>
      </c>
      <c r="F2403" s="220"/>
      <c r="G2403" s="220"/>
      <c r="H2403" s="220"/>
      <c r="I2403" s="220"/>
      <c r="J2403" s="220"/>
      <c r="K2403" s="220"/>
      <c r="L2403" s="220"/>
      <c r="M2403" s="220"/>
      <c r="N2403" s="220"/>
      <c r="O2403" s="220"/>
      <c r="P2403" s="220"/>
      <c r="Q2403" s="220"/>
      <c r="R2403" s="220"/>
      <c r="S2403" s="220"/>
      <c r="T2403" s="220"/>
      <c r="U2403" s="220"/>
      <c r="V2403" s="220"/>
      <c r="W2403" s="220"/>
      <c r="X2403" s="22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299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outlineLevel="1" x14ac:dyDescent="0.2">
      <c r="A2404" s="218"/>
      <c r="B2404" s="219"/>
      <c r="C2404" s="254" t="s">
        <v>2591</v>
      </c>
      <c r="D2404" s="221"/>
      <c r="E2404" s="222">
        <v>6.03</v>
      </c>
      <c r="F2404" s="220"/>
      <c r="G2404" s="220"/>
      <c r="H2404" s="220"/>
      <c r="I2404" s="220"/>
      <c r="J2404" s="220"/>
      <c r="K2404" s="220"/>
      <c r="L2404" s="220"/>
      <c r="M2404" s="220"/>
      <c r="N2404" s="220"/>
      <c r="O2404" s="220"/>
      <c r="P2404" s="220"/>
      <c r="Q2404" s="220"/>
      <c r="R2404" s="220"/>
      <c r="S2404" s="220"/>
      <c r="T2404" s="220"/>
      <c r="U2404" s="220"/>
      <c r="V2404" s="220"/>
      <c r="W2404" s="220"/>
      <c r="X2404" s="220"/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299</v>
      </c>
      <c r="AH2404" s="210">
        <v>0</v>
      </c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">
      <c r="A2405" s="218"/>
      <c r="B2405" s="219"/>
      <c r="C2405" s="254" t="s">
        <v>2592</v>
      </c>
      <c r="D2405" s="221"/>
      <c r="E2405" s="222">
        <v>3.68</v>
      </c>
      <c r="F2405" s="220"/>
      <c r="G2405" s="220"/>
      <c r="H2405" s="220"/>
      <c r="I2405" s="220"/>
      <c r="J2405" s="220"/>
      <c r="K2405" s="220"/>
      <c r="L2405" s="220"/>
      <c r="M2405" s="220"/>
      <c r="N2405" s="220"/>
      <c r="O2405" s="220"/>
      <c r="P2405" s="220"/>
      <c r="Q2405" s="220"/>
      <c r="R2405" s="220"/>
      <c r="S2405" s="220"/>
      <c r="T2405" s="220"/>
      <c r="U2405" s="220"/>
      <c r="V2405" s="220"/>
      <c r="W2405" s="220"/>
      <c r="X2405" s="22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299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outlineLevel="1" x14ac:dyDescent="0.2">
      <c r="A2406" s="218"/>
      <c r="B2406" s="219"/>
      <c r="C2406" s="254" t="s">
        <v>2593</v>
      </c>
      <c r="D2406" s="221"/>
      <c r="E2406" s="222">
        <v>5.85</v>
      </c>
      <c r="F2406" s="220"/>
      <c r="G2406" s="220"/>
      <c r="H2406" s="220"/>
      <c r="I2406" s="220"/>
      <c r="J2406" s="220"/>
      <c r="K2406" s="220"/>
      <c r="L2406" s="220"/>
      <c r="M2406" s="220"/>
      <c r="N2406" s="220"/>
      <c r="O2406" s="220"/>
      <c r="P2406" s="220"/>
      <c r="Q2406" s="220"/>
      <c r="R2406" s="220"/>
      <c r="S2406" s="220"/>
      <c r="T2406" s="220"/>
      <c r="U2406" s="220"/>
      <c r="V2406" s="220"/>
      <c r="W2406" s="220"/>
      <c r="X2406" s="220"/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299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">
      <c r="A2407" s="218"/>
      <c r="B2407" s="219"/>
      <c r="C2407" s="254" t="s">
        <v>2594</v>
      </c>
      <c r="D2407" s="221"/>
      <c r="E2407" s="222">
        <v>4.4000000000000004</v>
      </c>
      <c r="F2407" s="220"/>
      <c r="G2407" s="220"/>
      <c r="H2407" s="220"/>
      <c r="I2407" s="220"/>
      <c r="J2407" s="220"/>
      <c r="K2407" s="220"/>
      <c r="L2407" s="220"/>
      <c r="M2407" s="220"/>
      <c r="N2407" s="220"/>
      <c r="O2407" s="220"/>
      <c r="P2407" s="220"/>
      <c r="Q2407" s="220"/>
      <c r="R2407" s="220"/>
      <c r="S2407" s="220"/>
      <c r="T2407" s="220"/>
      <c r="U2407" s="220"/>
      <c r="V2407" s="220"/>
      <c r="W2407" s="220"/>
      <c r="X2407" s="22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299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ht="22.5" outlineLevel="1" x14ac:dyDescent="0.2">
      <c r="A2408" s="232">
        <v>416</v>
      </c>
      <c r="B2408" s="233" t="s">
        <v>2595</v>
      </c>
      <c r="C2408" s="252" t="s">
        <v>2596</v>
      </c>
      <c r="D2408" s="234" t="s">
        <v>477</v>
      </c>
      <c r="E2408" s="235">
        <v>48.7</v>
      </c>
      <c r="F2408" s="236"/>
      <c r="G2408" s="237">
        <f>ROUND(E2408*F2408,2)</f>
        <v>0</v>
      </c>
      <c r="H2408" s="236"/>
      <c r="I2408" s="237">
        <f>ROUND(E2408*H2408,2)</f>
        <v>0</v>
      </c>
      <c r="J2408" s="236"/>
      <c r="K2408" s="237">
        <f>ROUND(E2408*J2408,2)</f>
        <v>0</v>
      </c>
      <c r="L2408" s="237">
        <v>15</v>
      </c>
      <c r="M2408" s="237">
        <f>G2408*(1+L2408/100)</f>
        <v>0</v>
      </c>
      <c r="N2408" s="237">
        <v>8.2400000000000008E-3</v>
      </c>
      <c r="O2408" s="237">
        <f>ROUND(E2408*N2408,2)</f>
        <v>0.4</v>
      </c>
      <c r="P2408" s="237">
        <v>0</v>
      </c>
      <c r="Q2408" s="237">
        <f>ROUND(E2408*P2408,2)</f>
        <v>0</v>
      </c>
      <c r="R2408" s="237" t="s">
        <v>2573</v>
      </c>
      <c r="S2408" s="237" t="s">
        <v>293</v>
      </c>
      <c r="T2408" s="238" t="s">
        <v>294</v>
      </c>
      <c r="U2408" s="220">
        <v>1.782</v>
      </c>
      <c r="V2408" s="220">
        <f>ROUND(E2408*U2408,2)</f>
        <v>86.78</v>
      </c>
      <c r="W2408" s="220"/>
      <c r="X2408" s="220" t="s">
        <v>117</v>
      </c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295</v>
      </c>
      <c r="AH2408" s="210"/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">
      <c r="A2409" s="218"/>
      <c r="B2409" s="219"/>
      <c r="C2409" s="254" t="s">
        <v>2597</v>
      </c>
      <c r="D2409" s="221"/>
      <c r="E2409" s="222">
        <v>27.5</v>
      </c>
      <c r="F2409" s="220"/>
      <c r="G2409" s="220"/>
      <c r="H2409" s="220"/>
      <c r="I2409" s="220"/>
      <c r="J2409" s="220"/>
      <c r="K2409" s="220"/>
      <c r="L2409" s="220"/>
      <c r="M2409" s="220"/>
      <c r="N2409" s="220"/>
      <c r="O2409" s="220"/>
      <c r="P2409" s="220"/>
      <c r="Q2409" s="220"/>
      <c r="R2409" s="220"/>
      <c r="S2409" s="220"/>
      <c r="T2409" s="220"/>
      <c r="U2409" s="220"/>
      <c r="V2409" s="220"/>
      <c r="W2409" s="220"/>
      <c r="X2409" s="22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299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">
      <c r="A2410" s="218"/>
      <c r="B2410" s="219"/>
      <c r="C2410" s="254" t="s">
        <v>2598</v>
      </c>
      <c r="D2410" s="221"/>
      <c r="E2410" s="222">
        <v>8.6</v>
      </c>
      <c r="F2410" s="220"/>
      <c r="G2410" s="220"/>
      <c r="H2410" s="220"/>
      <c r="I2410" s="220"/>
      <c r="J2410" s="220"/>
      <c r="K2410" s="220"/>
      <c r="L2410" s="220"/>
      <c r="M2410" s="220"/>
      <c r="N2410" s="220"/>
      <c r="O2410" s="220"/>
      <c r="P2410" s="220"/>
      <c r="Q2410" s="220"/>
      <c r="R2410" s="220"/>
      <c r="S2410" s="220"/>
      <c r="T2410" s="220"/>
      <c r="U2410" s="220"/>
      <c r="V2410" s="220"/>
      <c r="W2410" s="220"/>
      <c r="X2410" s="22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299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outlineLevel="1" x14ac:dyDescent="0.2">
      <c r="A2411" s="218"/>
      <c r="B2411" s="219"/>
      <c r="C2411" s="254" t="s">
        <v>2599</v>
      </c>
      <c r="D2411" s="221"/>
      <c r="E2411" s="222">
        <v>12.6</v>
      </c>
      <c r="F2411" s="220"/>
      <c r="G2411" s="220"/>
      <c r="H2411" s="220"/>
      <c r="I2411" s="220"/>
      <c r="J2411" s="220"/>
      <c r="K2411" s="220"/>
      <c r="L2411" s="220"/>
      <c r="M2411" s="220"/>
      <c r="N2411" s="220"/>
      <c r="O2411" s="220"/>
      <c r="P2411" s="220"/>
      <c r="Q2411" s="220"/>
      <c r="R2411" s="220"/>
      <c r="S2411" s="220"/>
      <c r="T2411" s="220"/>
      <c r="U2411" s="220"/>
      <c r="V2411" s="220"/>
      <c r="W2411" s="220"/>
      <c r="X2411" s="220"/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299</v>
      </c>
      <c r="AH2411" s="210">
        <v>0</v>
      </c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outlineLevel="1" x14ac:dyDescent="0.2">
      <c r="A2412" s="232">
        <v>417</v>
      </c>
      <c r="B2412" s="233" t="s">
        <v>2600</v>
      </c>
      <c r="C2412" s="252" t="s">
        <v>2601</v>
      </c>
      <c r="D2412" s="234" t="s">
        <v>445</v>
      </c>
      <c r="E2412" s="235">
        <v>3.0535600000000001</v>
      </c>
      <c r="F2412" s="236"/>
      <c r="G2412" s="237">
        <f>ROUND(E2412*F2412,2)</f>
        <v>0</v>
      </c>
      <c r="H2412" s="236"/>
      <c r="I2412" s="237">
        <f>ROUND(E2412*H2412,2)</f>
        <v>0</v>
      </c>
      <c r="J2412" s="236"/>
      <c r="K2412" s="237">
        <f>ROUND(E2412*J2412,2)</f>
        <v>0</v>
      </c>
      <c r="L2412" s="237">
        <v>15</v>
      </c>
      <c r="M2412" s="237">
        <f>G2412*(1+L2412/100)</f>
        <v>0</v>
      </c>
      <c r="N2412" s="237">
        <v>0</v>
      </c>
      <c r="O2412" s="237">
        <f>ROUND(E2412*N2412,2)</f>
        <v>0</v>
      </c>
      <c r="P2412" s="237">
        <v>0</v>
      </c>
      <c r="Q2412" s="237">
        <f>ROUND(E2412*P2412,2)</f>
        <v>0</v>
      </c>
      <c r="R2412" s="237" t="s">
        <v>2573</v>
      </c>
      <c r="S2412" s="237" t="s">
        <v>293</v>
      </c>
      <c r="T2412" s="238" t="s">
        <v>294</v>
      </c>
      <c r="U2412" s="220">
        <v>1.375</v>
      </c>
      <c r="V2412" s="220">
        <f>ROUND(E2412*U2412,2)</f>
        <v>4.2</v>
      </c>
      <c r="W2412" s="220"/>
      <c r="X2412" s="220" t="s">
        <v>1652</v>
      </c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1653</v>
      </c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outlineLevel="1" x14ac:dyDescent="0.2">
      <c r="A2413" s="218"/>
      <c r="B2413" s="219"/>
      <c r="C2413" s="253" t="s">
        <v>1853</v>
      </c>
      <c r="D2413" s="239"/>
      <c r="E2413" s="239"/>
      <c r="F2413" s="239"/>
      <c r="G2413" s="239"/>
      <c r="H2413" s="220"/>
      <c r="I2413" s="220"/>
      <c r="J2413" s="220"/>
      <c r="K2413" s="220"/>
      <c r="L2413" s="220"/>
      <c r="M2413" s="220"/>
      <c r="N2413" s="220"/>
      <c r="O2413" s="220"/>
      <c r="P2413" s="220"/>
      <c r="Q2413" s="220"/>
      <c r="R2413" s="220"/>
      <c r="S2413" s="220"/>
      <c r="T2413" s="220"/>
      <c r="U2413" s="220"/>
      <c r="V2413" s="220"/>
      <c r="W2413" s="220"/>
      <c r="X2413" s="220"/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297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">
      <c r="A2414" s="218"/>
      <c r="B2414" s="219"/>
      <c r="C2414" s="254" t="s">
        <v>1655</v>
      </c>
      <c r="D2414" s="221"/>
      <c r="E2414" s="222"/>
      <c r="F2414" s="220"/>
      <c r="G2414" s="220"/>
      <c r="H2414" s="220"/>
      <c r="I2414" s="220"/>
      <c r="J2414" s="220"/>
      <c r="K2414" s="220"/>
      <c r="L2414" s="220"/>
      <c r="M2414" s="220"/>
      <c r="N2414" s="220"/>
      <c r="O2414" s="220"/>
      <c r="P2414" s="220"/>
      <c r="Q2414" s="220"/>
      <c r="R2414" s="220"/>
      <c r="S2414" s="220"/>
      <c r="T2414" s="220"/>
      <c r="U2414" s="220"/>
      <c r="V2414" s="220"/>
      <c r="W2414" s="220"/>
      <c r="X2414" s="22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299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">
      <c r="A2415" s="218"/>
      <c r="B2415" s="219"/>
      <c r="C2415" s="254" t="s">
        <v>2602</v>
      </c>
      <c r="D2415" s="221"/>
      <c r="E2415" s="222"/>
      <c r="F2415" s="220"/>
      <c r="G2415" s="220"/>
      <c r="H2415" s="220"/>
      <c r="I2415" s="220"/>
      <c r="J2415" s="220"/>
      <c r="K2415" s="220"/>
      <c r="L2415" s="220"/>
      <c r="M2415" s="220"/>
      <c r="N2415" s="220"/>
      <c r="O2415" s="220"/>
      <c r="P2415" s="220"/>
      <c r="Q2415" s="220"/>
      <c r="R2415" s="220"/>
      <c r="S2415" s="220"/>
      <c r="T2415" s="220"/>
      <c r="U2415" s="220"/>
      <c r="V2415" s="220"/>
      <c r="W2415" s="220"/>
      <c r="X2415" s="22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299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">
      <c r="A2416" s="218"/>
      <c r="B2416" s="219"/>
      <c r="C2416" s="254" t="s">
        <v>2603</v>
      </c>
      <c r="D2416" s="221"/>
      <c r="E2416" s="222">
        <v>3.0535600000000001</v>
      </c>
      <c r="F2416" s="220"/>
      <c r="G2416" s="220"/>
      <c r="H2416" s="220"/>
      <c r="I2416" s="220"/>
      <c r="J2416" s="220"/>
      <c r="K2416" s="220"/>
      <c r="L2416" s="220"/>
      <c r="M2416" s="220"/>
      <c r="N2416" s="220"/>
      <c r="O2416" s="220"/>
      <c r="P2416" s="220"/>
      <c r="Q2416" s="220"/>
      <c r="R2416" s="220"/>
      <c r="S2416" s="220"/>
      <c r="T2416" s="220"/>
      <c r="U2416" s="220"/>
      <c r="V2416" s="220"/>
      <c r="W2416" s="220"/>
      <c r="X2416" s="22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299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x14ac:dyDescent="0.2">
      <c r="A2417" s="226" t="s">
        <v>287</v>
      </c>
      <c r="B2417" s="227" t="s">
        <v>238</v>
      </c>
      <c r="C2417" s="251" t="s">
        <v>239</v>
      </c>
      <c r="D2417" s="228"/>
      <c r="E2417" s="229"/>
      <c r="F2417" s="230"/>
      <c r="G2417" s="230">
        <f>SUMIF(AG2418:AG2450,"&lt;&gt;NOR",G2418:G2450)</f>
        <v>0</v>
      </c>
      <c r="H2417" s="230"/>
      <c r="I2417" s="230">
        <f>SUM(I2418:I2450)</f>
        <v>0</v>
      </c>
      <c r="J2417" s="230"/>
      <c r="K2417" s="230">
        <f>SUM(K2418:K2450)</f>
        <v>0</v>
      </c>
      <c r="L2417" s="230"/>
      <c r="M2417" s="230">
        <f>SUM(M2418:M2450)</f>
        <v>0</v>
      </c>
      <c r="N2417" s="230"/>
      <c r="O2417" s="230">
        <f>SUM(O2418:O2450)</f>
        <v>0.13</v>
      </c>
      <c r="P2417" s="230"/>
      <c r="Q2417" s="230">
        <f>SUM(Q2418:Q2450)</f>
        <v>0</v>
      </c>
      <c r="R2417" s="230"/>
      <c r="S2417" s="230"/>
      <c r="T2417" s="231"/>
      <c r="U2417" s="225"/>
      <c r="V2417" s="225">
        <f>SUM(V2418:V2450)</f>
        <v>49.580000000000005</v>
      </c>
      <c r="W2417" s="225"/>
      <c r="X2417" s="225"/>
      <c r="AG2417" t="s">
        <v>288</v>
      </c>
    </row>
    <row r="2418" spans="1:60" outlineLevel="1" x14ac:dyDescent="0.2">
      <c r="A2418" s="232">
        <v>418</v>
      </c>
      <c r="B2418" s="233" t="s">
        <v>2604</v>
      </c>
      <c r="C2418" s="252" t="s">
        <v>2605</v>
      </c>
      <c r="D2418" s="234" t="s">
        <v>477</v>
      </c>
      <c r="E2418" s="235">
        <v>324.14699999999999</v>
      </c>
      <c r="F2418" s="236"/>
      <c r="G2418" s="237">
        <f>ROUND(E2418*F2418,2)</f>
        <v>0</v>
      </c>
      <c r="H2418" s="236"/>
      <c r="I2418" s="237">
        <f>ROUND(E2418*H2418,2)</f>
        <v>0</v>
      </c>
      <c r="J2418" s="236"/>
      <c r="K2418" s="237">
        <f>ROUND(E2418*J2418,2)</f>
        <v>0</v>
      </c>
      <c r="L2418" s="237">
        <v>15</v>
      </c>
      <c r="M2418" s="237">
        <f>G2418*(1+L2418/100)</f>
        <v>0</v>
      </c>
      <c r="N2418" s="237">
        <v>6.0000000000000002E-5</v>
      </c>
      <c r="O2418" s="237">
        <f>ROUND(E2418*N2418,2)</f>
        <v>0.02</v>
      </c>
      <c r="P2418" s="237">
        <v>0</v>
      </c>
      <c r="Q2418" s="237">
        <f>ROUND(E2418*P2418,2)</f>
        <v>0</v>
      </c>
      <c r="R2418" s="237" t="s">
        <v>2606</v>
      </c>
      <c r="S2418" s="237" t="s">
        <v>293</v>
      </c>
      <c r="T2418" s="238" t="s">
        <v>294</v>
      </c>
      <c r="U2418" s="220">
        <v>0.152</v>
      </c>
      <c r="V2418" s="220">
        <f>ROUND(E2418*U2418,2)</f>
        <v>49.27</v>
      </c>
      <c r="W2418" s="220"/>
      <c r="X2418" s="220" t="s">
        <v>117</v>
      </c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295</v>
      </c>
      <c r="AH2418" s="210"/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outlineLevel="1" x14ac:dyDescent="0.2">
      <c r="A2419" s="218"/>
      <c r="B2419" s="219"/>
      <c r="C2419" s="253" t="s">
        <v>2607</v>
      </c>
      <c r="D2419" s="239"/>
      <c r="E2419" s="239"/>
      <c r="F2419" s="239"/>
      <c r="G2419" s="239"/>
      <c r="H2419" s="220"/>
      <c r="I2419" s="220"/>
      <c r="J2419" s="220"/>
      <c r="K2419" s="220"/>
      <c r="L2419" s="220"/>
      <c r="M2419" s="220"/>
      <c r="N2419" s="220"/>
      <c r="O2419" s="220"/>
      <c r="P2419" s="220"/>
      <c r="Q2419" s="220"/>
      <c r="R2419" s="220"/>
      <c r="S2419" s="220"/>
      <c r="T2419" s="220"/>
      <c r="U2419" s="220"/>
      <c r="V2419" s="220"/>
      <c r="W2419" s="220"/>
      <c r="X2419" s="220"/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297</v>
      </c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outlineLevel="1" x14ac:dyDescent="0.2">
      <c r="A2420" s="218"/>
      <c r="B2420" s="219"/>
      <c r="C2420" s="254" t="s">
        <v>815</v>
      </c>
      <c r="D2420" s="221"/>
      <c r="E2420" s="222"/>
      <c r="F2420" s="220"/>
      <c r="G2420" s="220"/>
      <c r="H2420" s="220"/>
      <c r="I2420" s="220"/>
      <c r="J2420" s="220"/>
      <c r="K2420" s="220"/>
      <c r="L2420" s="220"/>
      <c r="M2420" s="220"/>
      <c r="N2420" s="220"/>
      <c r="O2420" s="220"/>
      <c r="P2420" s="220"/>
      <c r="Q2420" s="220"/>
      <c r="R2420" s="220"/>
      <c r="S2420" s="220"/>
      <c r="T2420" s="220"/>
      <c r="U2420" s="220"/>
      <c r="V2420" s="220"/>
      <c r="W2420" s="220"/>
      <c r="X2420" s="220"/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299</v>
      </c>
      <c r="AH2420" s="210">
        <v>0</v>
      </c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">
      <c r="A2421" s="218"/>
      <c r="B2421" s="219"/>
      <c r="C2421" s="254" t="s">
        <v>2608</v>
      </c>
      <c r="D2421" s="221"/>
      <c r="E2421" s="222">
        <v>13.84</v>
      </c>
      <c r="F2421" s="220"/>
      <c r="G2421" s="220"/>
      <c r="H2421" s="220"/>
      <c r="I2421" s="220"/>
      <c r="J2421" s="220"/>
      <c r="K2421" s="220"/>
      <c r="L2421" s="220"/>
      <c r="M2421" s="220"/>
      <c r="N2421" s="220"/>
      <c r="O2421" s="220"/>
      <c r="P2421" s="220"/>
      <c r="Q2421" s="220"/>
      <c r="R2421" s="220"/>
      <c r="S2421" s="220"/>
      <c r="T2421" s="220"/>
      <c r="U2421" s="220"/>
      <c r="V2421" s="220"/>
      <c r="W2421" s="220"/>
      <c r="X2421" s="22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299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">
      <c r="A2422" s="218"/>
      <c r="B2422" s="219"/>
      <c r="C2422" s="254" t="s">
        <v>2609</v>
      </c>
      <c r="D2422" s="221"/>
      <c r="E2422" s="222">
        <v>21.72</v>
      </c>
      <c r="F2422" s="220"/>
      <c r="G2422" s="220"/>
      <c r="H2422" s="220"/>
      <c r="I2422" s="220"/>
      <c r="J2422" s="220"/>
      <c r="K2422" s="220"/>
      <c r="L2422" s="220"/>
      <c r="M2422" s="220"/>
      <c r="N2422" s="220"/>
      <c r="O2422" s="220"/>
      <c r="P2422" s="220"/>
      <c r="Q2422" s="220"/>
      <c r="R2422" s="220"/>
      <c r="S2422" s="220"/>
      <c r="T2422" s="220"/>
      <c r="U2422" s="220"/>
      <c r="V2422" s="220"/>
      <c r="W2422" s="220"/>
      <c r="X2422" s="220"/>
      <c r="Y2422" s="210"/>
      <c r="Z2422" s="210"/>
      <c r="AA2422" s="210"/>
      <c r="AB2422" s="210"/>
      <c r="AC2422" s="210"/>
      <c r="AD2422" s="210"/>
      <c r="AE2422" s="210"/>
      <c r="AF2422" s="210"/>
      <c r="AG2422" s="210" t="s">
        <v>299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outlineLevel="1" x14ac:dyDescent="0.2">
      <c r="A2423" s="218"/>
      <c r="B2423" s="219"/>
      <c r="C2423" s="254" t="s">
        <v>2610</v>
      </c>
      <c r="D2423" s="221"/>
      <c r="E2423" s="222">
        <v>16.14</v>
      </c>
      <c r="F2423" s="220"/>
      <c r="G2423" s="220"/>
      <c r="H2423" s="220"/>
      <c r="I2423" s="220"/>
      <c r="J2423" s="220"/>
      <c r="K2423" s="220"/>
      <c r="L2423" s="220"/>
      <c r="M2423" s="220"/>
      <c r="N2423" s="220"/>
      <c r="O2423" s="220"/>
      <c r="P2423" s="220"/>
      <c r="Q2423" s="220"/>
      <c r="R2423" s="220"/>
      <c r="S2423" s="220"/>
      <c r="T2423" s="220"/>
      <c r="U2423" s="220"/>
      <c r="V2423" s="220"/>
      <c r="W2423" s="220"/>
      <c r="X2423" s="220"/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299</v>
      </c>
      <c r="AH2423" s="210">
        <v>0</v>
      </c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">
      <c r="A2424" s="218"/>
      <c r="B2424" s="219"/>
      <c r="C2424" s="254" t="s">
        <v>2611</v>
      </c>
      <c r="D2424" s="221"/>
      <c r="E2424" s="222">
        <v>18.760000000000002</v>
      </c>
      <c r="F2424" s="220"/>
      <c r="G2424" s="220"/>
      <c r="H2424" s="220"/>
      <c r="I2424" s="220"/>
      <c r="J2424" s="220"/>
      <c r="K2424" s="220"/>
      <c r="L2424" s="220"/>
      <c r="M2424" s="220"/>
      <c r="N2424" s="220"/>
      <c r="O2424" s="220"/>
      <c r="P2424" s="220"/>
      <c r="Q2424" s="220"/>
      <c r="R2424" s="220"/>
      <c r="S2424" s="220"/>
      <c r="T2424" s="220"/>
      <c r="U2424" s="220"/>
      <c r="V2424" s="220"/>
      <c r="W2424" s="220"/>
      <c r="X2424" s="22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299</v>
      </c>
      <c r="AH2424" s="210">
        <v>0</v>
      </c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">
      <c r="A2425" s="218"/>
      <c r="B2425" s="219"/>
      <c r="C2425" s="254" t="s">
        <v>2612</v>
      </c>
      <c r="D2425" s="221"/>
      <c r="E2425" s="222">
        <v>9.1</v>
      </c>
      <c r="F2425" s="220"/>
      <c r="G2425" s="220"/>
      <c r="H2425" s="220"/>
      <c r="I2425" s="220"/>
      <c r="J2425" s="220"/>
      <c r="K2425" s="220"/>
      <c r="L2425" s="220"/>
      <c r="M2425" s="220"/>
      <c r="N2425" s="220"/>
      <c r="O2425" s="220"/>
      <c r="P2425" s="220"/>
      <c r="Q2425" s="220"/>
      <c r="R2425" s="220"/>
      <c r="S2425" s="220"/>
      <c r="T2425" s="220"/>
      <c r="U2425" s="220"/>
      <c r="V2425" s="220"/>
      <c r="W2425" s="220"/>
      <c r="X2425" s="22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299</v>
      </c>
      <c r="AH2425" s="210">
        <v>0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">
      <c r="A2426" s="218"/>
      <c r="B2426" s="219"/>
      <c r="C2426" s="254" t="s">
        <v>2613</v>
      </c>
      <c r="D2426" s="221"/>
      <c r="E2426" s="222">
        <v>11.68</v>
      </c>
      <c r="F2426" s="220"/>
      <c r="G2426" s="220"/>
      <c r="H2426" s="220"/>
      <c r="I2426" s="220"/>
      <c r="J2426" s="220"/>
      <c r="K2426" s="220"/>
      <c r="L2426" s="220"/>
      <c r="M2426" s="220"/>
      <c r="N2426" s="220"/>
      <c r="O2426" s="220"/>
      <c r="P2426" s="220"/>
      <c r="Q2426" s="220"/>
      <c r="R2426" s="220"/>
      <c r="S2426" s="220"/>
      <c r="T2426" s="220"/>
      <c r="U2426" s="220"/>
      <c r="V2426" s="220"/>
      <c r="W2426" s="220"/>
      <c r="X2426" s="22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299</v>
      </c>
      <c r="AH2426" s="210">
        <v>0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">
      <c r="A2427" s="218"/>
      <c r="B2427" s="219"/>
      <c r="C2427" s="254" t="s">
        <v>2614</v>
      </c>
      <c r="D2427" s="221"/>
      <c r="E2427" s="222">
        <v>16.36</v>
      </c>
      <c r="F2427" s="220"/>
      <c r="G2427" s="220"/>
      <c r="H2427" s="220"/>
      <c r="I2427" s="220"/>
      <c r="J2427" s="220"/>
      <c r="K2427" s="220"/>
      <c r="L2427" s="220"/>
      <c r="M2427" s="220"/>
      <c r="N2427" s="220"/>
      <c r="O2427" s="220"/>
      <c r="P2427" s="220"/>
      <c r="Q2427" s="220"/>
      <c r="R2427" s="220"/>
      <c r="S2427" s="220"/>
      <c r="T2427" s="220"/>
      <c r="U2427" s="220"/>
      <c r="V2427" s="220"/>
      <c r="W2427" s="220"/>
      <c r="X2427" s="22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299</v>
      </c>
      <c r="AH2427" s="210">
        <v>0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">
      <c r="A2428" s="218"/>
      <c r="B2428" s="219"/>
      <c r="C2428" s="254" t="s">
        <v>2615</v>
      </c>
      <c r="D2428" s="221"/>
      <c r="E2428" s="222">
        <v>15.53</v>
      </c>
      <c r="F2428" s="220"/>
      <c r="G2428" s="220"/>
      <c r="H2428" s="220"/>
      <c r="I2428" s="220"/>
      <c r="J2428" s="220"/>
      <c r="K2428" s="220"/>
      <c r="L2428" s="220"/>
      <c r="M2428" s="220"/>
      <c r="N2428" s="220"/>
      <c r="O2428" s="220"/>
      <c r="P2428" s="220"/>
      <c r="Q2428" s="220"/>
      <c r="R2428" s="220"/>
      <c r="S2428" s="220"/>
      <c r="T2428" s="220"/>
      <c r="U2428" s="220"/>
      <c r="V2428" s="220"/>
      <c r="W2428" s="220"/>
      <c r="X2428" s="22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299</v>
      </c>
      <c r="AH2428" s="210">
        <v>0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">
      <c r="A2429" s="218"/>
      <c r="B2429" s="219"/>
      <c r="C2429" s="254" t="s">
        <v>2616</v>
      </c>
      <c r="D2429" s="221"/>
      <c r="E2429" s="222">
        <v>8.34</v>
      </c>
      <c r="F2429" s="220"/>
      <c r="G2429" s="220"/>
      <c r="H2429" s="220"/>
      <c r="I2429" s="220"/>
      <c r="J2429" s="220"/>
      <c r="K2429" s="220"/>
      <c r="L2429" s="220"/>
      <c r="M2429" s="220"/>
      <c r="N2429" s="220"/>
      <c r="O2429" s="220"/>
      <c r="P2429" s="220"/>
      <c r="Q2429" s="220"/>
      <c r="R2429" s="220"/>
      <c r="S2429" s="220"/>
      <c r="T2429" s="220"/>
      <c r="U2429" s="220"/>
      <c r="V2429" s="220"/>
      <c r="W2429" s="220"/>
      <c r="X2429" s="22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299</v>
      </c>
      <c r="AH2429" s="210">
        <v>0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">
      <c r="A2430" s="218"/>
      <c r="B2430" s="219"/>
      <c r="C2430" s="254" t="s">
        <v>2617</v>
      </c>
      <c r="D2430" s="221"/>
      <c r="E2430" s="222">
        <v>16.12</v>
      </c>
      <c r="F2430" s="220"/>
      <c r="G2430" s="220"/>
      <c r="H2430" s="220"/>
      <c r="I2430" s="220"/>
      <c r="J2430" s="220"/>
      <c r="K2430" s="220"/>
      <c r="L2430" s="220"/>
      <c r="M2430" s="220"/>
      <c r="N2430" s="220"/>
      <c r="O2430" s="220"/>
      <c r="P2430" s="220"/>
      <c r="Q2430" s="220"/>
      <c r="R2430" s="220"/>
      <c r="S2430" s="220"/>
      <c r="T2430" s="220"/>
      <c r="U2430" s="220"/>
      <c r="V2430" s="220"/>
      <c r="W2430" s="220"/>
      <c r="X2430" s="22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299</v>
      </c>
      <c r="AH2430" s="210">
        <v>0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">
      <c r="A2431" s="218"/>
      <c r="B2431" s="219"/>
      <c r="C2431" s="254" t="s">
        <v>2618</v>
      </c>
      <c r="D2431" s="221"/>
      <c r="E2431" s="222">
        <v>17.841999999999999</v>
      </c>
      <c r="F2431" s="220"/>
      <c r="G2431" s="220"/>
      <c r="H2431" s="220"/>
      <c r="I2431" s="220"/>
      <c r="J2431" s="220"/>
      <c r="K2431" s="220"/>
      <c r="L2431" s="220"/>
      <c r="M2431" s="220"/>
      <c r="N2431" s="220"/>
      <c r="O2431" s="220"/>
      <c r="P2431" s="220"/>
      <c r="Q2431" s="220"/>
      <c r="R2431" s="220"/>
      <c r="S2431" s="220"/>
      <c r="T2431" s="220"/>
      <c r="U2431" s="220"/>
      <c r="V2431" s="220"/>
      <c r="W2431" s="220"/>
      <c r="X2431" s="22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299</v>
      </c>
      <c r="AH2431" s="210">
        <v>0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">
      <c r="A2432" s="218"/>
      <c r="B2432" s="219"/>
      <c r="C2432" s="254" t="s">
        <v>2619</v>
      </c>
      <c r="D2432" s="221"/>
      <c r="E2432" s="222">
        <v>7.6</v>
      </c>
      <c r="F2432" s="220"/>
      <c r="G2432" s="220"/>
      <c r="H2432" s="220"/>
      <c r="I2432" s="220"/>
      <c r="J2432" s="220"/>
      <c r="K2432" s="220"/>
      <c r="L2432" s="220"/>
      <c r="M2432" s="220"/>
      <c r="N2432" s="220"/>
      <c r="O2432" s="220"/>
      <c r="P2432" s="220"/>
      <c r="Q2432" s="220"/>
      <c r="R2432" s="220"/>
      <c r="S2432" s="220"/>
      <c r="T2432" s="220"/>
      <c r="U2432" s="220"/>
      <c r="V2432" s="220"/>
      <c r="W2432" s="220"/>
      <c r="X2432" s="22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299</v>
      </c>
      <c r="AH2432" s="210">
        <v>0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">
      <c r="A2433" s="218"/>
      <c r="B2433" s="219"/>
      <c r="C2433" s="254" t="s">
        <v>2620</v>
      </c>
      <c r="D2433" s="221"/>
      <c r="E2433" s="222">
        <v>15.6</v>
      </c>
      <c r="F2433" s="220"/>
      <c r="G2433" s="220"/>
      <c r="H2433" s="220"/>
      <c r="I2433" s="220"/>
      <c r="J2433" s="220"/>
      <c r="K2433" s="220"/>
      <c r="L2433" s="220"/>
      <c r="M2433" s="220"/>
      <c r="N2433" s="220"/>
      <c r="O2433" s="220"/>
      <c r="P2433" s="220"/>
      <c r="Q2433" s="220"/>
      <c r="R2433" s="220"/>
      <c r="S2433" s="220"/>
      <c r="T2433" s="220"/>
      <c r="U2433" s="220"/>
      <c r="V2433" s="220"/>
      <c r="W2433" s="220"/>
      <c r="X2433" s="22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299</v>
      </c>
      <c r="AH2433" s="210">
        <v>0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">
      <c r="A2434" s="218"/>
      <c r="B2434" s="219"/>
      <c r="C2434" s="254" t="s">
        <v>1774</v>
      </c>
      <c r="D2434" s="221"/>
      <c r="E2434" s="222">
        <v>12.98</v>
      </c>
      <c r="F2434" s="220"/>
      <c r="G2434" s="220"/>
      <c r="H2434" s="220"/>
      <c r="I2434" s="220"/>
      <c r="J2434" s="220"/>
      <c r="K2434" s="220"/>
      <c r="L2434" s="220"/>
      <c r="M2434" s="220"/>
      <c r="N2434" s="220"/>
      <c r="O2434" s="220"/>
      <c r="P2434" s="220"/>
      <c r="Q2434" s="220"/>
      <c r="R2434" s="220"/>
      <c r="S2434" s="220"/>
      <c r="T2434" s="220"/>
      <c r="U2434" s="220"/>
      <c r="V2434" s="220"/>
      <c r="W2434" s="220"/>
      <c r="X2434" s="22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299</v>
      </c>
      <c r="AH2434" s="210">
        <v>0</v>
      </c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">
      <c r="A2435" s="218"/>
      <c r="B2435" s="219"/>
      <c r="C2435" s="254" t="s">
        <v>1775</v>
      </c>
      <c r="D2435" s="221"/>
      <c r="E2435" s="222">
        <v>12.55</v>
      </c>
      <c r="F2435" s="220"/>
      <c r="G2435" s="220"/>
      <c r="H2435" s="220"/>
      <c r="I2435" s="220"/>
      <c r="J2435" s="220"/>
      <c r="K2435" s="220"/>
      <c r="L2435" s="220"/>
      <c r="M2435" s="220"/>
      <c r="N2435" s="220"/>
      <c r="O2435" s="220"/>
      <c r="P2435" s="220"/>
      <c r="Q2435" s="220"/>
      <c r="R2435" s="220"/>
      <c r="S2435" s="220"/>
      <c r="T2435" s="220"/>
      <c r="U2435" s="220"/>
      <c r="V2435" s="220"/>
      <c r="W2435" s="220"/>
      <c r="X2435" s="22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299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">
      <c r="A2436" s="218"/>
      <c r="B2436" s="219"/>
      <c r="C2436" s="254" t="s">
        <v>1776</v>
      </c>
      <c r="D2436" s="221"/>
      <c r="E2436" s="222">
        <v>23.375</v>
      </c>
      <c r="F2436" s="220"/>
      <c r="G2436" s="220"/>
      <c r="H2436" s="220"/>
      <c r="I2436" s="220"/>
      <c r="J2436" s="220"/>
      <c r="K2436" s="220"/>
      <c r="L2436" s="220"/>
      <c r="M2436" s="220"/>
      <c r="N2436" s="220"/>
      <c r="O2436" s="220"/>
      <c r="P2436" s="220"/>
      <c r="Q2436" s="220"/>
      <c r="R2436" s="220"/>
      <c r="S2436" s="220"/>
      <c r="T2436" s="220"/>
      <c r="U2436" s="220"/>
      <c r="V2436" s="220"/>
      <c r="W2436" s="220"/>
      <c r="X2436" s="220"/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299</v>
      </c>
      <c r="AH2436" s="210">
        <v>0</v>
      </c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">
      <c r="A2437" s="218"/>
      <c r="B2437" s="219"/>
      <c r="C2437" s="254" t="s">
        <v>1777</v>
      </c>
      <c r="D2437" s="221"/>
      <c r="E2437" s="222">
        <v>14.26</v>
      </c>
      <c r="F2437" s="220"/>
      <c r="G2437" s="220"/>
      <c r="H2437" s="220"/>
      <c r="I2437" s="220"/>
      <c r="J2437" s="220"/>
      <c r="K2437" s="220"/>
      <c r="L2437" s="220"/>
      <c r="M2437" s="220"/>
      <c r="N2437" s="220"/>
      <c r="O2437" s="220"/>
      <c r="P2437" s="220"/>
      <c r="Q2437" s="220"/>
      <c r="R2437" s="220"/>
      <c r="S2437" s="220"/>
      <c r="T2437" s="220"/>
      <c r="U2437" s="220"/>
      <c r="V2437" s="220"/>
      <c r="W2437" s="220"/>
      <c r="X2437" s="22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299</v>
      </c>
      <c r="AH2437" s="210">
        <v>0</v>
      </c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">
      <c r="A2438" s="218"/>
      <c r="B2438" s="219"/>
      <c r="C2438" s="254" t="s">
        <v>1778</v>
      </c>
      <c r="D2438" s="221"/>
      <c r="E2438" s="222">
        <v>18.16</v>
      </c>
      <c r="F2438" s="220"/>
      <c r="G2438" s="220"/>
      <c r="H2438" s="220"/>
      <c r="I2438" s="220"/>
      <c r="J2438" s="220"/>
      <c r="K2438" s="220"/>
      <c r="L2438" s="220"/>
      <c r="M2438" s="220"/>
      <c r="N2438" s="220"/>
      <c r="O2438" s="220"/>
      <c r="P2438" s="220"/>
      <c r="Q2438" s="220"/>
      <c r="R2438" s="220"/>
      <c r="S2438" s="220"/>
      <c r="T2438" s="220"/>
      <c r="U2438" s="220"/>
      <c r="V2438" s="220"/>
      <c r="W2438" s="220"/>
      <c r="X2438" s="22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299</v>
      </c>
      <c r="AH2438" s="210">
        <v>0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">
      <c r="A2439" s="218"/>
      <c r="B2439" s="219"/>
      <c r="C2439" s="254" t="s">
        <v>1780</v>
      </c>
      <c r="D2439" s="221"/>
      <c r="E2439" s="222">
        <v>16.7</v>
      </c>
      <c r="F2439" s="220"/>
      <c r="G2439" s="220"/>
      <c r="H2439" s="220"/>
      <c r="I2439" s="220"/>
      <c r="J2439" s="220"/>
      <c r="K2439" s="220"/>
      <c r="L2439" s="220"/>
      <c r="M2439" s="220"/>
      <c r="N2439" s="220"/>
      <c r="O2439" s="220"/>
      <c r="P2439" s="220"/>
      <c r="Q2439" s="220"/>
      <c r="R2439" s="220"/>
      <c r="S2439" s="220"/>
      <c r="T2439" s="220"/>
      <c r="U2439" s="220"/>
      <c r="V2439" s="220"/>
      <c r="W2439" s="220"/>
      <c r="X2439" s="22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299</v>
      </c>
      <c r="AH2439" s="210">
        <v>0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">
      <c r="A2440" s="218"/>
      <c r="B2440" s="219"/>
      <c r="C2440" s="254" t="s">
        <v>1781</v>
      </c>
      <c r="D2440" s="221"/>
      <c r="E2440" s="222">
        <v>5.6</v>
      </c>
      <c r="F2440" s="220"/>
      <c r="G2440" s="220"/>
      <c r="H2440" s="220"/>
      <c r="I2440" s="220"/>
      <c r="J2440" s="220"/>
      <c r="K2440" s="220"/>
      <c r="L2440" s="220"/>
      <c r="M2440" s="220"/>
      <c r="N2440" s="220"/>
      <c r="O2440" s="220"/>
      <c r="P2440" s="220"/>
      <c r="Q2440" s="220"/>
      <c r="R2440" s="220"/>
      <c r="S2440" s="220"/>
      <c r="T2440" s="220"/>
      <c r="U2440" s="220"/>
      <c r="V2440" s="220"/>
      <c r="W2440" s="220"/>
      <c r="X2440" s="22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299</v>
      </c>
      <c r="AH2440" s="210">
        <v>0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">
      <c r="A2441" s="218"/>
      <c r="B2441" s="219"/>
      <c r="C2441" s="254" t="s">
        <v>1783</v>
      </c>
      <c r="D2441" s="221"/>
      <c r="E2441" s="222">
        <v>13.78</v>
      </c>
      <c r="F2441" s="220"/>
      <c r="G2441" s="220"/>
      <c r="H2441" s="220"/>
      <c r="I2441" s="220"/>
      <c r="J2441" s="220"/>
      <c r="K2441" s="220"/>
      <c r="L2441" s="220"/>
      <c r="M2441" s="220"/>
      <c r="N2441" s="220"/>
      <c r="O2441" s="220"/>
      <c r="P2441" s="220"/>
      <c r="Q2441" s="220"/>
      <c r="R2441" s="220"/>
      <c r="S2441" s="220"/>
      <c r="T2441" s="220"/>
      <c r="U2441" s="220"/>
      <c r="V2441" s="220"/>
      <c r="W2441" s="220"/>
      <c r="X2441" s="22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299</v>
      </c>
      <c r="AH2441" s="210">
        <v>0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">
      <c r="A2442" s="218"/>
      <c r="B2442" s="219"/>
      <c r="C2442" s="254" t="s">
        <v>1784</v>
      </c>
      <c r="D2442" s="221"/>
      <c r="E2442" s="222">
        <v>18.11</v>
      </c>
      <c r="F2442" s="220"/>
      <c r="G2442" s="220"/>
      <c r="H2442" s="220"/>
      <c r="I2442" s="220"/>
      <c r="J2442" s="220"/>
      <c r="K2442" s="220"/>
      <c r="L2442" s="220"/>
      <c r="M2442" s="220"/>
      <c r="N2442" s="220"/>
      <c r="O2442" s="220"/>
      <c r="P2442" s="220"/>
      <c r="Q2442" s="220"/>
      <c r="R2442" s="220"/>
      <c r="S2442" s="220"/>
      <c r="T2442" s="220"/>
      <c r="U2442" s="220"/>
      <c r="V2442" s="220"/>
      <c r="W2442" s="220"/>
      <c r="X2442" s="22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299</v>
      </c>
      <c r="AH2442" s="210">
        <v>0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">
      <c r="A2443" s="232">
        <v>419</v>
      </c>
      <c r="B2443" s="233" t="s">
        <v>2621</v>
      </c>
      <c r="C2443" s="252" t="s">
        <v>2622</v>
      </c>
      <c r="D2443" s="234" t="s">
        <v>477</v>
      </c>
      <c r="E2443" s="235">
        <v>363.04464000000002</v>
      </c>
      <c r="F2443" s="236"/>
      <c r="G2443" s="237">
        <f>ROUND(E2443*F2443,2)</f>
        <v>0</v>
      </c>
      <c r="H2443" s="236"/>
      <c r="I2443" s="237">
        <f>ROUND(E2443*H2443,2)</f>
        <v>0</v>
      </c>
      <c r="J2443" s="236"/>
      <c r="K2443" s="237">
        <f>ROUND(E2443*J2443,2)</f>
        <v>0</v>
      </c>
      <c r="L2443" s="237">
        <v>15</v>
      </c>
      <c r="M2443" s="237">
        <f>G2443*(1+L2443/100)</f>
        <v>0</v>
      </c>
      <c r="N2443" s="237">
        <v>2.9999999999999997E-4</v>
      </c>
      <c r="O2443" s="237">
        <f>ROUND(E2443*N2443,2)</f>
        <v>0.11</v>
      </c>
      <c r="P2443" s="237">
        <v>0</v>
      </c>
      <c r="Q2443" s="237">
        <f>ROUND(E2443*P2443,2)</f>
        <v>0</v>
      </c>
      <c r="R2443" s="237" t="s">
        <v>446</v>
      </c>
      <c r="S2443" s="237" t="s">
        <v>293</v>
      </c>
      <c r="T2443" s="238" t="s">
        <v>294</v>
      </c>
      <c r="U2443" s="220">
        <v>0</v>
      </c>
      <c r="V2443" s="220">
        <f>ROUND(E2443*U2443,2)</f>
        <v>0</v>
      </c>
      <c r="W2443" s="220"/>
      <c r="X2443" s="220" t="s">
        <v>447</v>
      </c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448</v>
      </c>
      <c r="AH2443" s="210"/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">
      <c r="A2444" s="218"/>
      <c r="B2444" s="219"/>
      <c r="C2444" s="254" t="s">
        <v>2623</v>
      </c>
      <c r="D2444" s="221"/>
      <c r="E2444" s="222">
        <v>324.14699999999999</v>
      </c>
      <c r="F2444" s="220"/>
      <c r="G2444" s="220"/>
      <c r="H2444" s="220"/>
      <c r="I2444" s="220"/>
      <c r="J2444" s="220"/>
      <c r="K2444" s="220"/>
      <c r="L2444" s="220"/>
      <c r="M2444" s="220"/>
      <c r="N2444" s="220"/>
      <c r="O2444" s="220"/>
      <c r="P2444" s="220"/>
      <c r="Q2444" s="220"/>
      <c r="R2444" s="220"/>
      <c r="S2444" s="220"/>
      <c r="T2444" s="220"/>
      <c r="U2444" s="220"/>
      <c r="V2444" s="220"/>
      <c r="W2444" s="220"/>
      <c r="X2444" s="22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299</v>
      </c>
      <c r="AH2444" s="210">
        <v>5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">
      <c r="A2445" s="218"/>
      <c r="B2445" s="219"/>
      <c r="C2445" s="255" t="s">
        <v>771</v>
      </c>
      <c r="D2445" s="223"/>
      <c r="E2445" s="224">
        <v>38.897640000000003</v>
      </c>
      <c r="F2445" s="220"/>
      <c r="G2445" s="220"/>
      <c r="H2445" s="220"/>
      <c r="I2445" s="220"/>
      <c r="J2445" s="220"/>
      <c r="K2445" s="220"/>
      <c r="L2445" s="220"/>
      <c r="M2445" s="220"/>
      <c r="N2445" s="220"/>
      <c r="O2445" s="220"/>
      <c r="P2445" s="220"/>
      <c r="Q2445" s="220"/>
      <c r="R2445" s="220"/>
      <c r="S2445" s="220"/>
      <c r="T2445" s="220"/>
      <c r="U2445" s="220"/>
      <c r="V2445" s="220"/>
      <c r="W2445" s="220"/>
      <c r="X2445" s="22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299</v>
      </c>
      <c r="AH2445" s="210">
        <v>4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">
      <c r="A2446" s="232">
        <v>420</v>
      </c>
      <c r="B2446" s="233" t="s">
        <v>2624</v>
      </c>
      <c r="C2446" s="252" t="s">
        <v>2625</v>
      </c>
      <c r="D2446" s="234" t="s">
        <v>445</v>
      </c>
      <c r="E2446" s="235">
        <v>0.12836</v>
      </c>
      <c r="F2446" s="236"/>
      <c r="G2446" s="237">
        <f>ROUND(E2446*F2446,2)</f>
        <v>0</v>
      </c>
      <c r="H2446" s="236"/>
      <c r="I2446" s="237">
        <f>ROUND(E2446*H2446,2)</f>
        <v>0</v>
      </c>
      <c r="J2446" s="236"/>
      <c r="K2446" s="237">
        <f>ROUND(E2446*J2446,2)</f>
        <v>0</v>
      </c>
      <c r="L2446" s="237">
        <v>15</v>
      </c>
      <c r="M2446" s="237">
        <f>G2446*(1+L2446/100)</f>
        <v>0</v>
      </c>
      <c r="N2446" s="237">
        <v>0</v>
      </c>
      <c r="O2446" s="237">
        <f>ROUND(E2446*N2446,2)</f>
        <v>0</v>
      </c>
      <c r="P2446" s="237">
        <v>0</v>
      </c>
      <c r="Q2446" s="237">
        <f>ROUND(E2446*P2446,2)</f>
        <v>0</v>
      </c>
      <c r="R2446" s="237" t="s">
        <v>2606</v>
      </c>
      <c r="S2446" s="237" t="s">
        <v>293</v>
      </c>
      <c r="T2446" s="238" t="s">
        <v>294</v>
      </c>
      <c r="U2446" s="220">
        <v>2.44</v>
      </c>
      <c r="V2446" s="220">
        <f>ROUND(E2446*U2446,2)</f>
        <v>0.31</v>
      </c>
      <c r="W2446" s="220"/>
      <c r="X2446" s="220" t="s">
        <v>1652</v>
      </c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1653</v>
      </c>
      <c r="AH2446" s="210"/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">
      <c r="A2447" s="218"/>
      <c r="B2447" s="219"/>
      <c r="C2447" s="253" t="s">
        <v>1853</v>
      </c>
      <c r="D2447" s="239"/>
      <c r="E2447" s="239"/>
      <c r="F2447" s="239"/>
      <c r="G2447" s="239"/>
      <c r="H2447" s="220"/>
      <c r="I2447" s="220"/>
      <c r="J2447" s="220"/>
      <c r="K2447" s="220"/>
      <c r="L2447" s="220"/>
      <c r="M2447" s="220"/>
      <c r="N2447" s="220"/>
      <c r="O2447" s="220"/>
      <c r="P2447" s="220"/>
      <c r="Q2447" s="220"/>
      <c r="R2447" s="220"/>
      <c r="S2447" s="220"/>
      <c r="T2447" s="220"/>
      <c r="U2447" s="220"/>
      <c r="V2447" s="220"/>
      <c r="W2447" s="220"/>
      <c r="X2447" s="22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297</v>
      </c>
      <c r="AH2447" s="210"/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">
      <c r="A2448" s="218"/>
      <c r="B2448" s="219"/>
      <c r="C2448" s="254" t="s">
        <v>1655</v>
      </c>
      <c r="D2448" s="221"/>
      <c r="E2448" s="222"/>
      <c r="F2448" s="220"/>
      <c r="G2448" s="220"/>
      <c r="H2448" s="220"/>
      <c r="I2448" s="220"/>
      <c r="J2448" s="220"/>
      <c r="K2448" s="220"/>
      <c r="L2448" s="220"/>
      <c r="M2448" s="220"/>
      <c r="N2448" s="220"/>
      <c r="O2448" s="220"/>
      <c r="P2448" s="220"/>
      <c r="Q2448" s="220"/>
      <c r="R2448" s="220"/>
      <c r="S2448" s="220"/>
      <c r="T2448" s="220"/>
      <c r="U2448" s="220"/>
      <c r="V2448" s="220"/>
      <c r="W2448" s="220"/>
      <c r="X2448" s="220"/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299</v>
      </c>
      <c r="AH2448" s="210">
        <v>0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">
      <c r="A2449" s="218"/>
      <c r="B2449" s="219"/>
      <c r="C2449" s="254" t="s">
        <v>2626</v>
      </c>
      <c r="D2449" s="221"/>
      <c r="E2449" s="222"/>
      <c r="F2449" s="220"/>
      <c r="G2449" s="220"/>
      <c r="H2449" s="220"/>
      <c r="I2449" s="220"/>
      <c r="J2449" s="220"/>
      <c r="K2449" s="220"/>
      <c r="L2449" s="220"/>
      <c r="M2449" s="220"/>
      <c r="N2449" s="220"/>
      <c r="O2449" s="220"/>
      <c r="P2449" s="220"/>
      <c r="Q2449" s="220"/>
      <c r="R2449" s="220"/>
      <c r="S2449" s="220"/>
      <c r="T2449" s="220"/>
      <c r="U2449" s="220"/>
      <c r="V2449" s="220"/>
      <c r="W2449" s="220"/>
      <c r="X2449" s="22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299</v>
      </c>
      <c r="AH2449" s="210">
        <v>0</v>
      </c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">
      <c r="A2450" s="218"/>
      <c r="B2450" s="219"/>
      <c r="C2450" s="254" t="s">
        <v>2627</v>
      </c>
      <c r="D2450" s="221"/>
      <c r="E2450" s="222">
        <v>0.12836</v>
      </c>
      <c r="F2450" s="220"/>
      <c r="G2450" s="220"/>
      <c r="H2450" s="220"/>
      <c r="I2450" s="220"/>
      <c r="J2450" s="220"/>
      <c r="K2450" s="220"/>
      <c r="L2450" s="220"/>
      <c r="M2450" s="220"/>
      <c r="N2450" s="220"/>
      <c r="O2450" s="220"/>
      <c r="P2450" s="220"/>
      <c r="Q2450" s="220"/>
      <c r="R2450" s="220"/>
      <c r="S2450" s="220"/>
      <c r="T2450" s="220"/>
      <c r="U2450" s="220"/>
      <c r="V2450" s="220"/>
      <c r="W2450" s="220"/>
      <c r="X2450" s="22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299</v>
      </c>
      <c r="AH2450" s="210">
        <v>0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x14ac:dyDescent="0.2">
      <c r="A2451" s="226" t="s">
        <v>287</v>
      </c>
      <c r="B2451" s="227" t="s">
        <v>240</v>
      </c>
      <c r="C2451" s="251" t="s">
        <v>241</v>
      </c>
      <c r="D2451" s="228"/>
      <c r="E2451" s="229"/>
      <c r="F2451" s="230"/>
      <c r="G2451" s="230">
        <f>SUMIF(AG2452:AG2519,"&lt;&gt;NOR",G2452:G2519)</f>
        <v>0</v>
      </c>
      <c r="H2451" s="230"/>
      <c r="I2451" s="230">
        <f>SUM(I2452:I2519)</f>
        <v>0</v>
      </c>
      <c r="J2451" s="230"/>
      <c r="K2451" s="230">
        <f>SUM(K2452:K2519)</f>
        <v>0</v>
      </c>
      <c r="L2451" s="230"/>
      <c r="M2451" s="230">
        <f>SUM(M2452:M2519)</f>
        <v>0</v>
      </c>
      <c r="N2451" s="230"/>
      <c r="O2451" s="230">
        <f>SUM(O2452:O2519)</f>
        <v>1.1300000000000001</v>
      </c>
      <c r="P2451" s="230"/>
      <c r="Q2451" s="230">
        <f>SUM(Q2452:Q2519)</f>
        <v>0.26</v>
      </c>
      <c r="R2451" s="230"/>
      <c r="S2451" s="230"/>
      <c r="T2451" s="231"/>
      <c r="U2451" s="225"/>
      <c r="V2451" s="225">
        <f>SUM(V2452:V2519)</f>
        <v>228.45</v>
      </c>
      <c r="W2451" s="225"/>
      <c r="X2451" s="225"/>
      <c r="AG2451" t="s">
        <v>288</v>
      </c>
    </row>
    <row r="2452" spans="1:60" outlineLevel="1" x14ac:dyDescent="0.2">
      <c r="A2452" s="232">
        <v>421</v>
      </c>
      <c r="B2452" s="233" t="s">
        <v>2628</v>
      </c>
      <c r="C2452" s="252" t="s">
        <v>2629</v>
      </c>
      <c r="D2452" s="234" t="s">
        <v>477</v>
      </c>
      <c r="E2452" s="235">
        <v>69.900000000000006</v>
      </c>
      <c r="F2452" s="236"/>
      <c r="G2452" s="237">
        <f>ROUND(E2452*F2452,2)</f>
        <v>0</v>
      </c>
      <c r="H2452" s="236"/>
      <c r="I2452" s="237">
        <f>ROUND(E2452*H2452,2)</f>
        <v>0</v>
      </c>
      <c r="J2452" s="236"/>
      <c r="K2452" s="237">
        <f>ROUND(E2452*J2452,2)</f>
        <v>0</v>
      </c>
      <c r="L2452" s="237">
        <v>15</v>
      </c>
      <c r="M2452" s="237">
        <f>G2452*(1+L2452/100)</f>
        <v>0</v>
      </c>
      <c r="N2452" s="237">
        <v>3.0000000000000001E-5</v>
      </c>
      <c r="O2452" s="237">
        <f>ROUND(E2452*N2452,2)</f>
        <v>0</v>
      </c>
      <c r="P2452" s="237">
        <v>0</v>
      </c>
      <c r="Q2452" s="237">
        <f>ROUND(E2452*P2452,2)</f>
        <v>0</v>
      </c>
      <c r="R2452" s="237" t="s">
        <v>2606</v>
      </c>
      <c r="S2452" s="237" t="s">
        <v>502</v>
      </c>
      <c r="T2452" s="238" t="s">
        <v>294</v>
      </c>
      <c r="U2452" s="220">
        <v>0.13719999999999999</v>
      </c>
      <c r="V2452" s="220">
        <f>ROUND(E2452*U2452,2)</f>
        <v>9.59</v>
      </c>
      <c r="W2452" s="220"/>
      <c r="X2452" s="220" t="s">
        <v>117</v>
      </c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295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">
      <c r="A2453" s="218"/>
      <c r="B2453" s="219"/>
      <c r="C2453" s="254" t="s">
        <v>1759</v>
      </c>
      <c r="D2453" s="221"/>
      <c r="E2453" s="222">
        <v>10.8</v>
      </c>
      <c r="F2453" s="220"/>
      <c r="G2453" s="220"/>
      <c r="H2453" s="220"/>
      <c r="I2453" s="220"/>
      <c r="J2453" s="220"/>
      <c r="K2453" s="220"/>
      <c r="L2453" s="220"/>
      <c r="M2453" s="220"/>
      <c r="N2453" s="220"/>
      <c r="O2453" s="220"/>
      <c r="P2453" s="220"/>
      <c r="Q2453" s="220"/>
      <c r="R2453" s="220"/>
      <c r="S2453" s="220"/>
      <c r="T2453" s="220"/>
      <c r="U2453" s="220"/>
      <c r="V2453" s="220"/>
      <c r="W2453" s="220"/>
      <c r="X2453" s="22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299</v>
      </c>
      <c r="AH2453" s="210">
        <v>0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">
      <c r="A2454" s="218"/>
      <c r="B2454" s="219"/>
      <c r="C2454" s="254" t="s">
        <v>1760</v>
      </c>
      <c r="D2454" s="221"/>
      <c r="E2454" s="222">
        <v>10.7</v>
      </c>
      <c r="F2454" s="220"/>
      <c r="G2454" s="220"/>
      <c r="H2454" s="220"/>
      <c r="I2454" s="220"/>
      <c r="J2454" s="220"/>
      <c r="K2454" s="220"/>
      <c r="L2454" s="220"/>
      <c r="M2454" s="220"/>
      <c r="N2454" s="220"/>
      <c r="O2454" s="220"/>
      <c r="P2454" s="220"/>
      <c r="Q2454" s="220"/>
      <c r="R2454" s="220"/>
      <c r="S2454" s="220"/>
      <c r="T2454" s="220"/>
      <c r="U2454" s="220"/>
      <c r="V2454" s="220"/>
      <c r="W2454" s="220"/>
      <c r="X2454" s="22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299</v>
      </c>
      <c r="AH2454" s="210">
        <v>0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">
      <c r="A2455" s="218"/>
      <c r="B2455" s="219"/>
      <c r="C2455" s="254" t="s">
        <v>2630</v>
      </c>
      <c r="D2455" s="221"/>
      <c r="E2455" s="222">
        <v>21</v>
      </c>
      <c r="F2455" s="220"/>
      <c r="G2455" s="220"/>
      <c r="H2455" s="220"/>
      <c r="I2455" s="220"/>
      <c r="J2455" s="220"/>
      <c r="K2455" s="220"/>
      <c r="L2455" s="220"/>
      <c r="M2455" s="220"/>
      <c r="N2455" s="220"/>
      <c r="O2455" s="220"/>
      <c r="P2455" s="220"/>
      <c r="Q2455" s="220"/>
      <c r="R2455" s="220"/>
      <c r="S2455" s="220"/>
      <c r="T2455" s="220"/>
      <c r="U2455" s="220"/>
      <c r="V2455" s="220"/>
      <c r="W2455" s="220"/>
      <c r="X2455" s="22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299</v>
      </c>
      <c r="AH2455" s="210">
        <v>0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">
      <c r="A2456" s="218"/>
      <c r="B2456" s="219"/>
      <c r="C2456" s="254" t="s">
        <v>1772</v>
      </c>
      <c r="D2456" s="221"/>
      <c r="E2456" s="222">
        <v>27.4</v>
      </c>
      <c r="F2456" s="220"/>
      <c r="G2456" s="220"/>
      <c r="H2456" s="220"/>
      <c r="I2456" s="220"/>
      <c r="J2456" s="220"/>
      <c r="K2456" s="220"/>
      <c r="L2456" s="220"/>
      <c r="M2456" s="220"/>
      <c r="N2456" s="220"/>
      <c r="O2456" s="220"/>
      <c r="P2456" s="220"/>
      <c r="Q2456" s="220"/>
      <c r="R2456" s="220"/>
      <c r="S2456" s="220"/>
      <c r="T2456" s="220"/>
      <c r="U2456" s="220"/>
      <c r="V2456" s="220"/>
      <c r="W2456" s="220"/>
      <c r="X2456" s="220"/>
      <c r="Y2456" s="210"/>
      <c r="Z2456" s="210"/>
      <c r="AA2456" s="210"/>
      <c r="AB2456" s="210"/>
      <c r="AC2456" s="210"/>
      <c r="AD2456" s="210"/>
      <c r="AE2456" s="210"/>
      <c r="AF2456" s="210"/>
      <c r="AG2456" s="210" t="s">
        <v>299</v>
      </c>
      <c r="AH2456" s="210">
        <v>0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ht="22.5" outlineLevel="1" x14ac:dyDescent="0.2">
      <c r="A2457" s="232">
        <v>422</v>
      </c>
      <c r="B2457" s="233" t="s">
        <v>2631</v>
      </c>
      <c r="C2457" s="252" t="s">
        <v>2632</v>
      </c>
      <c r="D2457" s="234" t="s">
        <v>291</v>
      </c>
      <c r="E2457" s="235">
        <v>264.89100000000002</v>
      </c>
      <c r="F2457" s="236"/>
      <c r="G2457" s="237">
        <f>ROUND(E2457*F2457,2)</f>
        <v>0</v>
      </c>
      <c r="H2457" s="236"/>
      <c r="I2457" s="237">
        <f>ROUND(E2457*H2457,2)</f>
        <v>0</v>
      </c>
      <c r="J2457" s="236"/>
      <c r="K2457" s="237">
        <f>ROUND(E2457*J2457,2)</f>
        <v>0</v>
      </c>
      <c r="L2457" s="237">
        <v>15</v>
      </c>
      <c r="M2457" s="237">
        <f>G2457*(1+L2457/100)</f>
        <v>0</v>
      </c>
      <c r="N2457" s="237">
        <v>0</v>
      </c>
      <c r="O2457" s="237">
        <f>ROUND(E2457*N2457,2)</f>
        <v>0</v>
      </c>
      <c r="P2457" s="237">
        <v>1E-3</v>
      </c>
      <c r="Q2457" s="237">
        <f>ROUND(E2457*P2457,2)</f>
        <v>0.26</v>
      </c>
      <c r="R2457" s="237" t="s">
        <v>2606</v>
      </c>
      <c r="S2457" s="237" t="s">
        <v>293</v>
      </c>
      <c r="T2457" s="238" t="s">
        <v>294</v>
      </c>
      <c r="U2457" s="220">
        <v>0.105</v>
      </c>
      <c r="V2457" s="220">
        <f>ROUND(E2457*U2457,2)</f>
        <v>27.81</v>
      </c>
      <c r="W2457" s="220"/>
      <c r="X2457" s="220" t="s">
        <v>117</v>
      </c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295</v>
      </c>
      <c r="AH2457" s="210"/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">
      <c r="A2458" s="218"/>
      <c r="B2458" s="219"/>
      <c r="C2458" s="254" t="s">
        <v>2633</v>
      </c>
      <c r="D2458" s="221"/>
      <c r="E2458" s="222">
        <v>22.3</v>
      </c>
      <c r="F2458" s="220"/>
      <c r="G2458" s="220"/>
      <c r="H2458" s="220"/>
      <c r="I2458" s="220"/>
      <c r="J2458" s="220"/>
      <c r="K2458" s="220"/>
      <c r="L2458" s="220"/>
      <c r="M2458" s="220"/>
      <c r="N2458" s="220"/>
      <c r="O2458" s="220"/>
      <c r="P2458" s="220"/>
      <c r="Q2458" s="220"/>
      <c r="R2458" s="220"/>
      <c r="S2458" s="220"/>
      <c r="T2458" s="220"/>
      <c r="U2458" s="220"/>
      <c r="V2458" s="220"/>
      <c r="W2458" s="220"/>
      <c r="X2458" s="22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299</v>
      </c>
      <c r="AH2458" s="210">
        <v>0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">
      <c r="A2459" s="218"/>
      <c r="B2459" s="219"/>
      <c r="C2459" s="254" t="s">
        <v>1503</v>
      </c>
      <c r="D2459" s="221"/>
      <c r="E2459" s="222">
        <v>4.875</v>
      </c>
      <c r="F2459" s="220"/>
      <c r="G2459" s="220"/>
      <c r="H2459" s="220"/>
      <c r="I2459" s="220"/>
      <c r="J2459" s="220"/>
      <c r="K2459" s="220"/>
      <c r="L2459" s="220"/>
      <c r="M2459" s="220"/>
      <c r="N2459" s="220"/>
      <c r="O2459" s="220"/>
      <c r="P2459" s="220"/>
      <c r="Q2459" s="220"/>
      <c r="R2459" s="220"/>
      <c r="S2459" s="220"/>
      <c r="T2459" s="220"/>
      <c r="U2459" s="220"/>
      <c r="V2459" s="220"/>
      <c r="W2459" s="220"/>
      <c r="X2459" s="22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299</v>
      </c>
      <c r="AH2459" s="210">
        <v>0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outlineLevel="1" x14ac:dyDescent="0.2">
      <c r="A2460" s="218"/>
      <c r="B2460" s="219"/>
      <c r="C2460" s="254" t="s">
        <v>2634</v>
      </c>
      <c r="D2460" s="221"/>
      <c r="E2460" s="222">
        <v>22.5</v>
      </c>
      <c r="F2460" s="220"/>
      <c r="G2460" s="220"/>
      <c r="H2460" s="220"/>
      <c r="I2460" s="220"/>
      <c r="J2460" s="220"/>
      <c r="K2460" s="220"/>
      <c r="L2460" s="220"/>
      <c r="M2460" s="220"/>
      <c r="N2460" s="220"/>
      <c r="O2460" s="220"/>
      <c r="P2460" s="220"/>
      <c r="Q2460" s="220"/>
      <c r="R2460" s="220"/>
      <c r="S2460" s="220"/>
      <c r="T2460" s="220"/>
      <c r="U2460" s="220"/>
      <c r="V2460" s="220"/>
      <c r="W2460" s="220"/>
      <c r="X2460" s="22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299</v>
      </c>
      <c r="AH2460" s="210">
        <v>0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">
      <c r="A2461" s="218"/>
      <c r="B2461" s="219"/>
      <c r="C2461" s="254" t="s">
        <v>2635</v>
      </c>
      <c r="D2461" s="221"/>
      <c r="E2461" s="222">
        <v>12.8</v>
      </c>
      <c r="F2461" s="220"/>
      <c r="G2461" s="220"/>
      <c r="H2461" s="220"/>
      <c r="I2461" s="220"/>
      <c r="J2461" s="220"/>
      <c r="K2461" s="220"/>
      <c r="L2461" s="220"/>
      <c r="M2461" s="220"/>
      <c r="N2461" s="220"/>
      <c r="O2461" s="220"/>
      <c r="P2461" s="220"/>
      <c r="Q2461" s="220"/>
      <c r="R2461" s="220"/>
      <c r="S2461" s="220"/>
      <c r="T2461" s="220"/>
      <c r="U2461" s="220"/>
      <c r="V2461" s="220"/>
      <c r="W2461" s="220"/>
      <c r="X2461" s="22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299</v>
      </c>
      <c r="AH2461" s="210">
        <v>0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">
      <c r="A2462" s="218"/>
      <c r="B2462" s="219"/>
      <c r="C2462" s="254" t="s">
        <v>2636</v>
      </c>
      <c r="D2462" s="221"/>
      <c r="E2462" s="222">
        <v>4.9000000000000004</v>
      </c>
      <c r="F2462" s="220"/>
      <c r="G2462" s="220"/>
      <c r="H2462" s="220"/>
      <c r="I2462" s="220"/>
      <c r="J2462" s="220"/>
      <c r="K2462" s="220"/>
      <c r="L2462" s="220"/>
      <c r="M2462" s="220"/>
      <c r="N2462" s="220"/>
      <c r="O2462" s="220"/>
      <c r="P2462" s="220"/>
      <c r="Q2462" s="220"/>
      <c r="R2462" s="220"/>
      <c r="S2462" s="220"/>
      <c r="T2462" s="220"/>
      <c r="U2462" s="220"/>
      <c r="V2462" s="220"/>
      <c r="W2462" s="220"/>
      <c r="X2462" s="220"/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299</v>
      </c>
      <c r="AH2462" s="210">
        <v>0</v>
      </c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">
      <c r="A2463" s="218"/>
      <c r="B2463" s="219"/>
      <c r="C2463" s="254" t="s">
        <v>2637</v>
      </c>
      <c r="D2463" s="221"/>
      <c r="E2463" s="222">
        <v>2.1</v>
      </c>
      <c r="F2463" s="220"/>
      <c r="G2463" s="220"/>
      <c r="H2463" s="220"/>
      <c r="I2463" s="220"/>
      <c r="J2463" s="220"/>
      <c r="K2463" s="220"/>
      <c r="L2463" s="220"/>
      <c r="M2463" s="220"/>
      <c r="N2463" s="220"/>
      <c r="O2463" s="220"/>
      <c r="P2463" s="220"/>
      <c r="Q2463" s="220"/>
      <c r="R2463" s="220"/>
      <c r="S2463" s="220"/>
      <c r="T2463" s="220"/>
      <c r="U2463" s="220"/>
      <c r="V2463" s="220"/>
      <c r="W2463" s="220"/>
      <c r="X2463" s="22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299</v>
      </c>
      <c r="AH2463" s="210">
        <v>0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">
      <c r="A2464" s="218"/>
      <c r="B2464" s="219"/>
      <c r="C2464" s="254" t="s">
        <v>2638</v>
      </c>
      <c r="D2464" s="221"/>
      <c r="E2464" s="222">
        <v>183.56</v>
      </c>
      <c r="F2464" s="220"/>
      <c r="G2464" s="220"/>
      <c r="H2464" s="220"/>
      <c r="I2464" s="220"/>
      <c r="J2464" s="220"/>
      <c r="K2464" s="220"/>
      <c r="L2464" s="220"/>
      <c r="M2464" s="220"/>
      <c r="N2464" s="220"/>
      <c r="O2464" s="220"/>
      <c r="P2464" s="220"/>
      <c r="Q2464" s="220"/>
      <c r="R2464" s="220"/>
      <c r="S2464" s="220"/>
      <c r="T2464" s="220"/>
      <c r="U2464" s="220"/>
      <c r="V2464" s="220"/>
      <c r="W2464" s="220"/>
      <c r="X2464" s="22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299</v>
      </c>
      <c r="AH2464" s="210">
        <v>0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">
      <c r="A2465" s="218"/>
      <c r="B2465" s="219"/>
      <c r="C2465" s="254" t="s">
        <v>2639</v>
      </c>
      <c r="D2465" s="221"/>
      <c r="E2465" s="222">
        <v>11.856</v>
      </c>
      <c r="F2465" s="220"/>
      <c r="G2465" s="220"/>
      <c r="H2465" s="220"/>
      <c r="I2465" s="220"/>
      <c r="J2465" s="220"/>
      <c r="K2465" s="220"/>
      <c r="L2465" s="220"/>
      <c r="M2465" s="220"/>
      <c r="N2465" s="220"/>
      <c r="O2465" s="220"/>
      <c r="P2465" s="220"/>
      <c r="Q2465" s="220"/>
      <c r="R2465" s="220"/>
      <c r="S2465" s="220"/>
      <c r="T2465" s="220"/>
      <c r="U2465" s="220"/>
      <c r="V2465" s="220"/>
      <c r="W2465" s="220"/>
      <c r="X2465" s="22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299</v>
      </c>
      <c r="AH2465" s="210">
        <v>0</v>
      </c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">
      <c r="A2466" s="232">
        <v>423</v>
      </c>
      <c r="B2466" s="233" t="s">
        <v>2640</v>
      </c>
      <c r="C2466" s="252" t="s">
        <v>2641</v>
      </c>
      <c r="D2466" s="234" t="s">
        <v>291</v>
      </c>
      <c r="E2466" s="235">
        <v>402.28500000000003</v>
      </c>
      <c r="F2466" s="236"/>
      <c r="G2466" s="237">
        <f>ROUND(E2466*F2466,2)</f>
        <v>0</v>
      </c>
      <c r="H2466" s="236"/>
      <c r="I2466" s="237">
        <f>ROUND(E2466*H2466,2)</f>
        <v>0</v>
      </c>
      <c r="J2466" s="236"/>
      <c r="K2466" s="237">
        <f>ROUND(E2466*J2466,2)</f>
        <v>0</v>
      </c>
      <c r="L2466" s="237">
        <v>15</v>
      </c>
      <c r="M2466" s="237">
        <f>G2466*(1+L2466/100)</f>
        <v>0</v>
      </c>
      <c r="N2466" s="237">
        <v>2.5000000000000001E-4</v>
      </c>
      <c r="O2466" s="237">
        <f>ROUND(E2466*N2466,2)</f>
        <v>0.1</v>
      </c>
      <c r="P2466" s="237">
        <v>0</v>
      </c>
      <c r="Q2466" s="237">
        <f>ROUND(E2466*P2466,2)</f>
        <v>0</v>
      </c>
      <c r="R2466" s="237" t="s">
        <v>2606</v>
      </c>
      <c r="S2466" s="237" t="s">
        <v>502</v>
      </c>
      <c r="T2466" s="238" t="s">
        <v>294</v>
      </c>
      <c r="U2466" s="220">
        <v>0.45</v>
      </c>
      <c r="V2466" s="220">
        <f>ROUND(E2466*U2466,2)</f>
        <v>181.03</v>
      </c>
      <c r="W2466" s="220"/>
      <c r="X2466" s="220" t="s">
        <v>117</v>
      </c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295</v>
      </c>
      <c r="AH2466" s="210"/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">
      <c r="A2467" s="218"/>
      <c r="B2467" s="219"/>
      <c r="C2467" s="254" t="s">
        <v>1710</v>
      </c>
      <c r="D2467" s="221"/>
      <c r="E2467" s="222">
        <v>4.9000000000000004</v>
      </c>
      <c r="F2467" s="220"/>
      <c r="G2467" s="220"/>
      <c r="H2467" s="220"/>
      <c r="I2467" s="220"/>
      <c r="J2467" s="220"/>
      <c r="K2467" s="220"/>
      <c r="L2467" s="220"/>
      <c r="M2467" s="220"/>
      <c r="N2467" s="220"/>
      <c r="O2467" s="220"/>
      <c r="P2467" s="220"/>
      <c r="Q2467" s="220"/>
      <c r="R2467" s="220"/>
      <c r="S2467" s="220"/>
      <c r="T2467" s="220"/>
      <c r="U2467" s="220"/>
      <c r="V2467" s="220"/>
      <c r="W2467" s="220"/>
      <c r="X2467" s="220"/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299</v>
      </c>
      <c r="AH2467" s="210">
        <v>0</v>
      </c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">
      <c r="A2468" s="218"/>
      <c r="B2468" s="219"/>
      <c r="C2468" s="254" t="s">
        <v>1711</v>
      </c>
      <c r="D2468" s="221"/>
      <c r="E2468" s="222">
        <v>5.6</v>
      </c>
      <c r="F2468" s="220"/>
      <c r="G2468" s="220"/>
      <c r="H2468" s="220"/>
      <c r="I2468" s="220"/>
      <c r="J2468" s="220"/>
      <c r="K2468" s="220"/>
      <c r="L2468" s="220"/>
      <c r="M2468" s="220"/>
      <c r="N2468" s="220"/>
      <c r="O2468" s="220"/>
      <c r="P2468" s="220"/>
      <c r="Q2468" s="220"/>
      <c r="R2468" s="220"/>
      <c r="S2468" s="220"/>
      <c r="T2468" s="220"/>
      <c r="U2468" s="220"/>
      <c r="V2468" s="220"/>
      <c r="W2468" s="220"/>
      <c r="X2468" s="22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299</v>
      </c>
      <c r="AH2468" s="210">
        <v>0</v>
      </c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">
      <c r="A2469" s="218"/>
      <c r="B2469" s="219"/>
      <c r="C2469" s="254" t="s">
        <v>1712</v>
      </c>
      <c r="D2469" s="221"/>
      <c r="E2469" s="222">
        <v>24.8</v>
      </c>
      <c r="F2469" s="220"/>
      <c r="G2469" s="220"/>
      <c r="H2469" s="220"/>
      <c r="I2469" s="220"/>
      <c r="J2469" s="220"/>
      <c r="K2469" s="220"/>
      <c r="L2469" s="220"/>
      <c r="M2469" s="220"/>
      <c r="N2469" s="220"/>
      <c r="O2469" s="220"/>
      <c r="P2469" s="220"/>
      <c r="Q2469" s="220"/>
      <c r="R2469" s="220"/>
      <c r="S2469" s="220"/>
      <c r="T2469" s="220"/>
      <c r="U2469" s="220"/>
      <c r="V2469" s="220"/>
      <c r="W2469" s="220"/>
      <c r="X2469" s="22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299</v>
      </c>
      <c r="AH2469" s="210">
        <v>0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">
      <c r="A2470" s="218"/>
      <c r="B2470" s="219"/>
      <c r="C2470" s="254" t="s">
        <v>2642</v>
      </c>
      <c r="D2470" s="221"/>
      <c r="E2470" s="222">
        <v>23</v>
      </c>
      <c r="F2470" s="220"/>
      <c r="G2470" s="220"/>
      <c r="H2470" s="220"/>
      <c r="I2470" s="220"/>
      <c r="J2470" s="220"/>
      <c r="K2470" s="220"/>
      <c r="L2470" s="220"/>
      <c r="M2470" s="220"/>
      <c r="N2470" s="220"/>
      <c r="O2470" s="220"/>
      <c r="P2470" s="220"/>
      <c r="Q2470" s="220"/>
      <c r="R2470" s="220"/>
      <c r="S2470" s="220"/>
      <c r="T2470" s="220"/>
      <c r="U2470" s="220"/>
      <c r="V2470" s="220"/>
      <c r="W2470" s="220"/>
      <c r="X2470" s="22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299</v>
      </c>
      <c r="AH2470" s="210">
        <v>0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">
      <c r="A2471" s="218"/>
      <c r="B2471" s="219"/>
      <c r="C2471" s="254" t="s">
        <v>1719</v>
      </c>
      <c r="D2471" s="221"/>
      <c r="E2471" s="222">
        <v>23</v>
      </c>
      <c r="F2471" s="220"/>
      <c r="G2471" s="220"/>
      <c r="H2471" s="220"/>
      <c r="I2471" s="220"/>
      <c r="J2471" s="220"/>
      <c r="K2471" s="220"/>
      <c r="L2471" s="220"/>
      <c r="M2471" s="220"/>
      <c r="N2471" s="220"/>
      <c r="O2471" s="220"/>
      <c r="P2471" s="220"/>
      <c r="Q2471" s="220"/>
      <c r="R2471" s="220"/>
      <c r="S2471" s="220"/>
      <c r="T2471" s="220"/>
      <c r="U2471" s="220"/>
      <c r="V2471" s="220"/>
      <c r="W2471" s="220"/>
      <c r="X2471" s="220"/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299</v>
      </c>
      <c r="AH2471" s="210">
        <v>0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outlineLevel="1" x14ac:dyDescent="0.2">
      <c r="A2472" s="218"/>
      <c r="B2472" s="219"/>
      <c r="C2472" s="254" t="s">
        <v>815</v>
      </c>
      <c r="D2472" s="221"/>
      <c r="E2472" s="222"/>
      <c r="F2472" s="220"/>
      <c r="G2472" s="220"/>
      <c r="H2472" s="220"/>
      <c r="I2472" s="220"/>
      <c r="J2472" s="220"/>
      <c r="K2472" s="220"/>
      <c r="L2472" s="220"/>
      <c r="M2472" s="220"/>
      <c r="N2472" s="220"/>
      <c r="O2472" s="220"/>
      <c r="P2472" s="220"/>
      <c r="Q2472" s="220"/>
      <c r="R2472" s="220"/>
      <c r="S2472" s="220"/>
      <c r="T2472" s="220"/>
      <c r="U2472" s="220"/>
      <c r="V2472" s="220"/>
      <c r="W2472" s="220"/>
      <c r="X2472" s="22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299</v>
      </c>
      <c r="AH2472" s="210">
        <v>0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">
      <c r="A2473" s="218"/>
      <c r="B2473" s="219"/>
      <c r="C2473" s="254" t="s">
        <v>818</v>
      </c>
      <c r="D2473" s="221"/>
      <c r="E2473" s="222">
        <v>12.9</v>
      </c>
      <c r="F2473" s="220"/>
      <c r="G2473" s="220"/>
      <c r="H2473" s="220"/>
      <c r="I2473" s="220"/>
      <c r="J2473" s="220"/>
      <c r="K2473" s="220"/>
      <c r="L2473" s="220"/>
      <c r="M2473" s="220"/>
      <c r="N2473" s="220"/>
      <c r="O2473" s="220"/>
      <c r="P2473" s="220"/>
      <c r="Q2473" s="220"/>
      <c r="R2473" s="220"/>
      <c r="S2473" s="220"/>
      <c r="T2473" s="220"/>
      <c r="U2473" s="220"/>
      <c r="V2473" s="220"/>
      <c r="W2473" s="220"/>
      <c r="X2473" s="22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299</v>
      </c>
      <c r="AH2473" s="210">
        <v>0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">
      <c r="A2474" s="218"/>
      <c r="B2474" s="219"/>
      <c r="C2474" s="254" t="s">
        <v>2643</v>
      </c>
      <c r="D2474" s="221"/>
      <c r="E2474" s="222">
        <v>1.155</v>
      </c>
      <c r="F2474" s="220"/>
      <c r="G2474" s="220"/>
      <c r="H2474" s="220"/>
      <c r="I2474" s="220"/>
      <c r="J2474" s="220"/>
      <c r="K2474" s="220"/>
      <c r="L2474" s="220"/>
      <c r="M2474" s="220"/>
      <c r="N2474" s="220"/>
      <c r="O2474" s="220"/>
      <c r="P2474" s="220"/>
      <c r="Q2474" s="220"/>
      <c r="R2474" s="220"/>
      <c r="S2474" s="220"/>
      <c r="T2474" s="220"/>
      <c r="U2474" s="220"/>
      <c r="V2474" s="220"/>
      <c r="W2474" s="220"/>
      <c r="X2474" s="22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299</v>
      </c>
      <c r="AH2474" s="210">
        <v>0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">
      <c r="A2475" s="218"/>
      <c r="B2475" s="219"/>
      <c r="C2475" s="254" t="s">
        <v>819</v>
      </c>
      <c r="D2475" s="221"/>
      <c r="E2475" s="222">
        <v>2.5</v>
      </c>
      <c r="F2475" s="220"/>
      <c r="G2475" s="220"/>
      <c r="H2475" s="220"/>
      <c r="I2475" s="220"/>
      <c r="J2475" s="220"/>
      <c r="K2475" s="220"/>
      <c r="L2475" s="220"/>
      <c r="M2475" s="220"/>
      <c r="N2475" s="220"/>
      <c r="O2475" s="220"/>
      <c r="P2475" s="220"/>
      <c r="Q2475" s="220"/>
      <c r="R2475" s="220"/>
      <c r="S2475" s="220"/>
      <c r="T2475" s="220"/>
      <c r="U2475" s="220"/>
      <c r="V2475" s="220"/>
      <c r="W2475" s="220"/>
      <c r="X2475" s="22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299</v>
      </c>
      <c r="AH2475" s="210">
        <v>0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">
      <c r="A2476" s="218"/>
      <c r="B2476" s="219"/>
      <c r="C2476" s="254" t="s">
        <v>820</v>
      </c>
      <c r="D2476" s="221"/>
      <c r="E2476" s="222">
        <v>31.9</v>
      </c>
      <c r="F2476" s="220"/>
      <c r="G2476" s="220"/>
      <c r="H2476" s="220"/>
      <c r="I2476" s="220"/>
      <c r="J2476" s="220"/>
      <c r="K2476" s="220"/>
      <c r="L2476" s="220"/>
      <c r="M2476" s="220"/>
      <c r="N2476" s="220"/>
      <c r="O2476" s="220"/>
      <c r="P2476" s="220"/>
      <c r="Q2476" s="220"/>
      <c r="R2476" s="220"/>
      <c r="S2476" s="220"/>
      <c r="T2476" s="220"/>
      <c r="U2476" s="220"/>
      <c r="V2476" s="220"/>
      <c r="W2476" s="220"/>
      <c r="X2476" s="22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299</v>
      </c>
      <c r="AH2476" s="210">
        <v>0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">
      <c r="A2477" s="218"/>
      <c r="B2477" s="219"/>
      <c r="C2477" s="254" t="s">
        <v>821</v>
      </c>
      <c r="D2477" s="221"/>
      <c r="E2477" s="222">
        <v>14.5</v>
      </c>
      <c r="F2477" s="220"/>
      <c r="G2477" s="220"/>
      <c r="H2477" s="220"/>
      <c r="I2477" s="220"/>
      <c r="J2477" s="220"/>
      <c r="K2477" s="220"/>
      <c r="L2477" s="220"/>
      <c r="M2477" s="220"/>
      <c r="N2477" s="220"/>
      <c r="O2477" s="220"/>
      <c r="P2477" s="220"/>
      <c r="Q2477" s="220"/>
      <c r="R2477" s="220"/>
      <c r="S2477" s="220"/>
      <c r="T2477" s="220"/>
      <c r="U2477" s="220"/>
      <c r="V2477" s="220"/>
      <c r="W2477" s="220"/>
      <c r="X2477" s="22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299</v>
      </c>
      <c r="AH2477" s="210">
        <v>0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">
      <c r="A2478" s="218"/>
      <c r="B2478" s="219"/>
      <c r="C2478" s="254" t="s">
        <v>822</v>
      </c>
      <c r="D2478" s="221"/>
      <c r="E2478" s="222">
        <v>13.7</v>
      </c>
      <c r="F2478" s="220"/>
      <c r="G2478" s="220"/>
      <c r="H2478" s="220"/>
      <c r="I2478" s="220"/>
      <c r="J2478" s="220"/>
      <c r="K2478" s="220"/>
      <c r="L2478" s="220"/>
      <c r="M2478" s="220"/>
      <c r="N2478" s="220"/>
      <c r="O2478" s="220"/>
      <c r="P2478" s="220"/>
      <c r="Q2478" s="220"/>
      <c r="R2478" s="220"/>
      <c r="S2478" s="220"/>
      <c r="T2478" s="220"/>
      <c r="U2478" s="220"/>
      <c r="V2478" s="220"/>
      <c r="W2478" s="220"/>
      <c r="X2478" s="22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299</v>
      </c>
      <c r="AH2478" s="210">
        <v>0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">
      <c r="A2479" s="218"/>
      <c r="B2479" s="219"/>
      <c r="C2479" s="254" t="s">
        <v>823</v>
      </c>
      <c r="D2479" s="221"/>
      <c r="E2479" s="222">
        <v>5</v>
      </c>
      <c r="F2479" s="220"/>
      <c r="G2479" s="220"/>
      <c r="H2479" s="220"/>
      <c r="I2479" s="220"/>
      <c r="J2479" s="220"/>
      <c r="K2479" s="220"/>
      <c r="L2479" s="220"/>
      <c r="M2479" s="220"/>
      <c r="N2479" s="220"/>
      <c r="O2479" s="220"/>
      <c r="P2479" s="220"/>
      <c r="Q2479" s="220"/>
      <c r="R2479" s="220"/>
      <c r="S2479" s="220"/>
      <c r="T2479" s="220"/>
      <c r="U2479" s="220"/>
      <c r="V2479" s="220"/>
      <c r="W2479" s="220"/>
      <c r="X2479" s="22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299</v>
      </c>
      <c r="AH2479" s="210">
        <v>0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">
      <c r="A2480" s="218"/>
      <c r="B2480" s="219"/>
      <c r="C2480" s="254" t="s">
        <v>2644</v>
      </c>
      <c r="D2480" s="221"/>
      <c r="E2480" s="222">
        <v>0.33</v>
      </c>
      <c r="F2480" s="220"/>
      <c r="G2480" s="220"/>
      <c r="H2480" s="220"/>
      <c r="I2480" s="220"/>
      <c r="J2480" s="220"/>
      <c r="K2480" s="220"/>
      <c r="L2480" s="220"/>
      <c r="M2480" s="220"/>
      <c r="N2480" s="220"/>
      <c r="O2480" s="220"/>
      <c r="P2480" s="220"/>
      <c r="Q2480" s="220"/>
      <c r="R2480" s="220"/>
      <c r="S2480" s="220"/>
      <c r="T2480" s="220"/>
      <c r="U2480" s="220"/>
      <c r="V2480" s="220"/>
      <c r="W2480" s="220"/>
      <c r="X2480" s="22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299</v>
      </c>
      <c r="AH2480" s="210">
        <v>0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">
      <c r="A2481" s="218"/>
      <c r="B2481" s="219"/>
      <c r="C2481" s="254" t="s">
        <v>824</v>
      </c>
      <c r="D2481" s="221"/>
      <c r="E2481" s="222">
        <v>7</v>
      </c>
      <c r="F2481" s="220"/>
      <c r="G2481" s="220"/>
      <c r="H2481" s="220"/>
      <c r="I2481" s="220"/>
      <c r="J2481" s="220"/>
      <c r="K2481" s="220"/>
      <c r="L2481" s="220"/>
      <c r="M2481" s="220"/>
      <c r="N2481" s="220"/>
      <c r="O2481" s="220"/>
      <c r="P2481" s="220"/>
      <c r="Q2481" s="220"/>
      <c r="R2481" s="220"/>
      <c r="S2481" s="220"/>
      <c r="T2481" s="220"/>
      <c r="U2481" s="220"/>
      <c r="V2481" s="220"/>
      <c r="W2481" s="220"/>
      <c r="X2481" s="22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299</v>
      </c>
      <c r="AH2481" s="210">
        <v>0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">
      <c r="A2482" s="218"/>
      <c r="B2482" s="219"/>
      <c r="C2482" s="254" t="s">
        <v>825</v>
      </c>
      <c r="D2482" s="221"/>
      <c r="E2482" s="222">
        <v>1.8</v>
      </c>
      <c r="F2482" s="220"/>
      <c r="G2482" s="220"/>
      <c r="H2482" s="220"/>
      <c r="I2482" s="220"/>
      <c r="J2482" s="220"/>
      <c r="K2482" s="220"/>
      <c r="L2482" s="220"/>
      <c r="M2482" s="220"/>
      <c r="N2482" s="220"/>
      <c r="O2482" s="220"/>
      <c r="P2482" s="220"/>
      <c r="Q2482" s="220"/>
      <c r="R2482" s="220"/>
      <c r="S2482" s="220"/>
      <c r="T2482" s="220"/>
      <c r="U2482" s="220"/>
      <c r="V2482" s="220"/>
      <c r="W2482" s="220"/>
      <c r="X2482" s="22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299</v>
      </c>
      <c r="AH2482" s="210">
        <v>0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">
      <c r="A2483" s="218"/>
      <c r="B2483" s="219"/>
      <c r="C2483" s="254" t="s">
        <v>840</v>
      </c>
      <c r="D2483" s="221"/>
      <c r="E2483" s="222">
        <v>3.3</v>
      </c>
      <c r="F2483" s="220"/>
      <c r="G2483" s="220"/>
      <c r="H2483" s="220"/>
      <c r="I2483" s="220"/>
      <c r="J2483" s="220"/>
      <c r="K2483" s="220"/>
      <c r="L2483" s="220"/>
      <c r="M2483" s="220"/>
      <c r="N2483" s="220"/>
      <c r="O2483" s="220"/>
      <c r="P2483" s="220"/>
      <c r="Q2483" s="220"/>
      <c r="R2483" s="220"/>
      <c r="S2483" s="220"/>
      <c r="T2483" s="220"/>
      <c r="U2483" s="220"/>
      <c r="V2483" s="220"/>
      <c r="W2483" s="220"/>
      <c r="X2483" s="22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299</v>
      </c>
      <c r="AH2483" s="210">
        <v>0</v>
      </c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">
      <c r="A2484" s="218"/>
      <c r="B2484" s="219"/>
      <c r="C2484" s="254" t="s">
        <v>826</v>
      </c>
      <c r="D2484" s="221"/>
      <c r="E2484" s="222">
        <v>14.6</v>
      </c>
      <c r="F2484" s="220"/>
      <c r="G2484" s="220"/>
      <c r="H2484" s="220"/>
      <c r="I2484" s="220"/>
      <c r="J2484" s="220"/>
      <c r="K2484" s="220"/>
      <c r="L2484" s="220"/>
      <c r="M2484" s="220"/>
      <c r="N2484" s="220"/>
      <c r="O2484" s="220"/>
      <c r="P2484" s="220"/>
      <c r="Q2484" s="220"/>
      <c r="R2484" s="220"/>
      <c r="S2484" s="220"/>
      <c r="T2484" s="220"/>
      <c r="U2484" s="220"/>
      <c r="V2484" s="220"/>
      <c r="W2484" s="220"/>
      <c r="X2484" s="22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299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outlineLevel="1" x14ac:dyDescent="0.2">
      <c r="A2485" s="218"/>
      <c r="B2485" s="219"/>
      <c r="C2485" s="254" t="s">
        <v>827</v>
      </c>
      <c r="D2485" s="221"/>
      <c r="E2485" s="222">
        <v>11.4</v>
      </c>
      <c r="F2485" s="220"/>
      <c r="G2485" s="220"/>
      <c r="H2485" s="220"/>
      <c r="I2485" s="220"/>
      <c r="J2485" s="220"/>
      <c r="K2485" s="220"/>
      <c r="L2485" s="220"/>
      <c r="M2485" s="220"/>
      <c r="N2485" s="220"/>
      <c r="O2485" s="220"/>
      <c r="P2485" s="220"/>
      <c r="Q2485" s="220"/>
      <c r="R2485" s="220"/>
      <c r="S2485" s="220"/>
      <c r="T2485" s="220"/>
      <c r="U2485" s="220"/>
      <c r="V2485" s="220"/>
      <c r="W2485" s="220"/>
      <c r="X2485" s="220"/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299</v>
      </c>
      <c r="AH2485" s="210">
        <v>0</v>
      </c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">
      <c r="A2486" s="218"/>
      <c r="B2486" s="219"/>
      <c r="C2486" s="254" t="s">
        <v>828</v>
      </c>
      <c r="D2486" s="221"/>
      <c r="E2486" s="222">
        <v>7.1</v>
      </c>
      <c r="F2486" s="220"/>
      <c r="G2486" s="220"/>
      <c r="H2486" s="220"/>
      <c r="I2486" s="220"/>
      <c r="J2486" s="220"/>
      <c r="K2486" s="220"/>
      <c r="L2486" s="220"/>
      <c r="M2486" s="220"/>
      <c r="N2486" s="220"/>
      <c r="O2486" s="220"/>
      <c r="P2486" s="220"/>
      <c r="Q2486" s="220"/>
      <c r="R2486" s="220"/>
      <c r="S2486" s="220"/>
      <c r="T2486" s="220"/>
      <c r="U2486" s="220"/>
      <c r="V2486" s="220"/>
      <c r="W2486" s="220"/>
      <c r="X2486" s="22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299</v>
      </c>
      <c r="AH2486" s="210">
        <v>0</v>
      </c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">
      <c r="A2487" s="218"/>
      <c r="B2487" s="219"/>
      <c r="C2487" s="254" t="s">
        <v>829</v>
      </c>
      <c r="D2487" s="221"/>
      <c r="E2487" s="222">
        <v>4.7</v>
      </c>
      <c r="F2487" s="220"/>
      <c r="G2487" s="220"/>
      <c r="H2487" s="220"/>
      <c r="I2487" s="220"/>
      <c r="J2487" s="220"/>
      <c r="K2487" s="220"/>
      <c r="L2487" s="220"/>
      <c r="M2487" s="220"/>
      <c r="N2487" s="220"/>
      <c r="O2487" s="220"/>
      <c r="P2487" s="220"/>
      <c r="Q2487" s="220"/>
      <c r="R2487" s="220"/>
      <c r="S2487" s="220"/>
      <c r="T2487" s="220"/>
      <c r="U2487" s="220"/>
      <c r="V2487" s="220"/>
      <c r="W2487" s="220"/>
      <c r="X2487" s="22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299</v>
      </c>
      <c r="AH2487" s="210">
        <v>0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">
      <c r="A2488" s="218"/>
      <c r="B2488" s="219"/>
      <c r="C2488" s="254" t="s">
        <v>830</v>
      </c>
      <c r="D2488" s="221"/>
      <c r="E2488" s="222">
        <v>15.3</v>
      </c>
      <c r="F2488" s="220"/>
      <c r="G2488" s="220"/>
      <c r="H2488" s="220"/>
      <c r="I2488" s="220"/>
      <c r="J2488" s="220"/>
      <c r="K2488" s="220"/>
      <c r="L2488" s="220"/>
      <c r="M2488" s="220"/>
      <c r="N2488" s="220"/>
      <c r="O2488" s="220"/>
      <c r="P2488" s="220"/>
      <c r="Q2488" s="220"/>
      <c r="R2488" s="220"/>
      <c r="S2488" s="220"/>
      <c r="T2488" s="220"/>
      <c r="U2488" s="220"/>
      <c r="V2488" s="220"/>
      <c r="W2488" s="220"/>
      <c r="X2488" s="22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299</v>
      </c>
      <c r="AH2488" s="210">
        <v>0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">
      <c r="A2489" s="218"/>
      <c r="B2489" s="219"/>
      <c r="C2489" s="254" t="s">
        <v>831</v>
      </c>
      <c r="D2489" s="221"/>
      <c r="E2489" s="222">
        <v>16.399999999999999</v>
      </c>
      <c r="F2489" s="220"/>
      <c r="G2489" s="220"/>
      <c r="H2489" s="220"/>
      <c r="I2489" s="220"/>
      <c r="J2489" s="220"/>
      <c r="K2489" s="220"/>
      <c r="L2489" s="220"/>
      <c r="M2489" s="220"/>
      <c r="N2489" s="220"/>
      <c r="O2489" s="220"/>
      <c r="P2489" s="220"/>
      <c r="Q2489" s="220"/>
      <c r="R2489" s="220"/>
      <c r="S2489" s="220"/>
      <c r="T2489" s="220"/>
      <c r="U2489" s="220"/>
      <c r="V2489" s="220"/>
      <c r="W2489" s="220"/>
      <c r="X2489" s="22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299</v>
      </c>
      <c r="AH2489" s="210">
        <v>0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">
      <c r="A2490" s="218"/>
      <c r="B2490" s="219"/>
      <c r="C2490" s="254" t="s">
        <v>1690</v>
      </c>
      <c r="D2490" s="221"/>
      <c r="E2490" s="222">
        <v>7.3</v>
      </c>
      <c r="F2490" s="220"/>
      <c r="G2490" s="220"/>
      <c r="H2490" s="220"/>
      <c r="I2490" s="220"/>
      <c r="J2490" s="220"/>
      <c r="K2490" s="220"/>
      <c r="L2490" s="220"/>
      <c r="M2490" s="220"/>
      <c r="N2490" s="220"/>
      <c r="O2490" s="220"/>
      <c r="P2490" s="220"/>
      <c r="Q2490" s="220"/>
      <c r="R2490" s="220"/>
      <c r="S2490" s="220"/>
      <c r="T2490" s="220"/>
      <c r="U2490" s="220"/>
      <c r="V2490" s="220"/>
      <c r="W2490" s="220"/>
      <c r="X2490" s="22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299</v>
      </c>
      <c r="AH2490" s="210">
        <v>0</v>
      </c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">
      <c r="A2491" s="218"/>
      <c r="B2491" s="219"/>
      <c r="C2491" s="254" t="s">
        <v>832</v>
      </c>
      <c r="D2491" s="221"/>
      <c r="E2491" s="222">
        <v>1.5</v>
      </c>
      <c r="F2491" s="220"/>
      <c r="G2491" s="220"/>
      <c r="H2491" s="220"/>
      <c r="I2491" s="220"/>
      <c r="J2491" s="220"/>
      <c r="K2491" s="220"/>
      <c r="L2491" s="220"/>
      <c r="M2491" s="220"/>
      <c r="N2491" s="220"/>
      <c r="O2491" s="220"/>
      <c r="P2491" s="220"/>
      <c r="Q2491" s="220"/>
      <c r="R2491" s="220"/>
      <c r="S2491" s="220"/>
      <c r="T2491" s="220"/>
      <c r="U2491" s="220"/>
      <c r="V2491" s="220"/>
      <c r="W2491" s="220"/>
      <c r="X2491" s="22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299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outlineLevel="1" x14ac:dyDescent="0.2">
      <c r="A2492" s="218"/>
      <c r="B2492" s="219"/>
      <c r="C2492" s="254" t="s">
        <v>841</v>
      </c>
      <c r="D2492" s="221"/>
      <c r="E2492" s="222">
        <v>2.7</v>
      </c>
      <c r="F2492" s="220"/>
      <c r="G2492" s="220"/>
      <c r="H2492" s="220"/>
      <c r="I2492" s="220"/>
      <c r="J2492" s="220"/>
      <c r="K2492" s="220"/>
      <c r="L2492" s="220"/>
      <c r="M2492" s="220"/>
      <c r="N2492" s="220"/>
      <c r="O2492" s="220"/>
      <c r="P2492" s="220"/>
      <c r="Q2492" s="220"/>
      <c r="R2492" s="220"/>
      <c r="S2492" s="220"/>
      <c r="T2492" s="220"/>
      <c r="U2492" s="220"/>
      <c r="V2492" s="220"/>
      <c r="W2492" s="220"/>
      <c r="X2492" s="220"/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299</v>
      </c>
      <c r="AH2492" s="210">
        <v>0</v>
      </c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">
      <c r="A2493" s="218"/>
      <c r="B2493" s="219"/>
      <c r="C2493" s="254" t="s">
        <v>833</v>
      </c>
      <c r="D2493" s="221"/>
      <c r="E2493" s="222">
        <v>1.7</v>
      </c>
      <c r="F2493" s="220"/>
      <c r="G2493" s="220"/>
      <c r="H2493" s="220"/>
      <c r="I2493" s="220"/>
      <c r="J2493" s="220"/>
      <c r="K2493" s="220"/>
      <c r="L2493" s="220"/>
      <c r="M2493" s="220"/>
      <c r="N2493" s="220"/>
      <c r="O2493" s="220"/>
      <c r="P2493" s="220"/>
      <c r="Q2493" s="220"/>
      <c r="R2493" s="220"/>
      <c r="S2493" s="220"/>
      <c r="T2493" s="220"/>
      <c r="U2493" s="220"/>
      <c r="V2493" s="220"/>
      <c r="W2493" s="220"/>
      <c r="X2493" s="22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299</v>
      </c>
      <c r="AH2493" s="210">
        <v>0</v>
      </c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">
      <c r="A2494" s="218"/>
      <c r="B2494" s="219"/>
      <c r="C2494" s="254" t="s">
        <v>834</v>
      </c>
      <c r="D2494" s="221"/>
      <c r="E2494" s="222"/>
      <c r="F2494" s="220"/>
      <c r="G2494" s="220"/>
      <c r="H2494" s="220"/>
      <c r="I2494" s="220"/>
      <c r="J2494" s="220"/>
      <c r="K2494" s="220"/>
      <c r="L2494" s="220"/>
      <c r="M2494" s="220"/>
      <c r="N2494" s="220"/>
      <c r="O2494" s="220"/>
      <c r="P2494" s="220"/>
      <c r="Q2494" s="220"/>
      <c r="R2494" s="220"/>
      <c r="S2494" s="220"/>
      <c r="T2494" s="220"/>
      <c r="U2494" s="220"/>
      <c r="V2494" s="220"/>
      <c r="W2494" s="220"/>
      <c r="X2494" s="22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299</v>
      </c>
      <c r="AH2494" s="210">
        <v>0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">
      <c r="A2495" s="218"/>
      <c r="B2495" s="219"/>
      <c r="C2495" s="254" t="s">
        <v>835</v>
      </c>
      <c r="D2495" s="221"/>
      <c r="E2495" s="222">
        <v>4.2</v>
      </c>
      <c r="F2495" s="220"/>
      <c r="G2495" s="220"/>
      <c r="H2495" s="220"/>
      <c r="I2495" s="220"/>
      <c r="J2495" s="220"/>
      <c r="K2495" s="220"/>
      <c r="L2495" s="220"/>
      <c r="M2495" s="220"/>
      <c r="N2495" s="220"/>
      <c r="O2495" s="220"/>
      <c r="P2495" s="220"/>
      <c r="Q2495" s="220"/>
      <c r="R2495" s="220"/>
      <c r="S2495" s="220"/>
      <c r="T2495" s="220"/>
      <c r="U2495" s="220"/>
      <c r="V2495" s="220"/>
      <c r="W2495" s="220"/>
      <c r="X2495" s="22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299</v>
      </c>
      <c r="AH2495" s="210">
        <v>0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">
      <c r="A2496" s="218"/>
      <c r="B2496" s="219"/>
      <c r="C2496" s="254" t="s">
        <v>836</v>
      </c>
      <c r="D2496" s="221"/>
      <c r="E2496" s="222">
        <v>11.4</v>
      </c>
      <c r="F2496" s="220"/>
      <c r="G2496" s="220"/>
      <c r="H2496" s="220"/>
      <c r="I2496" s="220"/>
      <c r="J2496" s="220"/>
      <c r="K2496" s="220"/>
      <c r="L2496" s="220"/>
      <c r="M2496" s="220"/>
      <c r="N2496" s="220"/>
      <c r="O2496" s="220"/>
      <c r="P2496" s="220"/>
      <c r="Q2496" s="220"/>
      <c r="R2496" s="220"/>
      <c r="S2496" s="220"/>
      <c r="T2496" s="220"/>
      <c r="U2496" s="220"/>
      <c r="V2496" s="220"/>
      <c r="W2496" s="220"/>
      <c r="X2496" s="22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299</v>
      </c>
      <c r="AH2496" s="210">
        <v>0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">
      <c r="A2497" s="218"/>
      <c r="B2497" s="219"/>
      <c r="C2497" s="254" t="s">
        <v>1721</v>
      </c>
      <c r="D2497" s="221"/>
      <c r="E2497" s="222">
        <v>9.6999999999999993</v>
      </c>
      <c r="F2497" s="220"/>
      <c r="G2497" s="220"/>
      <c r="H2497" s="220"/>
      <c r="I2497" s="220"/>
      <c r="J2497" s="220"/>
      <c r="K2497" s="220"/>
      <c r="L2497" s="220"/>
      <c r="M2497" s="220"/>
      <c r="N2497" s="220"/>
      <c r="O2497" s="220"/>
      <c r="P2497" s="220"/>
      <c r="Q2497" s="220"/>
      <c r="R2497" s="220"/>
      <c r="S2497" s="220"/>
      <c r="T2497" s="220"/>
      <c r="U2497" s="220"/>
      <c r="V2497" s="220"/>
      <c r="W2497" s="220"/>
      <c r="X2497" s="22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299</v>
      </c>
      <c r="AH2497" s="210">
        <v>0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">
      <c r="A2498" s="218"/>
      <c r="B2498" s="219"/>
      <c r="C2498" s="254" t="s">
        <v>1722</v>
      </c>
      <c r="D2498" s="221"/>
      <c r="E2498" s="222">
        <v>8.1</v>
      </c>
      <c r="F2498" s="220"/>
      <c r="G2498" s="220"/>
      <c r="H2498" s="220"/>
      <c r="I2498" s="220"/>
      <c r="J2498" s="220"/>
      <c r="K2498" s="220"/>
      <c r="L2498" s="220"/>
      <c r="M2498" s="220"/>
      <c r="N2498" s="220"/>
      <c r="O2498" s="220"/>
      <c r="P2498" s="220"/>
      <c r="Q2498" s="220"/>
      <c r="R2498" s="220"/>
      <c r="S2498" s="220"/>
      <c r="T2498" s="220"/>
      <c r="U2498" s="220"/>
      <c r="V2498" s="220"/>
      <c r="W2498" s="220"/>
      <c r="X2498" s="22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299</v>
      </c>
      <c r="AH2498" s="210">
        <v>0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">
      <c r="A2499" s="218"/>
      <c r="B2499" s="219"/>
      <c r="C2499" s="254" t="s">
        <v>1723</v>
      </c>
      <c r="D2499" s="221"/>
      <c r="E2499" s="222">
        <v>31.1</v>
      </c>
      <c r="F2499" s="220"/>
      <c r="G2499" s="220"/>
      <c r="H2499" s="220"/>
      <c r="I2499" s="220"/>
      <c r="J2499" s="220"/>
      <c r="K2499" s="220"/>
      <c r="L2499" s="220"/>
      <c r="M2499" s="220"/>
      <c r="N2499" s="220"/>
      <c r="O2499" s="220"/>
      <c r="P2499" s="220"/>
      <c r="Q2499" s="220"/>
      <c r="R2499" s="220"/>
      <c r="S2499" s="220"/>
      <c r="T2499" s="220"/>
      <c r="U2499" s="220"/>
      <c r="V2499" s="220"/>
      <c r="W2499" s="220"/>
      <c r="X2499" s="22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299</v>
      </c>
      <c r="AH2499" s="210">
        <v>0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">
      <c r="A2500" s="218"/>
      <c r="B2500" s="219"/>
      <c r="C2500" s="254" t="s">
        <v>1724</v>
      </c>
      <c r="D2500" s="221"/>
      <c r="E2500" s="222">
        <v>11.4</v>
      </c>
      <c r="F2500" s="220"/>
      <c r="G2500" s="220"/>
      <c r="H2500" s="220"/>
      <c r="I2500" s="220"/>
      <c r="J2500" s="220"/>
      <c r="K2500" s="220"/>
      <c r="L2500" s="220"/>
      <c r="M2500" s="220"/>
      <c r="N2500" s="220"/>
      <c r="O2500" s="220"/>
      <c r="P2500" s="220"/>
      <c r="Q2500" s="220"/>
      <c r="R2500" s="220"/>
      <c r="S2500" s="220"/>
      <c r="T2500" s="220"/>
      <c r="U2500" s="220"/>
      <c r="V2500" s="220"/>
      <c r="W2500" s="220"/>
      <c r="X2500" s="22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299</v>
      </c>
      <c r="AH2500" s="210">
        <v>0</v>
      </c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">
      <c r="A2501" s="218"/>
      <c r="B2501" s="219"/>
      <c r="C2501" s="254" t="s">
        <v>1725</v>
      </c>
      <c r="D2501" s="221"/>
      <c r="E2501" s="222">
        <v>20.5</v>
      </c>
      <c r="F2501" s="220"/>
      <c r="G2501" s="220"/>
      <c r="H2501" s="220"/>
      <c r="I2501" s="220"/>
      <c r="J2501" s="220"/>
      <c r="K2501" s="220"/>
      <c r="L2501" s="220"/>
      <c r="M2501" s="220"/>
      <c r="N2501" s="220"/>
      <c r="O2501" s="220"/>
      <c r="P2501" s="220"/>
      <c r="Q2501" s="220"/>
      <c r="R2501" s="220"/>
      <c r="S2501" s="220"/>
      <c r="T2501" s="220"/>
      <c r="U2501" s="220"/>
      <c r="V2501" s="220"/>
      <c r="W2501" s="220"/>
      <c r="X2501" s="22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299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outlineLevel="1" x14ac:dyDescent="0.2">
      <c r="A2502" s="218"/>
      <c r="B2502" s="219"/>
      <c r="C2502" s="254" t="s">
        <v>1726</v>
      </c>
      <c r="D2502" s="221"/>
      <c r="E2502" s="222">
        <v>16.600000000000001</v>
      </c>
      <c r="F2502" s="220"/>
      <c r="G2502" s="220"/>
      <c r="H2502" s="220"/>
      <c r="I2502" s="220"/>
      <c r="J2502" s="220"/>
      <c r="K2502" s="220"/>
      <c r="L2502" s="220"/>
      <c r="M2502" s="220"/>
      <c r="N2502" s="220"/>
      <c r="O2502" s="220"/>
      <c r="P2502" s="220"/>
      <c r="Q2502" s="220"/>
      <c r="R2502" s="220"/>
      <c r="S2502" s="220"/>
      <c r="T2502" s="220"/>
      <c r="U2502" s="220"/>
      <c r="V2502" s="220"/>
      <c r="W2502" s="220"/>
      <c r="X2502" s="220"/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299</v>
      </c>
      <c r="AH2502" s="210">
        <v>0</v>
      </c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">
      <c r="A2503" s="218"/>
      <c r="B2503" s="219"/>
      <c r="C2503" s="254" t="s">
        <v>1727</v>
      </c>
      <c r="D2503" s="221"/>
      <c r="E2503" s="222">
        <v>1.9</v>
      </c>
      <c r="F2503" s="220"/>
      <c r="G2503" s="220"/>
      <c r="H2503" s="220"/>
      <c r="I2503" s="220"/>
      <c r="J2503" s="220"/>
      <c r="K2503" s="220"/>
      <c r="L2503" s="220"/>
      <c r="M2503" s="220"/>
      <c r="N2503" s="220"/>
      <c r="O2503" s="220"/>
      <c r="P2503" s="220"/>
      <c r="Q2503" s="220"/>
      <c r="R2503" s="220"/>
      <c r="S2503" s="220"/>
      <c r="T2503" s="220"/>
      <c r="U2503" s="220"/>
      <c r="V2503" s="220"/>
      <c r="W2503" s="220"/>
      <c r="X2503" s="22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299</v>
      </c>
      <c r="AH2503" s="210">
        <v>0</v>
      </c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">
      <c r="A2504" s="218"/>
      <c r="B2504" s="219"/>
      <c r="C2504" s="254" t="s">
        <v>1728</v>
      </c>
      <c r="D2504" s="221"/>
      <c r="E2504" s="222">
        <v>12</v>
      </c>
      <c r="F2504" s="220"/>
      <c r="G2504" s="220"/>
      <c r="H2504" s="220"/>
      <c r="I2504" s="220"/>
      <c r="J2504" s="220"/>
      <c r="K2504" s="220"/>
      <c r="L2504" s="220"/>
      <c r="M2504" s="220"/>
      <c r="N2504" s="220"/>
      <c r="O2504" s="220"/>
      <c r="P2504" s="220"/>
      <c r="Q2504" s="220"/>
      <c r="R2504" s="220"/>
      <c r="S2504" s="220"/>
      <c r="T2504" s="220"/>
      <c r="U2504" s="220"/>
      <c r="V2504" s="220"/>
      <c r="W2504" s="220"/>
      <c r="X2504" s="22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299</v>
      </c>
      <c r="AH2504" s="210">
        <v>0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">
      <c r="A2505" s="218"/>
      <c r="B2505" s="219"/>
      <c r="C2505" s="254" t="s">
        <v>1729</v>
      </c>
      <c r="D2505" s="221"/>
      <c r="E2505" s="222">
        <v>17.3</v>
      </c>
      <c r="F2505" s="220"/>
      <c r="G2505" s="220"/>
      <c r="H2505" s="220"/>
      <c r="I2505" s="220"/>
      <c r="J2505" s="220"/>
      <c r="K2505" s="220"/>
      <c r="L2505" s="220"/>
      <c r="M2505" s="220"/>
      <c r="N2505" s="220"/>
      <c r="O2505" s="220"/>
      <c r="P2505" s="220"/>
      <c r="Q2505" s="220"/>
      <c r="R2505" s="220"/>
      <c r="S2505" s="220"/>
      <c r="T2505" s="220"/>
      <c r="U2505" s="220"/>
      <c r="V2505" s="220"/>
      <c r="W2505" s="220"/>
      <c r="X2505" s="22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299</v>
      </c>
      <c r="AH2505" s="210">
        <v>0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ht="33.75" outlineLevel="1" x14ac:dyDescent="0.2">
      <c r="A2506" s="243">
        <v>424</v>
      </c>
      <c r="B2506" s="244" t="s">
        <v>2645</v>
      </c>
      <c r="C2506" s="258" t="s">
        <v>2646</v>
      </c>
      <c r="D2506" s="245" t="s">
        <v>477</v>
      </c>
      <c r="E2506" s="246">
        <v>50</v>
      </c>
      <c r="F2506" s="247"/>
      <c r="G2506" s="248">
        <f>ROUND(E2506*F2506,2)</f>
        <v>0</v>
      </c>
      <c r="H2506" s="247"/>
      <c r="I2506" s="248">
        <f>ROUND(E2506*H2506,2)</f>
        <v>0</v>
      </c>
      <c r="J2506" s="247"/>
      <c r="K2506" s="248">
        <f>ROUND(E2506*J2506,2)</f>
        <v>0</v>
      </c>
      <c r="L2506" s="248">
        <v>15</v>
      </c>
      <c r="M2506" s="248">
        <f>G2506*(1+L2506/100)</f>
        <v>0</v>
      </c>
      <c r="N2506" s="248">
        <v>2.3000000000000001E-4</v>
      </c>
      <c r="O2506" s="248">
        <f>ROUND(E2506*N2506,2)</f>
        <v>0.01</v>
      </c>
      <c r="P2506" s="248">
        <v>0</v>
      </c>
      <c r="Q2506" s="248">
        <f>ROUND(E2506*P2506,2)</f>
        <v>0</v>
      </c>
      <c r="R2506" s="248" t="s">
        <v>2606</v>
      </c>
      <c r="S2506" s="248" t="s">
        <v>293</v>
      </c>
      <c r="T2506" s="249" t="s">
        <v>294</v>
      </c>
      <c r="U2506" s="220">
        <v>0.15</v>
      </c>
      <c r="V2506" s="220">
        <f>ROUND(E2506*U2506,2)</f>
        <v>7.5</v>
      </c>
      <c r="W2506" s="220"/>
      <c r="X2506" s="220" t="s">
        <v>117</v>
      </c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295</v>
      </c>
      <c r="AH2506" s="210"/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ht="22.5" outlineLevel="1" x14ac:dyDescent="0.2">
      <c r="A2507" s="232">
        <v>425</v>
      </c>
      <c r="B2507" s="233" t="s">
        <v>2647</v>
      </c>
      <c r="C2507" s="252" t="s">
        <v>2648</v>
      </c>
      <c r="D2507" s="234" t="s">
        <v>291</v>
      </c>
      <c r="E2507" s="235">
        <v>442.51350000000002</v>
      </c>
      <c r="F2507" s="236"/>
      <c r="G2507" s="237">
        <f>ROUND(E2507*F2507,2)</f>
        <v>0</v>
      </c>
      <c r="H2507" s="236"/>
      <c r="I2507" s="237">
        <f>ROUND(E2507*H2507,2)</f>
        <v>0</v>
      </c>
      <c r="J2507" s="236"/>
      <c r="K2507" s="237">
        <f>ROUND(E2507*J2507,2)</f>
        <v>0</v>
      </c>
      <c r="L2507" s="237">
        <v>15</v>
      </c>
      <c r="M2507" s="237">
        <f>G2507*(1+L2507/100)</f>
        <v>0</v>
      </c>
      <c r="N2507" s="237">
        <v>2.3E-3</v>
      </c>
      <c r="O2507" s="237">
        <f>ROUND(E2507*N2507,2)</f>
        <v>1.02</v>
      </c>
      <c r="P2507" s="237">
        <v>0</v>
      </c>
      <c r="Q2507" s="237">
        <f>ROUND(E2507*P2507,2)</f>
        <v>0</v>
      </c>
      <c r="R2507" s="237" t="s">
        <v>446</v>
      </c>
      <c r="S2507" s="237" t="s">
        <v>293</v>
      </c>
      <c r="T2507" s="238" t="s">
        <v>294</v>
      </c>
      <c r="U2507" s="220">
        <v>0</v>
      </c>
      <c r="V2507" s="220">
        <f>ROUND(E2507*U2507,2)</f>
        <v>0</v>
      </c>
      <c r="W2507" s="220"/>
      <c r="X2507" s="220" t="s">
        <v>447</v>
      </c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448</v>
      </c>
      <c r="AH2507" s="210"/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">
      <c r="A2508" s="218"/>
      <c r="B2508" s="219"/>
      <c r="C2508" s="254" t="s">
        <v>2649</v>
      </c>
      <c r="D2508" s="221"/>
      <c r="E2508" s="222">
        <v>402.28500000000003</v>
      </c>
      <c r="F2508" s="220"/>
      <c r="G2508" s="220"/>
      <c r="H2508" s="220"/>
      <c r="I2508" s="220"/>
      <c r="J2508" s="220"/>
      <c r="K2508" s="220"/>
      <c r="L2508" s="220"/>
      <c r="M2508" s="220"/>
      <c r="N2508" s="220"/>
      <c r="O2508" s="220"/>
      <c r="P2508" s="220"/>
      <c r="Q2508" s="220"/>
      <c r="R2508" s="220"/>
      <c r="S2508" s="220"/>
      <c r="T2508" s="220"/>
      <c r="U2508" s="220"/>
      <c r="V2508" s="220"/>
      <c r="W2508" s="220"/>
      <c r="X2508" s="22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299</v>
      </c>
      <c r="AH2508" s="210">
        <v>5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">
      <c r="A2509" s="218"/>
      <c r="B2509" s="219"/>
      <c r="C2509" s="255" t="s">
        <v>2650</v>
      </c>
      <c r="D2509" s="223"/>
      <c r="E2509" s="224">
        <v>40.228499999999997</v>
      </c>
      <c r="F2509" s="220"/>
      <c r="G2509" s="220"/>
      <c r="H2509" s="220"/>
      <c r="I2509" s="220"/>
      <c r="J2509" s="220"/>
      <c r="K2509" s="220"/>
      <c r="L2509" s="220"/>
      <c r="M2509" s="220"/>
      <c r="N2509" s="220"/>
      <c r="O2509" s="220"/>
      <c r="P2509" s="220"/>
      <c r="Q2509" s="220"/>
      <c r="R2509" s="220"/>
      <c r="S2509" s="220"/>
      <c r="T2509" s="220"/>
      <c r="U2509" s="220"/>
      <c r="V2509" s="220"/>
      <c r="W2509" s="220"/>
      <c r="X2509" s="22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299</v>
      </c>
      <c r="AH2509" s="210">
        <v>4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">
      <c r="A2510" s="232">
        <v>426</v>
      </c>
      <c r="B2510" s="233" t="s">
        <v>2651</v>
      </c>
      <c r="C2510" s="252" t="s">
        <v>2652</v>
      </c>
      <c r="D2510" s="234" t="s">
        <v>445</v>
      </c>
      <c r="E2510" s="235">
        <v>1.13195</v>
      </c>
      <c r="F2510" s="236"/>
      <c r="G2510" s="237">
        <f>ROUND(E2510*F2510,2)</f>
        <v>0</v>
      </c>
      <c r="H2510" s="236"/>
      <c r="I2510" s="237">
        <f>ROUND(E2510*H2510,2)</f>
        <v>0</v>
      </c>
      <c r="J2510" s="236"/>
      <c r="K2510" s="237">
        <f>ROUND(E2510*J2510,2)</f>
        <v>0</v>
      </c>
      <c r="L2510" s="237">
        <v>15</v>
      </c>
      <c r="M2510" s="237">
        <f>G2510*(1+L2510/100)</f>
        <v>0</v>
      </c>
      <c r="N2510" s="237">
        <v>0</v>
      </c>
      <c r="O2510" s="237">
        <f>ROUND(E2510*N2510,2)</f>
        <v>0</v>
      </c>
      <c r="P2510" s="237">
        <v>0</v>
      </c>
      <c r="Q2510" s="237">
        <f>ROUND(E2510*P2510,2)</f>
        <v>0</v>
      </c>
      <c r="R2510" s="237" t="s">
        <v>2606</v>
      </c>
      <c r="S2510" s="237" t="s">
        <v>293</v>
      </c>
      <c r="T2510" s="238" t="s">
        <v>294</v>
      </c>
      <c r="U2510" s="220">
        <v>1.1140000000000001</v>
      </c>
      <c r="V2510" s="220">
        <f>ROUND(E2510*U2510,2)</f>
        <v>1.26</v>
      </c>
      <c r="W2510" s="220"/>
      <c r="X2510" s="220" t="s">
        <v>1652</v>
      </c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1653</v>
      </c>
      <c r="AH2510" s="210"/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">
      <c r="A2511" s="218"/>
      <c r="B2511" s="219"/>
      <c r="C2511" s="253" t="s">
        <v>1879</v>
      </c>
      <c r="D2511" s="239"/>
      <c r="E2511" s="239"/>
      <c r="F2511" s="239"/>
      <c r="G2511" s="239"/>
      <c r="H2511" s="220"/>
      <c r="I2511" s="220"/>
      <c r="J2511" s="220"/>
      <c r="K2511" s="220"/>
      <c r="L2511" s="220"/>
      <c r="M2511" s="220"/>
      <c r="N2511" s="220"/>
      <c r="O2511" s="220"/>
      <c r="P2511" s="220"/>
      <c r="Q2511" s="220"/>
      <c r="R2511" s="220"/>
      <c r="S2511" s="220"/>
      <c r="T2511" s="220"/>
      <c r="U2511" s="220"/>
      <c r="V2511" s="220"/>
      <c r="W2511" s="220"/>
      <c r="X2511" s="220"/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297</v>
      </c>
      <c r="AH2511" s="210"/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">
      <c r="A2512" s="218"/>
      <c r="B2512" s="219"/>
      <c r="C2512" s="254" t="s">
        <v>1655</v>
      </c>
      <c r="D2512" s="221"/>
      <c r="E2512" s="222"/>
      <c r="F2512" s="220"/>
      <c r="G2512" s="220"/>
      <c r="H2512" s="220"/>
      <c r="I2512" s="220"/>
      <c r="J2512" s="220"/>
      <c r="K2512" s="220"/>
      <c r="L2512" s="220"/>
      <c r="M2512" s="220"/>
      <c r="N2512" s="220"/>
      <c r="O2512" s="220"/>
      <c r="P2512" s="220"/>
      <c r="Q2512" s="220"/>
      <c r="R2512" s="220"/>
      <c r="S2512" s="220"/>
      <c r="T2512" s="220"/>
      <c r="U2512" s="220"/>
      <c r="V2512" s="220"/>
      <c r="W2512" s="220"/>
      <c r="X2512" s="220"/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299</v>
      </c>
      <c r="AH2512" s="210">
        <v>0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">
      <c r="A2513" s="218"/>
      <c r="B2513" s="219"/>
      <c r="C2513" s="254" t="s">
        <v>2653</v>
      </c>
      <c r="D2513" s="221"/>
      <c r="E2513" s="222"/>
      <c r="F2513" s="220"/>
      <c r="G2513" s="220"/>
      <c r="H2513" s="220"/>
      <c r="I2513" s="220"/>
      <c r="J2513" s="220"/>
      <c r="K2513" s="220"/>
      <c r="L2513" s="220"/>
      <c r="M2513" s="220"/>
      <c r="N2513" s="220"/>
      <c r="O2513" s="220"/>
      <c r="P2513" s="220"/>
      <c r="Q2513" s="220"/>
      <c r="R2513" s="220"/>
      <c r="S2513" s="220"/>
      <c r="T2513" s="220"/>
      <c r="U2513" s="220"/>
      <c r="V2513" s="220"/>
      <c r="W2513" s="220"/>
      <c r="X2513" s="22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299</v>
      </c>
      <c r="AH2513" s="210">
        <v>0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">
      <c r="A2514" s="218"/>
      <c r="B2514" s="219"/>
      <c r="C2514" s="254" t="s">
        <v>2654</v>
      </c>
      <c r="D2514" s="221"/>
      <c r="E2514" s="222">
        <v>1.13195</v>
      </c>
      <c r="F2514" s="220"/>
      <c r="G2514" s="220"/>
      <c r="H2514" s="220"/>
      <c r="I2514" s="220"/>
      <c r="J2514" s="220"/>
      <c r="K2514" s="220"/>
      <c r="L2514" s="220"/>
      <c r="M2514" s="220"/>
      <c r="N2514" s="220"/>
      <c r="O2514" s="220"/>
      <c r="P2514" s="220"/>
      <c r="Q2514" s="220"/>
      <c r="R2514" s="220"/>
      <c r="S2514" s="220"/>
      <c r="T2514" s="220"/>
      <c r="U2514" s="220"/>
      <c r="V2514" s="220"/>
      <c r="W2514" s="220"/>
      <c r="X2514" s="22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299</v>
      </c>
      <c r="AH2514" s="210">
        <v>0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">
      <c r="A2515" s="232">
        <v>427</v>
      </c>
      <c r="B2515" s="233" t="s">
        <v>2651</v>
      </c>
      <c r="C2515" s="252" t="s">
        <v>2652</v>
      </c>
      <c r="D2515" s="234" t="s">
        <v>445</v>
      </c>
      <c r="E2515" s="235">
        <v>1.13195</v>
      </c>
      <c r="F2515" s="236"/>
      <c r="G2515" s="237">
        <f>ROUND(E2515*F2515,2)</f>
        <v>0</v>
      </c>
      <c r="H2515" s="236"/>
      <c r="I2515" s="237">
        <f>ROUND(E2515*H2515,2)</f>
        <v>0</v>
      </c>
      <c r="J2515" s="236"/>
      <c r="K2515" s="237">
        <f>ROUND(E2515*J2515,2)</f>
        <v>0</v>
      </c>
      <c r="L2515" s="237">
        <v>15</v>
      </c>
      <c r="M2515" s="237">
        <f>G2515*(1+L2515/100)</f>
        <v>0</v>
      </c>
      <c r="N2515" s="237">
        <v>0</v>
      </c>
      <c r="O2515" s="237">
        <f>ROUND(E2515*N2515,2)</f>
        <v>0</v>
      </c>
      <c r="P2515" s="237">
        <v>0</v>
      </c>
      <c r="Q2515" s="237">
        <f>ROUND(E2515*P2515,2)</f>
        <v>0</v>
      </c>
      <c r="R2515" s="237" t="s">
        <v>2606</v>
      </c>
      <c r="S2515" s="237" t="s">
        <v>293</v>
      </c>
      <c r="T2515" s="238" t="s">
        <v>294</v>
      </c>
      <c r="U2515" s="220">
        <v>1.1140000000000001</v>
      </c>
      <c r="V2515" s="220">
        <f>ROUND(E2515*U2515,2)</f>
        <v>1.26</v>
      </c>
      <c r="W2515" s="220"/>
      <c r="X2515" s="220" t="s">
        <v>1652</v>
      </c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1653</v>
      </c>
      <c r="AH2515" s="210"/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">
      <c r="A2516" s="218"/>
      <c r="B2516" s="219"/>
      <c r="C2516" s="253" t="s">
        <v>1879</v>
      </c>
      <c r="D2516" s="239"/>
      <c r="E2516" s="239"/>
      <c r="F2516" s="239"/>
      <c r="G2516" s="239"/>
      <c r="H2516" s="220"/>
      <c r="I2516" s="220"/>
      <c r="J2516" s="220"/>
      <c r="K2516" s="220"/>
      <c r="L2516" s="220"/>
      <c r="M2516" s="220"/>
      <c r="N2516" s="220"/>
      <c r="O2516" s="220"/>
      <c r="P2516" s="220"/>
      <c r="Q2516" s="220"/>
      <c r="R2516" s="220"/>
      <c r="S2516" s="220"/>
      <c r="T2516" s="220"/>
      <c r="U2516" s="220"/>
      <c r="V2516" s="220"/>
      <c r="W2516" s="220"/>
      <c r="X2516" s="22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297</v>
      </c>
      <c r="AH2516" s="210"/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">
      <c r="A2517" s="218"/>
      <c r="B2517" s="219"/>
      <c r="C2517" s="254" t="s">
        <v>1655</v>
      </c>
      <c r="D2517" s="221"/>
      <c r="E2517" s="222"/>
      <c r="F2517" s="220"/>
      <c r="G2517" s="220"/>
      <c r="H2517" s="220"/>
      <c r="I2517" s="220"/>
      <c r="J2517" s="220"/>
      <c r="K2517" s="220"/>
      <c r="L2517" s="220"/>
      <c r="M2517" s="220"/>
      <c r="N2517" s="220"/>
      <c r="O2517" s="220"/>
      <c r="P2517" s="220"/>
      <c r="Q2517" s="220"/>
      <c r="R2517" s="220"/>
      <c r="S2517" s="220"/>
      <c r="T2517" s="220"/>
      <c r="U2517" s="220"/>
      <c r="V2517" s="220"/>
      <c r="W2517" s="220"/>
      <c r="X2517" s="22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299</v>
      </c>
      <c r="AH2517" s="210">
        <v>0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">
      <c r="A2518" s="218"/>
      <c r="B2518" s="219"/>
      <c r="C2518" s="254" t="s">
        <v>2653</v>
      </c>
      <c r="D2518" s="221"/>
      <c r="E2518" s="222"/>
      <c r="F2518" s="220"/>
      <c r="G2518" s="220"/>
      <c r="H2518" s="220"/>
      <c r="I2518" s="220"/>
      <c r="J2518" s="220"/>
      <c r="K2518" s="220"/>
      <c r="L2518" s="220"/>
      <c r="M2518" s="220"/>
      <c r="N2518" s="220"/>
      <c r="O2518" s="220"/>
      <c r="P2518" s="220"/>
      <c r="Q2518" s="220"/>
      <c r="R2518" s="220"/>
      <c r="S2518" s="220"/>
      <c r="T2518" s="220"/>
      <c r="U2518" s="220"/>
      <c r="V2518" s="220"/>
      <c r="W2518" s="220"/>
      <c r="X2518" s="22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299</v>
      </c>
      <c r="AH2518" s="210">
        <v>0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">
      <c r="A2519" s="218"/>
      <c r="B2519" s="219"/>
      <c r="C2519" s="254" t="s">
        <v>2654</v>
      </c>
      <c r="D2519" s="221"/>
      <c r="E2519" s="222">
        <v>1.13195</v>
      </c>
      <c r="F2519" s="220"/>
      <c r="G2519" s="220"/>
      <c r="H2519" s="220"/>
      <c r="I2519" s="220"/>
      <c r="J2519" s="220"/>
      <c r="K2519" s="220"/>
      <c r="L2519" s="220"/>
      <c r="M2519" s="220"/>
      <c r="N2519" s="220"/>
      <c r="O2519" s="220"/>
      <c r="P2519" s="220"/>
      <c r="Q2519" s="220"/>
      <c r="R2519" s="220"/>
      <c r="S2519" s="220"/>
      <c r="T2519" s="220"/>
      <c r="U2519" s="220"/>
      <c r="V2519" s="220"/>
      <c r="W2519" s="220"/>
      <c r="X2519" s="22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299</v>
      </c>
      <c r="AH2519" s="210">
        <v>0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x14ac:dyDescent="0.2">
      <c r="A2520" s="226" t="s">
        <v>287</v>
      </c>
      <c r="B2520" s="227" t="s">
        <v>242</v>
      </c>
      <c r="C2520" s="251" t="s">
        <v>243</v>
      </c>
      <c r="D2520" s="228"/>
      <c r="E2520" s="229"/>
      <c r="F2520" s="230"/>
      <c r="G2520" s="230">
        <f>SUMIF(AG2521:AG2595,"&lt;&gt;NOR",G2521:G2595)</f>
        <v>0</v>
      </c>
      <c r="H2520" s="230"/>
      <c r="I2520" s="230">
        <f>SUM(I2521:I2595)</f>
        <v>0</v>
      </c>
      <c r="J2520" s="230"/>
      <c r="K2520" s="230">
        <f>SUM(K2521:K2595)</f>
        <v>0</v>
      </c>
      <c r="L2520" s="230"/>
      <c r="M2520" s="230">
        <f>SUM(M2521:M2595)</f>
        <v>0</v>
      </c>
      <c r="N2520" s="230"/>
      <c r="O2520" s="230">
        <f>SUM(O2521:O2595)</f>
        <v>3.9899999999999998</v>
      </c>
      <c r="P2520" s="230"/>
      <c r="Q2520" s="230">
        <f>SUM(Q2521:Q2595)</f>
        <v>0</v>
      </c>
      <c r="R2520" s="230"/>
      <c r="S2520" s="230"/>
      <c r="T2520" s="231"/>
      <c r="U2520" s="225"/>
      <c r="V2520" s="225">
        <f>SUM(V2521:V2595)</f>
        <v>231.91</v>
      </c>
      <c r="W2520" s="225"/>
      <c r="X2520" s="225"/>
      <c r="AG2520" t="s">
        <v>288</v>
      </c>
    </row>
    <row r="2521" spans="1:60" outlineLevel="1" x14ac:dyDescent="0.2">
      <c r="A2521" s="232">
        <v>428</v>
      </c>
      <c r="B2521" s="233" t="s">
        <v>2655</v>
      </c>
      <c r="C2521" s="252" t="s">
        <v>2656</v>
      </c>
      <c r="D2521" s="234" t="s">
        <v>291</v>
      </c>
      <c r="E2521" s="235">
        <v>25.0566</v>
      </c>
      <c r="F2521" s="236"/>
      <c r="G2521" s="237">
        <f>ROUND(E2521*F2521,2)</f>
        <v>0</v>
      </c>
      <c r="H2521" s="236"/>
      <c r="I2521" s="237">
        <f>ROUND(E2521*H2521,2)</f>
        <v>0</v>
      </c>
      <c r="J2521" s="236"/>
      <c r="K2521" s="237">
        <f>ROUND(E2521*J2521,2)</f>
        <v>0</v>
      </c>
      <c r="L2521" s="237">
        <v>15</v>
      </c>
      <c r="M2521" s="237">
        <f>G2521*(1+L2521/100)</f>
        <v>0</v>
      </c>
      <c r="N2521" s="237">
        <v>0</v>
      </c>
      <c r="O2521" s="237">
        <f>ROUND(E2521*N2521,2)</f>
        <v>0</v>
      </c>
      <c r="P2521" s="237">
        <v>0</v>
      </c>
      <c r="Q2521" s="237">
        <f>ROUND(E2521*P2521,2)</f>
        <v>0</v>
      </c>
      <c r="R2521" s="237"/>
      <c r="S2521" s="237" t="s">
        <v>293</v>
      </c>
      <c r="T2521" s="238" t="s">
        <v>294</v>
      </c>
      <c r="U2521" s="220">
        <v>0.84599999999999997</v>
      </c>
      <c r="V2521" s="220">
        <f>ROUND(E2521*U2521,2)</f>
        <v>21.2</v>
      </c>
      <c r="W2521" s="220"/>
      <c r="X2521" s="220" t="s">
        <v>117</v>
      </c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295</v>
      </c>
      <c r="AH2521" s="210"/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">
      <c r="A2522" s="218"/>
      <c r="B2522" s="219"/>
      <c r="C2522" s="254" t="s">
        <v>2657</v>
      </c>
      <c r="D2522" s="221"/>
      <c r="E2522" s="222"/>
      <c r="F2522" s="220"/>
      <c r="G2522" s="220"/>
      <c r="H2522" s="220"/>
      <c r="I2522" s="220"/>
      <c r="J2522" s="220"/>
      <c r="K2522" s="220"/>
      <c r="L2522" s="220"/>
      <c r="M2522" s="220"/>
      <c r="N2522" s="220"/>
      <c r="O2522" s="220"/>
      <c r="P2522" s="220"/>
      <c r="Q2522" s="220"/>
      <c r="R2522" s="220"/>
      <c r="S2522" s="220"/>
      <c r="T2522" s="220"/>
      <c r="U2522" s="220"/>
      <c r="V2522" s="220"/>
      <c r="W2522" s="220"/>
      <c r="X2522" s="22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299</v>
      </c>
      <c r="AH2522" s="210">
        <v>0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">
      <c r="A2523" s="218"/>
      <c r="B2523" s="219"/>
      <c r="C2523" s="254" t="s">
        <v>2658</v>
      </c>
      <c r="D2523" s="221"/>
      <c r="E2523" s="222">
        <v>13.224</v>
      </c>
      <c r="F2523" s="220"/>
      <c r="G2523" s="220"/>
      <c r="H2523" s="220"/>
      <c r="I2523" s="220"/>
      <c r="J2523" s="220"/>
      <c r="K2523" s="220"/>
      <c r="L2523" s="220"/>
      <c r="M2523" s="220"/>
      <c r="N2523" s="220"/>
      <c r="O2523" s="220"/>
      <c r="P2523" s="220"/>
      <c r="Q2523" s="220"/>
      <c r="R2523" s="220"/>
      <c r="S2523" s="220"/>
      <c r="T2523" s="220"/>
      <c r="U2523" s="220"/>
      <c r="V2523" s="220"/>
      <c r="W2523" s="220"/>
      <c r="X2523" s="22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299</v>
      </c>
      <c r="AH2523" s="210">
        <v>0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">
      <c r="A2524" s="218"/>
      <c r="B2524" s="219"/>
      <c r="C2524" s="254" t="s">
        <v>2659</v>
      </c>
      <c r="D2524" s="221"/>
      <c r="E2524" s="222">
        <v>5.0374999999999996</v>
      </c>
      <c r="F2524" s="220"/>
      <c r="G2524" s="220"/>
      <c r="H2524" s="220"/>
      <c r="I2524" s="220"/>
      <c r="J2524" s="220"/>
      <c r="K2524" s="220"/>
      <c r="L2524" s="220"/>
      <c r="M2524" s="220"/>
      <c r="N2524" s="220"/>
      <c r="O2524" s="220"/>
      <c r="P2524" s="220"/>
      <c r="Q2524" s="220"/>
      <c r="R2524" s="220"/>
      <c r="S2524" s="220"/>
      <c r="T2524" s="220"/>
      <c r="U2524" s="220"/>
      <c r="V2524" s="220"/>
      <c r="W2524" s="220"/>
      <c r="X2524" s="22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299</v>
      </c>
      <c r="AH2524" s="210">
        <v>0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">
      <c r="A2525" s="218"/>
      <c r="B2525" s="219"/>
      <c r="C2525" s="254" t="s">
        <v>2660</v>
      </c>
      <c r="D2525" s="221"/>
      <c r="E2525" s="222">
        <v>4.5175000000000001</v>
      </c>
      <c r="F2525" s="220"/>
      <c r="G2525" s="220"/>
      <c r="H2525" s="220"/>
      <c r="I2525" s="220"/>
      <c r="J2525" s="220"/>
      <c r="K2525" s="220"/>
      <c r="L2525" s="220"/>
      <c r="M2525" s="220"/>
      <c r="N2525" s="220"/>
      <c r="O2525" s="220"/>
      <c r="P2525" s="220"/>
      <c r="Q2525" s="220"/>
      <c r="R2525" s="220"/>
      <c r="S2525" s="220"/>
      <c r="T2525" s="220"/>
      <c r="U2525" s="220"/>
      <c r="V2525" s="220"/>
      <c r="W2525" s="220"/>
      <c r="X2525" s="220"/>
      <c r="Y2525" s="210"/>
      <c r="Z2525" s="210"/>
      <c r="AA2525" s="210"/>
      <c r="AB2525" s="210"/>
      <c r="AC2525" s="210"/>
      <c r="AD2525" s="210"/>
      <c r="AE2525" s="210"/>
      <c r="AF2525" s="210"/>
      <c r="AG2525" s="210" t="s">
        <v>299</v>
      </c>
      <c r="AH2525" s="210">
        <v>0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">
      <c r="A2526" s="218"/>
      <c r="B2526" s="219"/>
      <c r="C2526" s="254" t="s">
        <v>2661</v>
      </c>
      <c r="D2526" s="221"/>
      <c r="E2526" s="222">
        <v>2.2776000000000001</v>
      </c>
      <c r="F2526" s="220"/>
      <c r="G2526" s="220"/>
      <c r="H2526" s="220"/>
      <c r="I2526" s="220"/>
      <c r="J2526" s="220"/>
      <c r="K2526" s="220"/>
      <c r="L2526" s="220"/>
      <c r="M2526" s="220"/>
      <c r="N2526" s="220"/>
      <c r="O2526" s="220"/>
      <c r="P2526" s="220"/>
      <c r="Q2526" s="220"/>
      <c r="R2526" s="220"/>
      <c r="S2526" s="220"/>
      <c r="T2526" s="220"/>
      <c r="U2526" s="220"/>
      <c r="V2526" s="220"/>
      <c r="W2526" s="220"/>
      <c r="X2526" s="220"/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299</v>
      </c>
      <c r="AH2526" s="210">
        <v>0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ht="22.5" outlineLevel="1" x14ac:dyDescent="0.2">
      <c r="A2527" s="232">
        <v>429</v>
      </c>
      <c r="B2527" s="233" t="s">
        <v>2662</v>
      </c>
      <c r="C2527" s="252" t="s">
        <v>2663</v>
      </c>
      <c r="D2527" s="234" t="s">
        <v>291</v>
      </c>
      <c r="E2527" s="235">
        <v>25.0566</v>
      </c>
      <c r="F2527" s="236"/>
      <c r="G2527" s="237">
        <f>ROUND(E2527*F2527,2)</f>
        <v>0</v>
      </c>
      <c r="H2527" s="236"/>
      <c r="I2527" s="237">
        <f>ROUND(E2527*H2527,2)</f>
        <v>0</v>
      </c>
      <c r="J2527" s="236"/>
      <c r="K2527" s="237">
        <f>ROUND(E2527*J2527,2)</f>
        <v>0</v>
      </c>
      <c r="L2527" s="237">
        <v>15</v>
      </c>
      <c r="M2527" s="237">
        <f>G2527*(1+L2527/100)</f>
        <v>0</v>
      </c>
      <c r="N2527" s="237">
        <v>1.299E-2</v>
      </c>
      <c r="O2527" s="237">
        <f>ROUND(E2527*N2527,2)</f>
        <v>0.33</v>
      </c>
      <c r="P2527" s="237">
        <v>0</v>
      </c>
      <c r="Q2527" s="237">
        <f>ROUND(E2527*P2527,2)</f>
        <v>0</v>
      </c>
      <c r="R2527" s="237" t="s">
        <v>540</v>
      </c>
      <c r="S2527" s="237" t="s">
        <v>293</v>
      </c>
      <c r="T2527" s="238" t="s">
        <v>294</v>
      </c>
      <c r="U2527" s="220">
        <v>0.4</v>
      </c>
      <c r="V2527" s="220">
        <f>ROUND(E2527*U2527,2)</f>
        <v>10.02</v>
      </c>
      <c r="W2527" s="220"/>
      <c r="X2527" s="220" t="s">
        <v>117</v>
      </c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295</v>
      </c>
      <c r="AH2527" s="210"/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">
      <c r="A2528" s="218"/>
      <c r="B2528" s="219"/>
      <c r="C2528" s="253" t="s">
        <v>2664</v>
      </c>
      <c r="D2528" s="239"/>
      <c r="E2528" s="239"/>
      <c r="F2528" s="239"/>
      <c r="G2528" s="239"/>
      <c r="H2528" s="220"/>
      <c r="I2528" s="220"/>
      <c r="J2528" s="220"/>
      <c r="K2528" s="220"/>
      <c r="L2528" s="220"/>
      <c r="M2528" s="220"/>
      <c r="N2528" s="220"/>
      <c r="O2528" s="220"/>
      <c r="P2528" s="220"/>
      <c r="Q2528" s="220"/>
      <c r="R2528" s="220"/>
      <c r="S2528" s="220"/>
      <c r="T2528" s="220"/>
      <c r="U2528" s="220"/>
      <c r="V2528" s="220"/>
      <c r="W2528" s="220"/>
      <c r="X2528" s="22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297</v>
      </c>
      <c r="AH2528" s="210"/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">
      <c r="A2529" s="218"/>
      <c r="B2529" s="219"/>
      <c r="C2529" s="254" t="s">
        <v>2657</v>
      </c>
      <c r="D2529" s="221"/>
      <c r="E2529" s="222"/>
      <c r="F2529" s="220"/>
      <c r="G2529" s="220"/>
      <c r="H2529" s="220"/>
      <c r="I2529" s="220"/>
      <c r="J2529" s="220"/>
      <c r="K2529" s="220"/>
      <c r="L2529" s="220"/>
      <c r="M2529" s="220"/>
      <c r="N2529" s="220"/>
      <c r="O2529" s="220"/>
      <c r="P2529" s="220"/>
      <c r="Q2529" s="220"/>
      <c r="R2529" s="220"/>
      <c r="S2529" s="220"/>
      <c r="T2529" s="220"/>
      <c r="U2529" s="220"/>
      <c r="V2529" s="220"/>
      <c r="W2529" s="220"/>
      <c r="X2529" s="22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299</v>
      </c>
      <c r="AH2529" s="210">
        <v>0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">
      <c r="A2530" s="218"/>
      <c r="B2530" s="219"/>
      <c r="C2530" s="254" t="s">
        <v>2658</v>
      </c>
      <c r="D2530" s="221"/>
      <c r="E2530" s="222">
        <v>13.224</v>
      </c>
      <c r="F2530" s="220"/>
      <c r="G2530" s="220"/>
      <c r="H2530" s="220"/>
      <c r="I2530" s="220"/>
      <c r="J2530" s="220"/>
      <c r="K2530" s="220"/>
      <c r="L2530" s="220"/>
      <c r="M2530" s="220"/>
      <c r="N2530" s="220"/>
      <c r="O2530" s="220"/>
      <c r="P2530" s="220"/>
      <c r="Q2530" s="220"/>
      <c r="R2530" s="220"/>
      <c r="S2530" s="220"/>
      <c r="T2530" s="220"/>
      <c r="U2530" s="220"/>
      <c r="V2530" s="220"/>
      <c r="W2530" s="220"/>
      <c r="X2530" s="22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299</v>
      </c>
      <c r="AH2530" s="210">
        <v>0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">
      <c r="A2531" s="218"/>
      <c r="B2531" s="219"/>
      <c r="C2531" s="254" t="s">
        <v>2659</v>
      </c>
      <c r="D2531" s="221"/>
      <c r="E2531" s="222">
        <v>5.0374999999999996</v>
      </c>
      <c r="F2531" s="220"/>
      <c r="G2531" s="220"/>
      <c r="H2531" s="220"/>
      <c r="I2531" s="220"/>
      <c r="J2531" s="220"/>
      <c r="K2531" s="220"/>
      <c r="L2531" s="220"/>
      <c r="M2531" s="220"/>
      <c r="N2531" s="220"/>
      <c r="O2531" s="220"/>
      <c r="P2531" s="220"/>
      <c r="Q2531" s="220"/>
      <c r="R2531" s="220"/>
      <c r="S2531" s="220"/>
      <c r="T2531" s="220"/>
      <c r="U2531" s="220"/>
      <c r="V2531" s="220"/>
      <c r="W2531" s="220"/>
      <c r="X2531" s="22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299</v>
      </c>
      <c r="AH2531" s="210">
        <v>0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">
      <c r="A2532" s="218"/>
      <c r="B2532" s="219"/>
      <c r="C2532" s="254" t="s">
        <v>2660</v>
      </c>
      <c r="D2532" s="221"/>
      <c r="E2532" s="222">
        <v>4.5175000000000001</v>
      </c>
      <c r="F2532" s="220"/>
      <c r="G2532" s="220"/>
      <c r="H2532" s="220"/>
      <c r="I2532" s="220"/>
      <c r="J2532" s="220"/>
      <c r="K2532" s="220"/>
      <c r="L2532" s="220"/>
      <c r="M2532" s="220"/>
      <c r="N2532" s="220"/>
      <c r="O2532" s="220"/>
      <c r="P2532" s="220"/>
      <c r="Q2532" s="220"/>
      <c r="R2532" s="220"/>
      <c r="S2532" s="220"/>
      <c r="T2532" s="220"/>
      <c r="U2532" s="220"/>
      <c r="V2532" s="220"/>
      <c r="W2532" s="220"/>
      <c r="X2532" s="220"/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299</v>
      </c>
      <c r="AH2532" s="210">
        <v>0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">
      <c r="A2533" s="218"/>
      <c r="B2533" s="219"/>
      <c r="C2533" s="254" t="s">
        <v>2661</v>
      </c>
      <c r="D2533" s="221"/>
      <c r="E2533" s="222">
        <v>2.2776000000000001</v>
      </c>
      <c r="F2533" s="220"/>
      <c r="G2533" s="220"/>
      <c r="H2533" s="220"/>
      <c r="I2533" s="220"/>
      <c r="J2533" s="220"/>
      <c r="K2533" s="220"/>
      <c r="L2533" s="220"/>
      <c r="M2533" s="220"/>
      <c r="N2533" s="220"/>
      <c r="O2533" s="220"/>
      <c r="P2533" s="220"/>
      <c r="Q2533" s="220"/>
      <c r="R2533" s="220"/>
      <c r="S2533" s="220"/>
      <c r="T2533" s="220"/>
      <c r="U2533" s="220"/>
      <c r="V2533" s="220"/>
      <c r="W2533" s="220"/>
      <c r="X2533" s="22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299</v>
      </c>
      <c r="AH2533" s="210">
        <v>0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">
      <c r="A2534" s="232">
        <v>430</v>
      </c>
      <c r="B2534" s="233" t="s">
        <v>2665</v>
      </c>
      <c r="C2534" s="252" t="s">
        <v>2666</v>
      </c>
      <c r="D2534" s="234" t="s">
        <v>291</v>
      </c>
      <c r="E2534" s="235">
        <v>365.51</v>
      </c>
      <c r="F2534" s="236"/>
      <c r="G2534" s="237">
        <f>ROUND(E2534*F2534,2)</f>
        <v>0</v>
      </c>
      <c r="H2534" s="236"/>
      <c r="I2534" s="237">
        <f>ROUND(E2534*H2534,2)</f>
        <v>0</v>
      </c>
      <c r="J2534" s="236"/>
      <c r="K2534" s="237">
        <f>ROUND(E2534*J2534,2)</f>
        <v>0</v>
      </c>
      <c r="L2534" s="237">
        <v>15</v>
      </c>
      <c r="M2534" s="237">
        <f>G2534*(1+L2534/100)</f>
        <v>0</v>
      </c>
      <c r="N2534" s="237">
        <v>9.7099999999999999E-3</v>
      </c>
      <c r="O2534" s="237">
        <f>ROUND(E2534*N2534,2)</f>
        <v>3.55</v>
      </c>
      <c r="P2534" s="237">
        <v>0</v>
      </c>
      <c r="Q2534" s="237">
        <f>ROUND(E2534*P2534,2)</f>
        <v>0</v>
      </c>
      <c r="R2534" s="237" t="s">
        <v>2573</v>
      </c>
      <c r="S2534" s="237" t="s">
        <v>293</v>
      </c>
      <c r="T2534" s="238" t="s">
        <v>294</v>
      </c>
      <c r="U2534" s="220">
        <v>0.44</v>
      </c>
      <c r="V2534" s="220">
        <f>ROUND(E2534*U2534,2)</f>
        <v>160.82</v>
      </c>
      <c r="W2534" s="220"/>
      <c r="X2534" s="220" t="s">
        <v>117</v>
      </c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295</v>
      </c>
      <c r="AH2534" s="210"/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">
      <c r="A2535" s="218"/>
      <c r="B2535" s="219"/>
      <c r="C2535" s="253" t="s">
        <v>2667</v>
      </c>
      <c r="D2535" s="239"/>
      <c r="E2535" s="239"/>
      <c r="F2535" s="239"/>
      <c r="G2535" s="239"/>
      <c r="H2535" s="220"/>
      <c r="I2535" s="220"/>
      <c r="J2535" s="220"/>
      <c r="K2535" s="220"/>
      <c r="L2535" s="220"/>
      <c r="M2535" s="220"/>
      <c r="N2535" s="220"/>
      <c r="O2535" s="220"/>
      <c r="P2535" s="220"/>
      <c r="Q2535" s="220"/>
      <c r="R2535" s="220"/>
      <c r="S2535" s="220"/>
      <c r="T2535" s="220"/>
      <c r="U2535" s="220"/>
      <c r="V2535" s="220"/>
      <c r="W2535" s="220"/>
      <c r="X2535" s="22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297</v>
      </c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">
      <c r="A2536" s="218"/>
      <c r="B2536" s="219"/>
      <c r="C2536" s="254" t="s">
        <v>1213</v>
      </c>
      <c r="D2536" s="221"/>
      <c r="E2536" s="222"/>
      <c r="F2536" s="220"/>
      <c r="G2536" s="220"/>
      <c r="H2536" s="220"/>
      <c r="I2536" s="220"/>
      <c r="J2536" s="220"/>
      <c r="K2536" s="220"/>
      <c r="L2536" s="220"/>
      <c r="M2536" s="220"/>
      <c r="N2536" s="220"/>
      <c r="O2536" s="220"/>
      <c r="P2536" s="220"/>
      <c r="Q2536" s="220"/>
      <c r="R2536" s="220"/>
      <c r="S2536" s="220"/>
      <c r="T2536" s="220"/>
      <c r="U2536" s="220"/>
      <c r="V2536" s="220"/>
      <c r="W2536" s="220"/>
      <c r="X2536" s="22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299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">
      <c r="A2537" s="218"/>
      <c r="B2537" s="219"/>
      <c r="C2537" s="254" t="s">
        <v>1709</v>
      </c>
      <c r="D2537" s="221"/>
      <c r="E2537" s="222">
        <v>2.5</v>
      </c>
      <c r="F2537" s="220"/>
      <c r="G2537" s="220"/>
      <c r="H2537" s="220"/>
      <c r="I2537" s="220"/>
      <c r="J2537" s="220"/>
      <c r="K2537" s="220"/>
      <c r="L2537" s="220"/>
      <c r="M2537" s="220"/>
      <c r="N2537" s="220"/>
      <c r="O2537" s="220"/>
      <c r="P2537" s="220"/>
      <c r="Q2537" s="220"/>
      <c r="R2537" s="220"/>
      <c r="S2537" s="220"/>
      <c r="T2537" s="220"/>
      <c r="U2537" s="220"/>
      <c r="V2537" s="220"/>
      <c r="W2537" s="220"/>
      <c r="X2537" s="220"/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299</v>
      </c>
      <c r="AH2537" s="210">
        <v>0</v>
      </c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outlineLevel="1" x14ac:dyDescent="0.2">
      <c r="A2538" s="218"/>
      <c r="B2538" s="219"/>
      <c r="C2538" s="254" t="s">
        <v>518</v>
      </c>
      <c r="D2538" s="221"/>
      <c r="E2538" s="222">
        <v>15.6</v>
      </c>
      <c r="F2538" s="220"/>
      <c r="G2538" s="220"/>
      <c r="H2538" s="220"/>
      <c r="I2538" s="220"/>
      <c r="J2538" s="220"/>
      <c r="K2538" s="220"/>
      <c r="L2538" s="220"/>
      <c r="M2538" s="220"/>
      <c r="N2538" s="220"/>
      <c r="O2538" s="220"/>
      <c r="P2538" s="220"/>
      <c r="Q2538" s="220"/>
      <c r="R2538" s="220"/>
      <c r="S2538" s="220"/>
      <c r="T2538" s="220"/>
      <c r="U2538" s="220"/>
      <c r="V2538" s="220"/>
      <c r="W2538" s="220"/>
      <c r="X2538" s="220"/>
      <c r="Y2538" s="210"/>
      <c r="Z2538" s="210"/>
      <c r="AA2538" s="210"/>
      <c r="AB2538" s="210"/>
      <c r="AC2538" s="210"/>
      <c r="AD2538" s="210"/>
      <c r="AE2538" s="210"/>
      <c r="AF2538" s="210"/>
      <c r="AG2538" s="210" t="s">
        <v>299</v>
      </c>
      <c r="AH2538" s="210">
        <v>0</v>
      </c>
      <c r="AI2538" s="210"/>
      <c r="AJ2538" s="210"/>
      <c r="AK2538" s="210"/>
      <c r="AL2538" s="210"/>
      <c r="AM2538" s="210"/>
      <c r="AN2538" s="210"/>
      <c r="AO2538" s="210"/>
      <c r="AP2538" s="210"/>
      <c r="AQ2538" s="210"/>
      <c r="AR2538" s="210"/>
      <c r="AS2538" s="210"/>
      <c r="AT2538" s="210"/>
      <c r="AU2538" s="210"/>
      <c r="AV2538" s="210"/>
      <c r="AW2538" s="210"/>
      <c r="AX2538" s="210"/>
      <c r="AY2538" s="210"/>
      <c r="AZ2538" s="210"/>
      <c r="BA2538" s="210"/>
      <c r="BB2538" s="210"/>
      <c r="BC2538" s="210"/>
      <c r="BD2538" s="210"/>
      <c r="BE2538" s="210"/>
      <c r="BF2538" s="210"/>
      <c r="BG2538" s="210"/>
      <c r="BH2538" s="210"/>
    </row>
    <row r="2539" spans="1:60" outlineLevel="1" x14ac:dyDescent="0.2">
      <c r="A2539" s="218"/>
      <c r="B2539" s="219"/>
      <c r="C2539" s="254" t="s">
        <v>1710</v>
      </c>
      <c r="D2539" s="221"/>
      <c r="E2539" s="222">
        <v>4.9000000000000004</v>
      </c>
      <c r="F2539" s="220"/>
      <c r="G2539" s="220"/>
      <c r="H2539" s="220"/>
      <c r="I2539" s="220"/>
      <c r="J2539" s="220"/>
      <c r="K2539" s="220"/>
      <c r="L2539" s="220"/>
      <c r="M2539" s="220"/>
      <c r="N2539" s="220"/>
      <c r="O2539" s="220"/>
      <c r="P2539" s="220"/>
      <c r="Q2539" s="220"/>
      <c r="R2539" s="220"/>
      <c r="S2539" s="220"/>
      <c r="T2539" s="220"/>
      <c r="U2539" s="220"/>
      <c r="V2539" s="220"/>
      <c r="W2539" s="220"/>
      <c r="X2539" s="220"/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299</v>
      </c>
      <c r="AH2539" s="210">
        <v>0</v>
      </c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">
      <c r="A2540" s="218"/>
      <c r="B2540" s="219"/>
      <c r="C2540" s="254" t="s">
        <v>1711</v>
      </c>
      <c r="D2540" s="221"/>
      <c r="E2540" s="222">
        <v>5.6</v>
      </c>
      <c r="F2540" s="220"/>
      <c r="G2540" s="220"/>
      <c r="H2540" s="220"/>
      <c r="I2540" s="220"/>
      <c r="J2540" s="220"/>
      <c r="K2540" s="220"/>
      <c r="L2540" s="220"/>
      <c r="M2540" s="220"/>
      <c r="N2540" s="220"/>
      <c r="O2540" s="220"/>
      <c r="P2540" s="220"/>
      <c r="Q2540" s="220"/>
      <c r="R2540" s="220"/>
      <c r="S2540" s="220"/>
      <c r="T2540" s="220"/>
      <c r="U2540" s="220"/>
      <c r="V2540" s="220"/>
      <c r="W2540" s="220"/>
      <c r="X2540" s="22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299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">
      <c r="A2541" s="218"/>
      <c r="B2541" s="219"/>
      <c r="C2541" s="254" t="s">
        <v>1712</v>
      </c>
      <c r="D2541" s="221"/>
      <c r="E2541" s="222">
        <v>24.8</v>
      </c>
      <c r="F2541" s="220"/>
      <c r="G2541" s="220"/>
      <c r="H2541" s="220"/>
      <c r="I2541" s="220"/>
      <c r="J2541" s="220"/>
      <c r="K2541" s="220"/>
      <c r="L2541" s="220"/>
      <c r="M2541" s="220"/>
      <c r="N2541" s="220"/>
      <c r="O2541" s="220"/>
      <c r="P2541" s="220"/>
      <c r="Q2541" s="220"/>
      <c r="R2541" s="220"/>
      <c r="S2541" s="220"/>
      <c r="T2541" s="220"/>
      <c r="U2541" s="220"/>
      <c r="V2541" s="220"/>
      <c r="W2541" s="220"/>
      <c r="X2541" s="22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299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">
      <c r="A2542" s="218"/>
      <c r="B2542" s="219"/>
      <c r="C2542" s="254" t="s">
        <v>1713</v>
      </c>
      <c r="D2542" s="221"/>
      <c r="E2542" s="222">
        <v>6.3</v>
      </c>
      <c r="F2542" s="220"/>
      <c r="G2542" s="220"/>
      <c r="H2542" s="220"/>
      <c r="I2542" s="220"/>
      <c r="J2542" s="220"/>
      <c r="K2542" s="220"/>
      <c r="L2542" s="220"/>
      <c r="M2542" s="220"/>
      <c r="N2542" s="220"/>
      <c r="O2542" s="220"/>
      <c r="P2542" s="220"/>
      <c r="Q2542" s="220"/>
      <c r="R2542" s="220"/>
      <c r="S2542" s="220"/>
      <c r="T2542" s="220"/>
      <c r="U2542" s="220"/>
      <c r="V2542" s="220"/>
      <c r="W2542" s="220"/>
      <c r="X2542" s="22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299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">
      <c r="A2543" s="218"/>
      <c r="B2543" s="219"/>
      <c r="C2543" s="254" t="s">
        <v>1714</v>
      </c>
      <c r="D2543" s="221"/>
      <c r="E2543" s="222">
        <v>5.4</v>
      </c>
      <c r="F2543" s="220"/>
      <c r="G2543" s="220"/>
      <c r="H2543" s="220"/>
      <c r="I2543" s="220"/>
      <c r="J2543" s="220"/>
      <c r="K2543" s="220"/>
      <c r="L2543" s="220"/>
      <c r="M2543" s="220"/>
      <c r="N2543" s="220"/>
      <c r="O2543" s="220"/>
      <c r="P2543" s="220"/>
      <c r="Q2543" s="220"/>
      <c r="R2543" s="220"/>
      <c r="S2543" s="220"/>
      <c r="T2543" s="220"/>
      <c r="U2543" s="220"/>
      <c r="V2543" s="220"/>
      <c r="W2543" s="220"/>
      <c r="X2543" s="22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299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">
      <c r="A2544" s="218"/>
      <c r="B2544" s="219"/>
      <c r="C2544" s="254" t="s">
        <v>1221</v>
      </c>
      <c r="D2544" s="221"/>
      <c r="E2544" s="222">
        <v>0.11</v>
      </c>
      <c r="F2544" s="220"/>
      <c r="G2544" s="220"/>
      <c r="H2544" s="220"/>
      <c r="I2544" s="220"/>
      <c r="J2544" s="220"/>
      <c r="K2544" s="220"/>
      <c r="L2544" s="220"/>
      <c r="M2544" s="220"/>
      <c r="N2544" s="220"/>
      <c r="O2544" s="220"/>
      <c r="P2544" s="220"/>
      <c r="Q2544" s="220"/>
      <c r="R2544" s="220"/>
      <c r="S2544" s="220"/>
      <c r="T2544" s="220"/>
      <c r="U2544" s="220"/>
      <c r="V2544" s="220"/>
      <c r="W2544" s="220"/>
      <c r="X2544" s="22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299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">
      <c r="A2545" s="218"/>
      <c r="B2545" s="219"/>
      <c r="C2545" s="254" t="s">
        <v>1716</v>
      </c>
      <c r="D2545" s="221"/>
      <c r="E2545" s="222">
        <v>11.8</v>
      </c>
      <c r="F2545" s="220"/>
      <c r="G2545" s="220"/>
      <c r="H2545" s="220"/>
      <c r="I2545" s="220"/>
      <c r="J2545" s="220"/>
      <c r="K2545" s="220"/>
      <c r="L2545" s="220"/>
      <c r="M2545" s="220"/>
      <c r="N2545" s="220"/>
      <c r="O2545" s="220"/>
      <c r="P2545" s="220"/>
      <c r="Q2545" s="220"/>
      <c r="R2545" s="220"/>
      <c r="S2545" s="220"/>
      <c r="T2545" s="220"/>
      <c r="U2545" s="220"/>
      <c r="V2545" s="220"/>
      <c r="W2545" s="220"/>
      <c r="X2545" s="22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299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">
      <c r="A2546" s="218"/>
      <c r="B2546" s="219"/>
      <c r="C2546" s="254" t="s">
        <v>1669</v>
      </c>
      <c r="D2546" s="221"/>
      <c r="E2546" s="222">
        <v>29.1</v>
      </c>
      <c r="F2546" s="220"/>
      <c r="G2546" s="220"/>
      <c r="H2546" s="220"/>
      <c r="I2546" s="220"/>
      <c r="J2546" s="220"/>
      <c r="K2546" s="220"/>
      <c r="L2546" s="220"/>
      <c r="M2546" s="220"/>
      <c r="N2546" s="220"/>
      <c r="O2546" s="220"/>
      <c r="P2546" s="220"/>
      <c r="Q2546" s="220"/>
      <c r="R2546" s="220"/>
      <c r="S2546" s="220"/>
      <c r="T2546" s="220"/>
      <c r="U2546" s="220"/>
      <c r="V2546" s="220"/>
      <c r="W2546" s="220"/>
      <c r="X2546" s="22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299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">
      <c r="A2547" s="218"/>
      <c r="B2547" s="219"/>
      <c r="C2547" s="254" t="s">
        <v>1670</v>
      </c>
      <c r="D2547" s="221"/>
      <c r="E2547" s="222">
        <v>4.0999999999999996</v>
      </c>
      <c r="F2547" s="220"/>
      <c r="G2547" s="220"/>
      <c r="H2547" s="220"/>
      <c r="I2547" s="220"/>
      <c r="J2547" s="220"/>
      <c r="K2547" s="220"/>
      <c r="L2547" s="220"/>
      <c r="M2547" s="220"/>
      <c r="N2547" s="220"/>
      <c r="O2547" s="220"/>
      <c r="P2547" s="220"/>
      <c r="Q2547" s="220"/>
      <c r="R2547" s="220"/>
      <c r="S2547" s="220"/>
      <c r="T2547" s="220"/>
      <c r="U2547" s="220"/>
      <c r="V2547" s="220"/>
      <c r="W2547" s="220"/>
      <c r="X2547" s="22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299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">
      <c r="A2548" s="218"/>
      <c r="B2548" s="219"/>
      <c r="C2548" s="254" t="s">
        <v>1671</v>
      </c>
      <c r="D2548" s="221"/>
      <c r="E2548" s="222">
        <v>1.8</v>
      </c>
      <c r="F2548" s="220"/>
      <c r="G2548" s="220"/>
      <c r="H2548" s="220"/>
      <c r="I2548" s="220"/>
      <c r="J2548" s="220"/>
      <c r="K2548" s="220"/>
      <c r="L2548" s="220"/>
      <c r="M2548" s="220"/>
      <c r="N2548" s="220"/>
      <c r="O2548" s="220"/>
      <c r="P2548" s="220"/>
      <c r="Q2548" s="220"/>
      <c r="R2548" s="220"/>
      <c r="S2548" s="220"/>
      <c r="T2548" s="220"/>
      <c r="U2548" s="220"/>
      <c r="V2548" s="220"/>
      <c r="W2548" s="220"/>
      <c r="X2548" s="22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299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">
      <c r="A2549" s="218"/>
      <c r="B2549" s="219"/>
      <c r="C2549" s="254" t="s">
        <v>1672</v>
      </c>
      <c r="D2549" s="221"/>
      <c r="E2549" s="222">
        <v>6.8</v>
      </c>
      <c r="F2549" s="220"/>
      <c r="G2549" s="220"/>
      <c r="H2549" s="220"/>
      <c r="I2549" s="220"/>
      <c r="J2549" s="220"/>
      <c r="K2549" s="220"/>
      <c r="L2549" s="220"/>
      <c r="M2549" s="220"/>
      <c r="N2549" s="220"/>
      <c r="O2549" s="220"/>
      <c r="P2549" s="220"/>
      <c r="Q2549" s="220"/>
      <c r="R2549" s="220"/>
      <c r="S2549" s="220"/>
      <c r="T2549" s="220"/>
      <c r="U2549" s="220"/>
      <c r="V2549" s="220"/>
      <c r="W2549" s="220"/>
      <c r="X2549" s="22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299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">
      <c r="A2550" s="218"/>
      <c r="B2550" s="219"/>
      <c r="C2550" s="254" t="s">
        <v>1673</v>
      </c>
      <c r="D2550" s="221"/>
      <c r="E2550" s="222">
        <v>3.2</v>
      </c>
      <c r="F2550" s="220"/>
      <c r="G2550" s="220"/>
      <c r="H2550" s="220"/>
      <c r="I2550" s="220"/>
      <c r="J2550" s="220"/>
      <c r="K2550" s="220"/>
      <c r="L2550" s="220"/>
      <c r="M2550" s="220"/>
      <c r="N2550" s="220"/>
      <c r="O2550" s="220"/>
      <c r="P2550" s="220"/>
      <c r="Q2550" s="220"/>
      <c r="R2550" s="220"/>
      <c r="S2550" s="220"/>
      <c r="T2550" s="220"/>
      <c r="U2550" s="220"/>
      <c r="V2550" s="220"/>
      <c r="W2550" s="220"/>
      <c r="X2550" s="22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299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">
      <c r="A2551" s="218"/>
      <c r="B2551" s="219"/>
      <c r="C2551" s="254" t="s">
        <v>1674</v>
      </c>
      <c r="D2551" s="221"/>
      <c r="E2551" s="222">
        <v>2</v>
      </c>
      <c r="F2551" s="220"/>
      <c r="G2551" s="220"/>
      <c r="H2551" s="220"/>
      <c r="I2551" s="220"/>
      <c r="J2551" s="220"/>
      <c r="K2551" s="220"/>
      <c r="L2551" s="220"/>
      <c r="M2551" s="220"/>
      <c r="N2551" s="220"/>
      <c r="O2551" s="220"/>
      <c r="P2551" s="220"/>
      <c r="Q2551" s="220"/>
      <c r="R2551" s="220"/>
      <c r="S2551" s="220"/>
      <c r="T2551" s="220"/>
      <c r="U2551" s="220"/>
      <c r="V2551" s="220"/>
      <c r="W2551" s="220"/>
      <c r="X2551" s="22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299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">
      <c r="A2552" s="218"/>
      <c r="B2552" s="219"/>
      <c r="C2552" s="254" t="s">
        <v>1675</v>
      </c>
      <c r="D2552" s="221"/>
      <c r="E2552" s="222">
        <v>4.5999999999999996</v>
      </c>
      <c r="F2552" s="220"/>
      <c r="G2552" s="220"/>
      <c r="H2552" s="220"/>
      <c r="I2552" s="220"/>
      <c r="J2552" s="220"/>
      <c r="K2552" s="220"/>
      <c r="L2552" s="220"/>
      <c r="M2552" s="220"/>
      <c r="N2552" s="220"/>
      <c r="O2552" s="220"/>
      <c r="P2552" s="220"/>
      <c r="Q2552" s="220"/>
      <c r="R2552" s="220"/>
      <c r="S2552" s="220"/>
      <c r="T2552" s="220"/>
      <c r="U2552" s="220"/>
      <c r="V2552" s="220"/>
      <c r="W2552" s="220"/>
      <c r="X2552" s="22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299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">
      <c r="A2553" s="218"/>
      <c r="B2553" s="219"/>
      <c r="C2553" s="254" t="s">
        <v>1718</v>
      </c>
      <c r="D2553" s="221"/>
      <c r="E2553" s="222">
        <v>23</v>
      </c>
      <c r="F2553" s="220"/>
      <c r="G2553" s="220"/>
      <c r="H2553" s="220"/>
      <c r="I2553" s="220"/>
      <c r="J2553" s="220"/>
      <c r="K2553" s="220"/>
      <c r="L2553" s="220"/>
      <c r="M2553" s="220"/>
      <c r="N2553" s="220"/>
      <c r="O2553" s="220"/>
      <c r="P2553" s="220"/>
      <c r="Q2553" s="220"/>
      <c r="R2553" s="220"/>
      <c r="S2553" s="220"/>
      <c r="T2553" s="220"/>
      <c r="U2553" s="220"/>
      <c r="V2553" s="220"/>
      <c r="W2553" s="220"/>
      <c r="X2553" s="22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299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">
      <c r="A2554" s="218"/>
      <c r="B2554" s="219"/>
      <c r="C2554" s="254" t="s">
        <v>1719</v>
      </c>
      <c r="D2554" s="221"/>
      <c r="E2554" s="222">
        <v>23</v>
      </c>
      <c r="F2554" s="220"/>
      <c r="G2554" s="220"/>
      <c r="H2554" s="220"/>
      <c r="I2554" s="220"/>
      <c r="J2554" s="220"/>
      <c r="K2554" s="220"/>
      <c r="L2554" s="220"/>
      <c r="M2554" s="220"/>
      <c r="N2554" s="220"/>
      <c r="O2554" s="220"/>
      <c r="P2554" s="220"/>
      <c r="Q2554" s="220"/>
      <c r="R2554" s="220"/>
      <c r="S2554" s="220"/>
      <c r="T2554" s="220"/>
      <c r="U2554" s="220"/>
      <c r="V2554" s="220"/>
      <c r="W2554" s="220"/>
      <c r="X2554" s="22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299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">
      <c r="A2555" s="218"/>
      <c r="B2555" s="219"/>
      <c r="C2555" s="254" t="s">
        <v>815</v>
      </c>
      <c r="D2555" s="221"/>
      <c r="E2555" s="222"/>
      <c r="F2555" s="220"/>
      <c r="G2555" s="220"/>
      <c r="H2555" s="220"/>
      <c r="I2555" s="220"/>
      <c r="J2555" s="220"/>
      <c r="K2555" s="220"/>
      <c r="L2555" s="220"/>
      <c r="M2555" s="220"/>
      <c r="N2555" s="220"/>
      <c r="O2555" s="220"/>
      <c r="P2555" s="220"/>
      <c r="Q2555" s="220"/>
      <c r="R2555" s="220"/>
      <c r="S2555" s="220"/>
      <c r="T2555" s="220"/>
      <c r="U2555" s="220"/>
      <c r="V2555" s="220"/>
      <c r="W2555" s="220"/>
      <c r="X2555" s="22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299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">
      <c r="A2556" s="218"/>
      <c r="B2556" s="219"/>
      <c r="C2556" s="254" t="s">
        <v>818</v>
      </c>
      <c r="D2556" s="221"/>
      <c r="E2556" s="222">
        <v>12.9</v>
      </c>
      <c r="F2556" s="220"/>
      <c r="G2556" s="220"/>
      <c r="H2556" s="220"/>
      <c r="I2556" s="220"/>
      <c r="J2556" s="220"/>
      <c r="K2556" s="220"/>
      <c r="L2556" s="220"/>
      <c r="M2556" s="220"/>
      <c r="N2556" s="220"/>
      <c r="O2556" s="220"/>
      <c r="P2556" s="220"/>
      <c r="Q2556" s="220"/>
      <c r="R2556" s="220"/>
      <c r="S2556" s="220"/>
      <c r="T2556" s="220"/>
      <c r="U2556" s="220"/>
      <c r="V2556" s="220"/>
      <c r="W2556" s="220"/>
      <c r="X2556" s="22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299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">
      <c r="A2557" s="218"/>
      <c r="B2557" s="219"/>
      <c r="C2557" s="254" t="s">
        <v>819</v>
      </c>
      <c r="D2557" s="221"/>
      <c r="E2557" s="222">
        <v>2.5</v>
      </c>
      <c r="F2557" s="220"/>
      <c r="G2557" s="220"/>
      <c r="H2557" s="220"/>
      <c r="I2557" s="220"/>
      <c r="J2557" s="220"/>
      <c r="K2557" s="220"/>
      <c r="L2557" s="220"/>
      <c r="M2557" s="220"/>
      <c r="N2557" s="220"/>
      <c r="O2557" s="220"/>
      <c r="P2557" s="220"/>
      <c r="Q2557" s="220"/>
      <c r="R2557" s="220"/>
      <c r="S2557" s="220"/>
      <c r="T2557" s="220"/>
      <c r="U2557" s="220"/>
      <c r="V2557" s="220"/>
      <c r="W2557" s="220"/>
      <c r="X2557" s="22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299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">
      <c r="A2558" s="218"/>
      <c r="B2558" s="219"/>
      <c r="C2558" s="254" t="s">
        <v>820</v>
      </c>
      <c r="D2558" s="221"/>
      <c r="E2558" s="222">
        <v>31.9</v>
      </c>
      <c r="F2558" s="220"/>
      <c r="G2558" s="220"/>
      <c r="H2558" s="220"/>
      <c r="I2558" s="220"/>
      <c r="J2558" s="220"/>
      <c r="K2558" s="220"/>
      <c r="L2558" s="220"/>
      <c r="M2558" s="220"/>
      <c r="N2558" s="220"/>
      <c r="O2558" s="220"/>
      <c r="P2558" s="220"/>
      <c r="Q2558" s="220"/>
      <c r="R2558" s="220"/>
      <c r="S2558" s="220"/>
      <c r="T2558" s="220"/>
      <c r="U2558" s="220"/>
      <c r="V2558" s="220"/>
      <c r="W2558" s="220"/>
      <c r="X2558" s="22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299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outlineLevel="1" x14ac:dyDescent="0.2">
      <c r="A2559" s="218"/>
      <c r="B2559" s="219"/>
      <c r="C2559" s="254" t="s">
        <v>821</v>
      </c>
      <c r="D2559" s="221"/>
      <c r="E2559" s="222">
        <v>14.5</v>
      </c>
      <c r="F2559" s="220"/>
      <c r="G2559" s="220"/>
      <c r="H2559" s="220"/>
      <c r="I2559" s="220"/>
      <c r="J2559" s="220"/>
      <c r="K2559" s="220"/>
      <c r="L2559" s="220"/>
      <c r="M2559" s="220"/>
      <c r="N2559" s="220"/>
      <c r="O2559" s="220"/>
      <c r="P2559" s="220"/>
      <c r="Q2559" s="220"/>
      <c r="R2559" s="220"/>
      <c r="S2559" s="220"/>
      <c r="T2559" s="220"/>
      <c r="U2559" s="220"/>
      <c r="V2559" s="220"/>
      <c r="W2559" s="220"/>
      <c r="X2559" s="220"/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299</v>
      </c>
      <c r="AH2559" s="210">
        <v>0</v>
      </c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">
      <c r="A2560" s="218"/>
      <c r="B2560" s="219"/>
      <c r="C2560" s="254" t="s">
        <v>822</v>
      </c>
      <c r="D2560" s="221"/>
      <c r="E2560" s="222">
        <v>13.7</v>
      </c>
      <c r="F2560" s="220"/>
      <c r="G2560" s="220"/>
      <c r="H2560" s="220"/>
      <c r="I2560" s="220"/>
      <c r="J2560" s="220"/>
      <c r="K2560" s="220"/>
      <c r="L2560" s="220"/>
      <c r="M2560" s="220"/>
      <c r="N2560" s="220"/>
      <c r="O2560" s="220"/>
      <c r="P2560" s="220"/>
      <c r="Q2560" s="220"/>
      <c r="R2560" s="220"/>
      <c r="S2560" s="220"/>
      <c r="T2560" s="220"/>
      <c r="U2560" s="220"/>
      <c r="V2560" s="220"/>
      <c r="W2560" s="220"/>
      <c r="X2560" s="22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299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">
      <c r="A2561" s="218"/>
      <c r="B2561" s="219"/>
      <c r="C2561" s="254" t="s">
        <v>823</v>
      </c>
      <c r="D2561" s="221"/>
      <c r="E2561" s="222">
        <v>5</v>
      </c>
      <c r="F2561" s="220"/>
      <c r="G2561" s="220"/>
      <c r="H2561" s="220"/>
      <c r="I2561" s="220"/>
      <c r="J2561" s="220"/>
      <c r="K2561" s="220"/>
      <c r="L2561" s="220"/>
      <c r="M2561" s="220"/>
      <c r="N2561" s="220"/>
      <c r="O2561" s="220"/>
      <c r="P2561" s="220"/>
      <c r="Q2561" s="220"/>
      <c r="R2561" s="220"/>
      <c r="S2561" s="220"/>
      <c r="T2561" s="220"/>
      <c r="U2561" s="220"/>
      <c r="V2561" s="220"/>
      <c r="W2561" s="220"/>
      <c r="X2561" s="22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299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">
      <c r="A2562" s="218"/>
      <c r="B2562" s="219"/>
      <c r="C2562" s="254" t="s">
        <v>824</v>
      </c>
      <c r="D2562" s="221"/>
      <c r="E2562" s="222">
        <v>7</v>
      </c>
      <c r="F2562" s="220"/>
      <c r="G2562" s="220"/>
      <c r="H2562" s="220"/>
      <c r="I2562" s="220"/>
      <c r="J2562" s="220"/>
      <c r="K2562" s="220"/>
      <c r="L2562" s="220"/>
      <c r="M2562" s="220"/>
      <c r="N2562" s="220"/>
      <c r="O2562" s="220"/>
      <c r="P2562" s="220"/>
      <c r="Q2562" s="220"/>
      <c r="R2562" s="220"/>
      <c r="S2562" s="220"/>
      <c r="T2562" s="220"/>
      <c r="U2562" s="220"/>
      <c r="V2562" s="220"/>
      <c r="W2562" s="220"/>
      <c r="X2562" s="22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299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">
      <c r="A2563" s="218"/>
      <c r="B2563" s="219"/>
      <c r="C2563" s="254" t="s">
        <v>825</v>
      </c>
      <c r="D2563" s="221"/>
      <c r="E2563" s="222">
        <v>1.8</v>
      </c>
      <c r="F2563" s="220"/>
      <c r="G2563" s="220"/>
      <c r="H2563" s="220"/>
      <c r="I2563" s="220"/>
      <c r="J2563" s="220"/>
      <c r="K2563" s="220"/>
      <c r="L2563" s="220"/>
      <c r="M2563" s="220"/>
      <c r="N2563" s="220"/>
      <c r="O2563" s="220"/>
      <c r="P2563" s="220"/>
      <c r="Q2563" s="220"/>
      <c r="R2563" s="220"/>
      <c r="S2563" s="220"/>
      <c r="T2563" s="220"/>
      <c r="U2563" s="220"/>
      <c r="V2563" s="220"/>
      <c r="W2563" s="220"/>
      <c r="X2563" s="22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299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outlineLevel="1" x14ac:dyDescent="0.2">
      <c r="A2564" s="218"/>
      <c r="B2564" s="219"/>
      <c r="C2564" s="254" t="s">
        <v>840</v>
      </c>
      <c r="D2564" s="221"/>
      <c r="E2564" s="222">
        <v>3.3</v>
      </c>
      <c r="F2564" s="220"/>
      <c r="G2564" s="220"/>
      <c r="H2564" s="220"/>
      <c r="I2564" s="220"/>
      <c r="J2564" s="220"/>
      <c r="K2564" s="220"/>
      <c r="L2564" s="220"/>
      <c r="M2564" s="220"/>
      <c r="N2564" s="220"/>
      <c r="O2564" s="220"/>
      <c r="P2564" s="220"/>
      <c r="Q2564" s="220"/>
      <c r="R2564" s="220"/>
      <c r="S2564" s="220"/>
      <c r="T2564" s="220"/>
      <c r="U2564" s="220"/>
      <c r="V2564" s="220"/>
      <c r="W2564" s="220"/>
      <c r="X2564" s="220"/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299</v>
      </c>
      <c r="AH2564" s="210">
        <v>0</v>
      </c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">
      <c r="A2565" s="218"/>
      <c r="B2565" s="219"/>
      <c r="C2565" s="254" t="s">
        <v>826</v>
      </c>
      <c r="D2565" s="221"/>
      <c r="E2565" s="222">
        <v>14.6</v>
      </c>
      <c r="F2565" s="220"/>
      <c r="G2565" s="220"/>
      <c r="H2565" s="220"/>
      <c r="I2565" s="220"/>
      <c r="J2565" s="220"/>
      <c r="K2565" s="220"/>
      <c r="L2565" s="220"/>
      <c r="M2565" s="220"/>
      <c r="N2565" s="220"/>
      <c r="O2565" s="220"/>
      <c r="P2565" s="220"/>
      <c r="Q2565" s="220"/>
      <c r="R2565" s="220"/>
      <c r="S2565" s="220"/>
      <c r="T2565" s="220"/>
      <c r="U2565" s="220"/>
      <c r="V2565" s="220"/>
      <c r="W2565" s="220"/>
      <c r="X2565" s="22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299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">
      <c r="A2566" s="218"/>
      <c r="B2566" s="219"/>
      <c r="C2566" s="254" t="s">
        <v>827</v>
      </c>
      <c r="D2566" s="221"/>
      <c r="E2566" s="222">
        <v>11.4</v>
      </c>
      <c r="F2566" s="220"/>
      <c r="G2566" s="220"/>
      <c r="H2566" s="220"/>
      <c r="I2566" s="220"/>
      <c r="J2566" s="220"/>
      <c r="K2566" s="220"/>
      <c r="L2566" s="220"/>
      <c r="M2566" s="220"/>
      <c r="N2566" s="220"/>
      <c r="O2566" s="220"/>
      <c r="P2566" s="220"/>
      <c r="Q2566" s="220"/>
      <c r="R2566" s="220"/>
      <c r="S2566" s="220"/>
      <c r="T2566" s="220"/>
      <c r="U2566" s="220"/>
      <c r="V2566" s="220"/>
      <c r="W2566" s="220"/>
      <c r="X2566" s="22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299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">
      <c r="A2567" s="218"/>
      <c r="B2567" s="219"/>
      <c r="C2567" s="254" t="s">
        <v>828</v>
      </c>
      <c r="D2567" s="221"/>
      <c r="E2567" s="222">
        <v>7.1</v>
      </c>
      <c r="F2567" s="220"/>
      <c r="G2567" s="220"/>
      <c r="H2567" s="220"/>
      <c r="I2567" s="220"/>
      <c r="J2567" s="220"/>
      <c r="K2567" s="220"/>
      <c r="L2567" s="220"/>
      <c r="M2567" s="220"/>
      <c r="N2567" s="220"/>
      <c r="O2567" s="220"/>
      <c r="P2567" s="220"/>
      <c r="Q2567" s="220"/>
      <c r="R2567" s="220"/>
      <c r="S2567" s="220"/>
      <c r="T2567" s="220"/>
      <c r="U2567" s="220"/>
      <c r="V2567" s="220"/>
      <c r="W2567" s="220"/>
      <c r="X2567" s="22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299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">
      <c r="A2568" s="218"/>
      <c r="B2568" s="219"/>
      <c r="C2568" s="254" t="s">
        <v>829</v>
      </c>
      <c r="D2568" s="221"/>
      <c r="E2568" s="222">
        <v>4.7</v>
      </c>
      <c r="F2568" s="220"/>
      <c r="G2568" s="220"/>
      <c r="H2568" s="220"/>
      <c r="I2568" s="220"/>
      <c r="J2568" s="220"/>
      <c r="K2568" s="220"/>
      <c r="L2568" s="220"/>
      <c r="M2568" s="220"/>
      <c r="N2568" s="220"/>
      <c r="O2568" s="220"/>
      <c r="P2568" s="220"/>
      <c r="Q2568" s="220"/>
      <c r="R2568" s="220"/>
      <c r="S2568" s="220"/>
      <c r="T2568" s="220"/>
      <c r="U2568" s="220"/>
      <c r="V2568" s="220"/>
      <c r="W2568" s="220"/>
      <c r="X2568" s="22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299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">
      <c r="A2569" s="218"/>
      <c r="B2569" s="219"/>
      <c r="C2569" s="254" t="s">
        <v>830</v>
      </c>
      <c r="D2569" s="221"/>
      <c r="E2569" s="222">
        <v>15.3</v>
      </c>
      <c r="F2569" s="220"/>
      <c r="G2569" s="220"/>
      <c r="H2569" s="220"/>
      <c r="I2569" s="220"/>
      <c r="J2569" s="220"/>
      <c r="K2569" s="220"/>
      <c r="L2569" s="220"/>
      <c r="M2569" s="220"/>
      <c r="N2569" s="220"/>
      <c r="O2569" s="220"/>
      <c r="P2569" s="220"/>
      <c r="Q2569" s="220"/>
      <c r="R2569" s="220"/>
      <c r="S2569" s="220"/>
      <c r="T2569" s="220"/>
      <c r="U2569" s="220"/>
      <c r="V2569" s="220"/>
      <c r="W2569" s="220"/>
      <c r="X2569" s="22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299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">
      <c r="A2570" s="218"/>
      <c r="B2570" s="219"/>
      <c r="C2570" s="254" t="s">
        <v>831</v>
      </c>
      <c r="D2570" s="221"/>
      <c r="E2570" s="222">
        <v>16.399999999999999</v>
      </c>
      <c r="F2570" s="220"/>
      <c r="G2570" s="220"/>
      <c r="H2570" s="220"/>
      <c r="I2570" s="220"/>
      <c r="J2570" s="220"/>
      <c r="K2570" s="220"/>
      <c r="L2570" s="220"/>
      <c r="M2570" s="220"/>
      <c r="N2570" s="220"/>
      <c r="O2570" s="220"/>
      <c r="P2570" s="220"/>
      <c r="Q2570" s="220"/>
      <c r="R2570" s="220"/>
      <c r="S2570" s="220"/>
      <c r="T2570" s="220"/>
      <c r="U2570" s="220"/>
      <c r="V2570" s="220"/>
      <c r="W2570" s="220"/>
      <c r="X2570" s="22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299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">
      <c r="A2571" s="218"/>
      <c r="B2571" s="219"/>
      <c r="C2571" s="254" t="s">
        <v>1690</v>
      </c>
      <c r="D2571" s="221"/>
      <c r="E2571" s="222">
        <v>7.3</v>
      </c>
      <c r="F2571" s="220"/>
      <c r="G2571" s="220"/>
      <c r="H2571" s="220"/>
      <c r="I2571" s="220"/>
      <c r="J2571" s="220"/>
      <c r="K2571" s="220"/>
      <c r="L2571" s="220"/>
      <c r="M2571" s="220"/>
      <c r="N2571" s="220"/>
      <c r="O2571" s="220"/>
      <c r="P2571" s="220"/>
      <c r="Q2571" s="220"/>
      <c r="R2571" s="220"/>
      <c r="S2571" s="220"/>
      <c r="T2571" s="220"/>
      <c r="U2571" s="220"/>
      <c r="V2571" s="220"/>
      <c r="W2571" s="220"/>
      <c r="X2571" s="22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299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">
      <c r="A2572" s="218"/>
      <c r="B2572" s="219"/>
      <c r="C2572" s="254" t="s">
        <v>832</v>
      </c>
      <c r="D2572" s="221"/>
      <c r="E2572" s="222">
        <v>1.5</v>
      </c>
      <c r="F2572" s="220"/>
      <c r="G2572" s="220"/>
      <c r="H2572" s="220"/>
      <c r="I2572" s="220"/>
      <c r="J2572" s="220"/>
      <c r="K2572" s="220"/>
      <c r="L2572" s="220"/>
      <c r="M2572" s="220"/>
      <c r="N2572" s="220"/>
      <c r="O2572" s="220"/>
      <c r="P2572" s="220"/>
      <c r="Q2572" s="220"/>
      <c r="R2572" s="220"/>
      <c r="S2572" s="220"/>
      <c r="T2572" s="220"/>
      <c r="U2572" s="220"/>
      <c r="V2572" s="220"/>
      <c r="W2572" s="220"/>
      <c r="X2572" s="22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299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">
      <c r="A2573" s="218"/>
      <c r="B2573" s="219"/>
      <c r="C2573" s="254" t="s">
        <v>841</v>
      </c>
      <c r="D2573" s="221"/>
      <c r="E2573" s="222">
        <v>2.7</v>
      </c>
      <c r="F2573" s="220"/>
      <c r="G2573" s="220"/>
      <c r="H2573" s="220"/>
      <c r="I2573" s="220"/>
      <c r="J2573" s="220"/>
      <c r="K2573" s="220"/>
      <c r="L2573" s="220"/>
      <c r="M2573" s="220"/>
      <c r="N2573" s="220"/>
      <c r="O2573" s="220"/>
      <c r="P2573" s="220"/>
      <c r="Q2573" s="220"/>
      <c r="R2573" s="220"/>
      <c r="S2573" s="220"/>
      <c r="T2573" s="220"/>
      <c r="U2573" s="220"/>
      <c r="V2573" s="220"/>
      <c r="W2573" s="220"/>
      <c r="X2573" s="22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299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">
      <c r="A2574" s="218"/>
      <c r="B2574" s="219"/>
      <c r="C2574" s="254" t="s">
        <v>833</v>
      </c>
      <c r="D2574" s="221"/>
      <c r="E2574" s="222">
        <v>1.7</v>
      </c>
      <c r="F2574" s="220"/>
      <c r="G2574" s="220"/>
      <c r="H2574" s="220"/>
      <c r="I2574" s="220"/>
      <c r="J2574" s="220"/>
      <c r="K2574" s="220"/>
      <c r="L2574" s="220"/>
      <c r="M2574" s="220"/>
      <c r="N2574" s="220"/>
      <c r="O2574" s="220"/>
      <c r="P2574" s="220"/>
      <c r="Q2574" s="220"/>
      <c r="R2574" s="220"/>
      <c r="S2574" s="220"/>
      <c r="T2574" s="220"/>
      <c r="U2574" s="220"/>
      <c r="V2574" s="220"/>
      <c r="W2574" s="220"/>
      <c r="X2574" s="22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299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">
      <c r="A2575" s="218"/>
      <c r="B2575" s="219"/>
      <c r="C2575" s="254" t="s">
        <v>834</v>
      </c>
      <c r="D2575" s="221"/>
      <c r="E2575" s="222"/>
      <c r="F2575" s="220"/>
      <c r="G2575" s="220"/>
      <c r="H2575" s="220"/>
      <c r="I2575" s="220"/>
      <c r="J2575" s="220"/>
      <c r="K2575" s="220"/>
      <c r="L2575" s="220"/>
      <c r="M2575" s="220"/>
      <c r="N2575" s="220"/>
      <c r="O2575" s="220"/>
      <c r="P2575" s="220"/>
      <c r="Q2575" s="220"/>
      <c r="R2575" s="220"/>
      <c r="S2575" s="220"/>
      <c r="T2575" s="220"/>
      <c r="U2575" s="220"/>
      <c r="V2575" s="220"/>
      <c r="W2575" s="220"/>
      <c r="X2575" s="22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299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">
      <c r="A2576" s="218"/>
      <c r="B2576" s="219"/>
      <c r="C2576" s="254" t="s">
        <v>835</v>
      </c>
      <c r="D2576" s="221"/>
      <c r="E2576" s="222">
        <v>4.2</v>
      </c>
      <c r="F2576" s="220"/>
      <c r="G2576" s="220"/>
      <c r="H2576" s="220"/>
      <c r="I2576" s="220"/>
      <c r="J2576" s="220"/>
      <c r="K2576" s="220"/>
      <c r="L2576" s="220"/>
      <c r="M2576" s="220"/>
      <c r="N2576" s="220"/>
      <c r="O2576" s="220"/>
      <c r="P2576" s="220"/>
      <c r="Q2576" s="220"/>
      <c r="R2576" s="220"/>
      <c r="S2576" s="220"/>
      <c r="T2576" s="220"/>
      <c r="U2576" s="220"/>
      <c r="V2576" s="220"/>
      <c r="W2576" s="220"/>
      <c r="X2576" s="22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299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">
      <c r="A2577" s="218"/>
      <c r="B2577" s="219"/>
      <c r="C2577" s="254" t="s">
        <v>836</v>
      </c>
      <c r="D2577" s="221"/>
      <c r="E2577" s="222">
        <v>11.4</v>
      </c>
      <c r="F2577" s="220"/>
      <c r="G2577" s="220"/>
      <c r="H2577" s="220"/>
      <c r="I2577" s="220"/>
      <c r="J2577" s="220"/>
      <c r="K2577" s="220"/>
      <c r="L2577" s="220"/>
      <c r="M2577" s="220"/>
      <c r="N2577" s="220"/>
      <c r="O2577" s="220"/>
      <c r="P2577" s="220"/>
      <c r="Q2577" s="220"/>
      <c r="R2577" s="220"/>
      <c r="S2577" s="220"/>
      <c r="T2577" s="220"/>
      <c r="U2577" s="220"/>
      <c r="V2577" s="220"/>
      <c r="W2577" s="220"/>
      <c r="X2577" s="22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299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">
      <c r="A2578" s="232">
        <v>431</v>
      </c>
      <c r="B2578" s="233" t="s">
        <v>2668</v>
      </c>
      <c r="C2578" s="252" t="s">
        <v>2669</v>
      </c>
      <c r="D2578" s="234" t="s">
        <v>291</v>
      </c>
      <c r="E2578" s="235">
        <v>25.0566</v>
      </c>
      <c r="F2578" s="236"/>
      <c r="G2578" s="237">
        <f>ROUND(E2578*F2578,2)</f>
        <v>0</v>
      </c>
      <c r="H2578" s="236"/>
      <c r="I2578" s="237">
        <f>ROUND(E2578*H2578,2)</f>
        <v>0</v>
      </c>
      <c r="J2578" s="236"/>
      <c r="K2578" s="237">
        <f>ROUND(E2578*J2578,2)</f>
        <v>0</v>
      </c>
      <c r="L2578" s="237">
        <v>15</v>
      </c>
      <c r="M2578" s="237">
        <f>G2578*(1+L2578/100)</f>
        <v>0</v>
      </c>
      <c r="N2578" s="237">
        <v>7.2000000000000005E-4</v>
      </c>
      <c r="O2578" s="237">
        <f>ROUND(E2578*N2578,2)</f>
        <v>0.02</v>
      </c>
      <c r="P2578" s="237">
        <v>0</v>
      </c>
      <c r="Q2578" s="237">
        <f>ROUND(E2578*P2578,2)</f>
        <v>0</v>
      </c>
      <c r="R2578" s="237" t="s">
        <v>2573</v>
      </c>
      <c r="S2578" s="237" t="s">
        <v>293</v>
      </c>
      <c r="T2578" s="238" t="s">
        <v>294</v>
      </c>
      <c r="U2578" s="220">
        <v>0.08</v>
      </c>
      <c r="V2578" s="220">
        <f>ROUND(E2578*U2578,2)</f>
        <v>2</v>
      </c>
      <c r="W2578" s="220"/>
      <c r="X2578" s="220" t="s">
        <v>117</v>
      </c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295</v>
      </c>
      <c r="AH2578" s="210"/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">
      <c r="A2579" s="218"/>
      <c r="B2579" s="219"/>
      <c r="C2579" s="254" t="s">
        <v>2657</v>
      </c>
      <c r="D2579" s="221"/>
      <c r="E2579" s="222"/>
      <c r="F2579" s="220"/>
      <c r="G2579" s="220"/>
      <c r="H2579" s="220"/>
      <c r="I2579" s="220"/>
      <c r="J2579" s="220"/>
      <c r="K2579" s="220"/>
      <c r="L2579" s="220"/>
      <c r="M2579" s="220"/>
      <c r="N2579" s="220"/>
      <c r="O2579" s="220"/>
      <c r="P2579" s="220"/>
      <c r="Q2579" s="220"/>
      <c r="R2579" s="220"/>
      <c r="S2579" s="220"/>
      <c r="T2579" s="220"/>
      <c r="U2579" s="220"/>
      <c r="V2579" s="220"/>
      <c r="W2579" s="220"/>
      <c r="X2579" s="22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299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">
      <c r="A2580" s="218"/>
      <c r="B2580" s="219"/>
      <c r="C2580" s="254" t="s">
        <v>2658</v>
      </c>
      <c r="D2580" s="221"/>
      <c r="E2580" s="222">
        <v>13.224</v>
      </c>
      <c r="F2580" s="220"/>
      <c r="G2580" s="220"/>
      <c r="H2580" s="220"/>
      <c r="I2580" s="220"/>
      <c r="J2580" s="220"/>
      <c r="K2580" s="220"/>
      <c r="L2580" s="220"/>
      <c r="M2580" s="220"/>
      <c r="N2580" s="220"/>
      <c r="O2580" s="220"/>
      <c r="P2580" s="220"/>
      <c r="Q2580" s="220"/>
      <c r="R2580" s="220"/>
      <c r="S2580" s="220"/>
      <c r="T2580" s="220"/>
      <c r="U2580" s="220"/>
      <c r="V2580" s="220"/>
      <c r="W2580" s="220"/>
      <c r="X2580" s="22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299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">
      <c r="A2581" s="218"/>
      <c r="B2581" s="219"/>
      <c r="C2581" s="254" t="s">
        <v>2659</v>
      </c>
      <c r="D2581" s="221"/>
      <c r="E2581" s="222">
        <v>5.0374999999999996</v>
      </c>
      <c r="F2581" s="220"/>
      <c r="G2581" s="220"/>
      <c r="H2581" s="220"/>
      <c r="I2581" s="220"/>
      <c r="J2581" s="220"/>
      <c r="K2581" s="220"/>
      <c r="L2581" s="220"/>
      <c r="M2581" s="220"/>
      <c r="N2581" s="220"/>
      <c r="O2581" s="220"/>
      <c r="P2581" s="220"/>
      <c r="Q2581" s="220"/>
      <c r="R2581" s="220"/>
      <c r="S2581" s="220"/>
      <c r="T2581" s="220"/>
      <c r="U2581" s="220"/>
      <c r="V2581" s="220"/>
      <c r="W2581" s="220"/>
      <c r="X2581" s="22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299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">
      <c r="A2582" s="218"/>
      <c r="B2582" s="219"/>
      <c r="C2582" s="254" t="s">
        <v>2660</v>
      </c>
      <c r="D2582" s="221"/>
      <c r="E2582" s="222">
        <v>4.5175000000000001</v>
      </c>
      <c r="F2582" s="220"/>
      <c r="G2582" s="220"/>
      <c r="H2582" s="220"/>
      <c r="I2582" s="220"/>
      <c r="J2582" s="220"/>
      <c r="K2582" s="220"/>
      <c r="L2582" s="220"/>
      <c r="M2582" s="220"/>
      <c r="N2582" s="220"/>
      <c r="O2582" s="220"/>
      <c r="P2582" s="220"/>
      <c r="Q2582" s="220"/>
      <c r="R2582" s="220"/>
      <c r="S2582" s="220"/>
      <c r="T2582" s="220"/>
      <c r="U2582" s="220"/>
      <c r="V2582" s="220"/>
      <c r="W2582" s="220"/>
      <c r="X2582" s="22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299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">
      <c r="A2583" s="218"/>
      <c r="B2583" s="219"/>
      <c r="C2583" s="254" t="s">
        <v>2661</v>
      </c>
      <c r="D2583" s="221"/>
      <c r="E2583" s="222">
        <v>2.2776000000000001</v>
      </c>
      <c r="F2583" s="220"/>
      <c r="G2583" s="220"/>
      <c r="H2583" s="220"/>
      <c r="I2583" s="220"/>
      <c r="J2583" s="220"/>
      <c r="K2583" s="220"/>
      <c r="L2583" s="220"/>
      <c r="M2583" s="220"/>
      <c r="N2583" s="220"/>
      <c r="O2583" s="220"/>
      <c r="P2583" s="220"/>
      <c r="Q2583" s="220"/>
      <c r="R2583" s="220"/>
      <c r="S2583" s="220"/>
      <c r="T2583" s="220"/>
      <c r="U2583" s="220"/>
      <c r="V2583" s="220"/>
      <c r="W2583" s="220"/>
      <c r="X2583" s="220"/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299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ht="33.75" outlineLevel="1" x14ac:dyDescent="0.2">
      <c r="A2584" s="232">
        <v>432</v>
      </c>
      <c r="B2584" s="233" t="s">
        <v>2670</v>
      </c>
      <c r="C2584" s="252" t="s">
        <v>2671</v>
      </c>
      <c r="D2584" s="234" t="s">
        <v>291</v>
      </c>
      <c r="E2584" s="235">
        <v>25.0566</v>
      </c>
      <c r="F2584" s="236"/>
      <c r="G2584" s="237">
        <f>ROUND(E2584*F2584,2)</f>
        <v>0</v>
      </c>
      <c r="H2584" s="236"/>
      <c r="I2584" s="237">
        <f>ROUND(E2584*H2584,2)</f>
        <v>0</v>
      </c>
      <c r="J2584" s="236"/>
      <c r="K2584" s="237">
        <f>ROUND(E2584*J2584,2)</f>
        <v>0</v>
      </c>
      <c r="L2584" s="237">
        <v>15</v>
      </c>
      <c r="M2584" s="237">
        <f>G2584*(1+L2584/100)</f>
        <v>0</v>
      </c>
      <c r="N2584" s="237">
        <v>3.5999999999999999E-3</v>
      </c>
      <c r="O2584" s="237">
        <f>ROUND(E2584*N2584,2)</f>
        <v>0.09</v>
      </c>
      <c r="P2584" s="237">
        <v>0</v>
      </c>
      <c r="Q2584" s="237">
        <f>ROUND(E2584*P2584,2)</f>
        <v>0</v>
      </c>
      <c r="R2584" s="237" t="s">
        <v>2573</v>
      </c>
      <c r="S2584" s="237" t="s">
        <v>502</v>
      </c>
      <c r="T2584" s="238" t="s">
        <v>503</v>
      </c>
      <c r="U2584" s="220">
        <v>1.2925</v>
      </c>
      <c r="V2584" s="220">
        <f>ROUND(E2584*U2584,2)</f>
        <v>32.39</v>
      </c>
      <c r="W2584" s="220"/>
      <c r="X2584" s="220" t="s">
        <v>117</v>
      </c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295</v>
      </c>
      <c r="AH2584" s="210"/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">
      <c r="A2585" s="218"/>
      <c r="B2585" s="219"/>
      <c r="C2585" s="257" t="s">
        <v>2672</v>
      </c>
      <c r="D2585" s="242"/>
      <c r="E2585" s="242"/>
      <c r="F2585" s="242"/>
      <c r="G2585" s="242"/>
      <c r="H2585" s="220"/>
      <c r="I2585" s="220"/>
      <c r="J2585" s="220"/>
      <c r="K2585" s="220"/>
      <c r="L2585" s="220"/>
      <c r="M2585" s="220"/>
      <c r="N2585" s="220"/>
      <c r="O2585" s="220"/>
      <c r="P2585" s="220"/>
      <c r="Q2585" s="220"/>
      <c r="R2585" s="220"/>
      <c r="S2585" s="220"/>
      <c r="T2585" s="220"/>
      <c r="U2585" s="220"/>
      <c r="V2585" s="220"/>
      <c r="W2585" s="220"/>
      <c r="X2585" s="22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421</v>
      </c>
      <c r="AH2585" s="210"/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">
      <c r="A2586" s="218"/>
      <c r="B2586" s="219"/>
      <c r="C2586" s="254" t="s">
        <v>2657</v>
      </c>
      <c r="D2586" s="221"/>
      <c r="E2586" s="222"/>
      <c r="F2586" s="220"/>
      <c r="G2586" s="220"/>
      <c r="H2586" s="220"/>
      <c r="I2586" s="220"/>
      <c r="J2586" s="220"/>
      <c r="K2586" s="220"/>
      <c r="L2586" s="220"/>
      <c r="M2586" s="220"/>
      <c r="N2586" s="220"/>
      <c r="O2586" s="220"/>
      <c r="P2586" s="220"/>
      <c r="Q2586" s="220"/>
      <c r="R2586" s="220"/>
      <c r="S2586" s="220"/>
      <c r="T2586" s="220"/>
      <c r="U2586" s="220"/>
      <c r="V2586" s="220"/>
      <c r="W2586" s="220"/>
      <c r="X2586" s="22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299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">
      <c r="A2587" s="218"/>
      <c r="B2587" s="219"/>
      <c r="C2587" s="254" t="s">
        <v>2658</v>
      </c>
      <c r="D2587" s="221"/>
      <c r="E2587" s="222">
        <v>13.224</v>
      </c>
      <c r="F2587" s="220"/>
      <c r="G2587" s="220"/>
      <c r="H2587" s="220"/>
      <c r="I2587" s="220"/>
      <c r="J2587" s="220"/>
      <c r="K2587" s="220"/>
      <c r="L2587" s="220"/>
      <c r="M2587" s="220"/>
      <c r="N2587" s="220"/>
      <c r="O2587" s="220"/>
      <c r="P2587" s="220"/>
      <c r="Q2587" s="220"/>
      <c r="R2587" s="220"/>
      <c r="S2587" s="220"/>
      <c r="T2587" s="220"/>
      <c r="U2587" s="220"/>
      <c r="V2587" s="220"/>
      <c r="W2587" s="220"/>
      <c r="X2587" s="22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299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">
      <c r="A2588" s="218"/>
      <c r="B2588" s="219"/>
      <c r="C2588" s="254" t="s">
        <v>2659</v>
      </c>
      <c r="D2588" s="221"/>
      <c r="E2588" s="222">
        <v>5.0374999999999996</v>
      </c>
      <c r="F2588" s="220"/>
      <c r="G2588" s="220"/>
      <c r="H2588" s="220"/>
      <c r="I2588" s="220"/>
      <c r="J2588" s="220"/>
      <c r="K2588" s="220"/>
      <c r="L2588" s="220"/>
      <c r="M2588" s="220"/>
      <c r="N2588" s="220"/>
      <c r="O2588" s="220"/>
      <c r="P2588" s="220"/>
      <c r="Q2588" s="220"/>
      <c r="R2588" s="220"/>
      <c r="S2588" s="220"/>
      <c r="T2588" s="220"/>
      <c r="U2588" s="220"/>
      <c r="V2588" s="220"/>
      <c r="W2588" s="220"/>
      <c r="X2588" s="22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299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">
      <c r="A2589" s="218"/>
      <c r="B2589" s="219"/>
      <c r="C2589" s="254" t="s">
        <v>2660</v>
      </c>
      <c r="D2589" s="221"/>
      <c r="E2589" s="222">
        <v>4.5175000000000001</v>
      </c>
      <c r="F2589" s="220"/>
      <c r="G2589" s="220"/>
      <c r="H2589" s="220"/>
      <c r="I2589" s="220"/>
      <c r="J2589" s="220"/>
      <c r="K2589" s="220"/>
      <c r="L2589" s="220"/>
      <c r="M2589" s="220"/>
      <c r="N2589" s="220"/>
      <c r="O2589" s="220"/>
      <c r="P2589" s="220"/>
      <c r="Q2589" s="220"/>
      <c r="R2589" s="220"/>
      <c r="S2589" s="220"/>
      <c r="T2589" s="220"/>
      <c r="U2589" s="220"/>
      <c r="V2589" s="220"/>
      <c r="W2589" s="220"/>
      <c r="X2589" s="220"/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299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">
      <c r="A2590" s="218"/>
      <c r="B2590" s="219"/>
      <c r="C2590" s="254" t="s">
        <v>2661</v>
      </c>
      <c r="D2590" s="221"/>
      <c r="E2590" s="222">
        <v>2.2776000000000001</v>
      </c>
      <c r="F2590" s="220"/>
      <c r="G2590" s="220"/>
      <c r="H2590" s="220"/>
      <c r="I2590" s="220"/>
      <c r="J2590" s="220"/>
      <c r="K2590" s="220"/>
      <c r="L2590" s="220"/>
      <c r="M2590" s="220"/>
      <c r="N2590" s="220"/>
      <c r="O2590" s="220"/>
      <c r="P2590" s="220"/>
      <c r="Q2590" s="220"/>
      <c r="R2590" s="220"/>
      <c r="S2590" s="220"/>
      <c r="T2590" s="220"/>
      <c r="U2590" s="220"/>
      <c r="V2590" s="220"/>
      <c r="W2590" s="220"/>
      <c r="X2590" s="22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299</v>
      </c>
      <c r="AH2590" s="210">
        <v>0</v>
      </c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">
      <c r="A2591" s="232">
        <v>433</v>
      </c>
      <c r="B2591" s="233" t="s">
        <v>2673</v>
      </c>
      <c r="C2591" s="252" t="s">
        <v>2674</v>
      </c>
      <c r="D2591" s="234" t="s">
        <v>445</v>
      </c>
      <c r="E2591" s="235">
        <v>3.9828299999999999</v>
      </c>
      <c r="F2591" s="236"/>
      <c r="G2591" s="237">
        <f>ROUND(E2591*F2591,2)</f>
        <v>0</v>
      </c>
      <c r="H2591" s="236"/>
      <c r="I2591" s="237">
        <f>ROUND(E2591*H2591,2)</f>
        <v>0</v>
      </c>
      <c r="J2591" s="236"/>
      <c r="K2591" s="237">
        <f>ROUND(E2591*J2591,2)</f>
        <v>0</v>
      </c>
      <c r="L2591" s="237">
        <v>15</v>
      </c>
      <c r="M2591" s="237">
        <f>G2591*(1+L2591/100)</f>
        <v>0</v>
      </c>
      <c r="N2591" s="237">
        <v>0</v>
      </c>
      <c r="O2591" s="237">
        <f>ROUND(E2591*N2591,2)</f>
        <v>0</v>
      </c>
      <c r="P2591" s="237">
        <v>0</v>
      </c>
      <c r="Q2591" s="237">
        <f>ROUND(E2591*P2591,2)</f>
        <v>0</v>
      </c>
      <c r="R2591" s="237" t="s">
        <v>2573</v>
      </c>
      <c r="S2591" s="237" t="s">
        <v>293</v>
      </c>
      <c r="T2591" s="238" t="s">
        <v>294</v>
      </c>
      <c r="U2591" s="220">
        <v>1.375</v>
      </c>
      <c r="V2591" s="220">
        <f>ROUND(E2591*U2591,2)</f>
        <v>5.48</v>
      </c>
      <c r="W2591" s="220"/>
      <c r="X2591" s="220" t="s">
        <v>1652</v>
      </c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1653</v>
      </c>
      <c r="AH2591" s="210"/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">
      <c r="A2592" s="218"/>
      <c r="B2592" s="219"/>
      <c r="C2592" s="253" t="s">
        <v>1853</v>
      </c>
      <c r="D2592" s="239"/>
      <c r="E2592" s="239"/>
      <c r="F2592" s="239"/>
      <c r="G2592" s="239"/>
      <c r="H2592" s="220"/>
      <c r="I2592" s="220"/>
      <c r="J2592" s="220"/>
      <c r="K2592" s="220"/>
      <c r="L2592" s="220"/>
      <c r="M2592" s="220"/>
      <c r="N2592" s="220"/>
      <c r="O2592" s="220"/>
      <c r="P2592" s="220"/>
      <c r="Q2592" s="220"/>
      <c r="R2592" s="220"/>
      <c r="S2592" s="220"/>
      <c r="T2592" s="220"/>
      <c r="U2592" s="220"/>
      <c r="V2592" s="220"/>
      <c r="W2592" s="220"/>
      <c r="X2592" s="22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297</v>
      </c>
      <c r="AH2592" s="210"/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">
      <c r="A2593" s="218"/>
      <c r="B2593" s="219"/>
      <c r="C2593" s="254" t="s">
        <v>1655</v>
      </c>
      <c r="D2593" s="221"/>
      <c r="E2593" s="222"/>
      <c r="F2593" s="220"/>
      <c r="G2593" s="220"/>
      <c r="H2593" s="220"/>
      <c r="I2593" s="220"/>
      <c r="J2593" s="220"/>
      <c r="K2593" s="220"/>
      <c r="L2593" s="220"/>
      <c r="M2593" s="220"/>
      <c r="N2593" s="220"/>
      <c r="O2593" s="220"/>
      <c r="P2593" s="220"/>
      <c r="Q2593" s="220"/>
      <c r="R2593" s="220"/>
      <c r="S2593" s="220"/>
      <c r="T2593" s="220"/>
      <c r="U2593" s="220"/>
      <c r="V2593" s="220"/>
      <c r="W2593" s="220"/>
      <c r="X2593" s="22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299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">
      <c r="A2594" s="218"/>
      <c r="B2594" s="219"/>
      <c r="C2594" s="254" t="s">
        <v>2675</v>
      </c>
      <c r="D2594" s="221"/>
      <c r="E2594" s="222"/>
      <c r="F2594" s="220"/>
      <c r="G2594" s="220"/>
      <c r="H2594" s="220"/>
      <c r="I2594" s="220"/>
      <c r="J2594" s="220"/>
      <c r="K2594" s="220"/>
      <c r="L2594" s="220"/>
      <c r="M2594" s="220"/>
      <c r="N2594" s="220"/>
      <c r="O2594" s="220"/>
      <c r="P2594" s="220"/>
      <c r="Q2594" s="220"/>
      <c r="R2594" s="220"/>
      <c r="S2594" s="220"/>
      <c r="T2594" s="220"/>
      <c r="U2594" s="220"/>
      <c r="V2594" s="220"/>
      <c r="W2594" s="220"/>
      <c r="X2594" s="22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299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">
      <c r="A2595" s="218"/>
      <c r="B2595" s="219"/>
      <c r="C2595" s="254" t="s">
        <v>2676</v>
      </c>
      <c r="D2595" s="221"/>
      <c r="E2595" s="222">
        <v>3.9828299999999999</v>
      </c>
      <c r="F2595" s="220"/>
      <c r="G2595" s="220"/>
      <c r="H2595" s="220"/>
      <c r="I2595" s="220"/>
      <c r="J2595" s="220"/>
      <c r="K2595" s="220"/>
      <c r="L2595" s="220"/>
      <c r="M2595" s="220"/>
      <c r="N2595" s="220"/>
      <c r="O2595" s="220"/>
      <c r="P2595" s="220"/>
      <c r="Q2595" s="220"/>
      <c r="R2595" s="220"/>
      <c r="S2595" s="220"/>
      <c r="T2595" s="220"/>
      <c r="U2595" s="220"/>
      <c r="V2595" s="220"/>
      <c r="W2595" s="220"/>
      <c r="X2595" s="22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299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x14ac:dyDescent="0.2">
      <c r="A2596" s="226" t="s">
        <v>287</v>
      </c>
      <c r="B2596" s="227" t="s">
        <v>244</v>
      </c>
      <c r="C2596" s="251" t="s">
        <v>245</v>
      </c>
      <c r="D2596" s="228"/>
      <c r="E2596" s="229"/>
      <c r="F2596" s="230"/>
      <c r="G2596" s="230">
        <f>SUMIF(AG2597:AG2658,"&lt;&gt;NOR",G2597:G2658)</f>
        <v>0</v>
      </c>
      <c r="H2596" s="230"/>
      <c r="I2596" s="230">
        <f>SUM(I2597:I2658)</f>
        <v>0</v>
      </c>
      <c r="J2596" s="230"/>
      <c r="K2596" s="230">
        <f>SUM(K2597:K2658)</f>
        <v>0</v>
      </c>
      <c r="L2596" s="230"/>
      <c r="M2596" s="230">
        <f>SUM(M2597:M2658)</f>
        <v>0</v>
      </c>
      <c r="N2596" s="230"/>
      <c r="O2596" s="230">
        <f>SUM(O2597:O2658)</f>
        <v>4.25</v>
      </c>
      <c r="P2596" s="230"/>
      <c r="Q2596" s="230">
        <f>SUM(Q2597:Q2658)</f>
        <v>0</v>
      </c>
      <c r="R2596" s="230"/>
      <c r="S2596" s="230"/>
      <c r="T2596" s="231"/>
      <c r="U2596" s="225"/>
      <c r="V2596" s="225">
        <f>SUM(V2597:V2658)</f>
        <v>409.97</v>
      </c>
      <c r="W2596" s="225"/>
      <c r="X2596" s="225"/>
      <c r="AG2596" t="s">
        <v>288</v>
      </c>
    </row>
    <row r="2597" spans="1:60" outlineLevel="1" x14ac:dyDescent="0.2">
      <c r="A2597" s="232">
        <v>434</v>
      </c>
      <c r="B2597" s="233" t="s">
        <v>2677</v>
      </c>
      <c r="C2597" s="252" t="s">
        <v>2678</v>
      </c>
      <c r="D2597" s="234" t="s">
        <v>291</v>
      </c>
      <c r="E2597" s="235">
        <v>254.626</v>
      </c>
      <c r="F2597" s="236"/>
      <c r="G2597" s="237">
        <f>ROUND(E2597*F2597,2)</f>
        <v>0</v>
      </c>
      <c r="H2597" s="236"/>
      <c r="I2597" s="237">
        <f>ROUND(E2597*H2597,2)</f>
        <v>0</v>
      </c>
      <c r="J2597" s="236"/>
      <c r="K2597" s="237">
        <f>ROUND(E2597*J2597,2)</f>
        <v>0</v>
      </c>
      <c r="L2597" s="237">
        <v>15</v>
      </c>
      <c r="M2597" s="237">
        <f>G2597*(1+L2597/100)</f>
        <v>0</v>
      </c>
      <c r="N2597" s="237">
        <v>2.1000000000000001E-4</v>
      </c>
      <c r="O2597" s="237">
        <f>ROUND(E2597*N2597,2)</f>
        <v>0.05</v>
      </c>
      <c r="P2597" s="237">
        <v>0</v>
      </c>
      <c r="Q2597" s="237">
        <f>ROUND(E2597*P2597,2)</f>
        <v>0</v>
      </c>
      <c r="R2597" s="237" t="s">
        <v>1876</v>
      </c>
      <c r="S2597" s="237" t="s">
        <v>293</v>
      </c>
      <c r="T2597" s="238" t="s">
        <v>294</v>
      </c>
      <c r="U2597" s="220">
        <v>0.05</v>
      </c>
      <c r="V2597" s="220">
        <f>ROUND(E2597*U2597,2)</f>
        <v>12.73</v>
      </c>
      <c r="W2597" s="220"/>
      <c r="X2597" s="220" t="s">
        <v>117</v>
      </c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295</v>
      </c>
      <c r="AH2597" s="210"/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">
      <c r="A2598" s="218"/>
      <c r="B2598" s="219"/>
      <c r="C2598" s="257" t="s">
        <v>2679</v>
      </c>
      <c r="D2598" s="242"/>
      <c r="E2598" s="242"/>
      <c r="F2598" s="242"/>
      <c r="G2598" s="242"/>
      <c r="H2598" s="220"/>
      <c r="I2598" s="220"/>
      <c r="J2598" s="220"/>
      <c r="K2598" s="220"/>
      <c r="L2598" s="220"/>
      <c r="M2598" s="220"/>
      <c r="N2598" s="220"/>
      <c r="O2598" s="220"/>
      <c r="P2598" s="220"/>
      <c r="Q2598" s="220"/>
      <c r="R2598" s="220"/>
      <c r="S2598" s="220"/>
      <c r="T2598" s="220"/>
      <c r="U2598" s="220"/>
      <c r="V2598" s="220"/>
      <c r="W2598" s="220"/>
      <c r="X2598" s="22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421</v>
      </c>
      <c r="AH2598" s="210"/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">
      <c r="A2599" s="218"/>
      <c r="B2599" s="219"/>
      <c r="C2599" s="254" t="s">
        <v>2680</v>
      </c>
      <c r="D2599" s="221"/>
      <c r="E2599" s="222">
        <v>254.626</v>
      </c>
      <c r="F2599" s="220"/>
      <c r="G2599" s="220"/>
      <c r="H2599" s="220"/>
      <c r="I2599" s="220"/>
      <c r="J2599" s="220"/>
      <c r="K2599" s="220"/>
      <c r="L2599" s="220"/>
      <c r="M2599" s="220"/>
      <c r="N2599" s="220"/>
      <c r="O2599" s="220"/>
      <c r="P2599" s="220"/>
      <c r="Q2599" s="220"/>
      <c r="R2599" s="220"/>
      <c r="S2599" s="220"/>
      <c r="T2599" s="220"/>
      <c r="U2599" s="220"/>
      <c r="V2599" s="220"/>
      <c r="W2599" s="220"/>
      <c r="X2599" s="22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299</v>
      </c>
      <c r="AH2599" s="210">
        <v>5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ht="22.5" outlineLevel="1" x14ac:dyDescent="0.2">
      <c r="A2600" s="232">
        <v>435</v>
      </c>
      <c r="B2600" s="233" t="s">
        <v>2681</v>
      </c>
      <c r="C2600" s="252" t="s">
        <v>2682</v>
      </c>
      <c r="D2600" s="234" t="s">
        <v>291</v>
      </c>
      <c r="E2600" s="235">
        <v>254.626</v>
      </c>
      <c r="F2600" s="236"/>
      <c r="G2600" s="237">
        <f>ROUND(E2600*F2600,2)</f>
        <v>0</v>
      </c>
      <c r="H2600" s="236"/>
      <c r="I2600" s="237">
        <f>ROUND(E2600*H2600,2)</f>
        <v>0</v>
      </c>
      <c r="J2600" s="236"/>
      <c r="K2600" s="237">
        <f>ROUND(E2600*J2600,2)</f>
        <v>0</v>
      </c>
      <c r="L2600" s="237">
        <v>15</v>
      </c>
      <c r="M2600" s="237">
        <f>G2600*(1+L2600/100)</f>
        <v>0</v>
      </c>
      <c r="N2600" s="237">
        <v>2.4499999999999999E-3</v>
      </c>
      <c r="O2600" s="237">
        <f>ROUND(E2600*N2600,2)</f>
        <v>0.62</v>
      </c>
      <c r="P2600" s="237">
        <v>0</v>
      </c>
      <c r="Q2600" s="237">
        <f>ROUND(E2600*P2600,2)</f>
        <v>0</v>
      </c>
      <c r="R2600" s="237" t="s">
        <v>1876</v>
      </c>
      <c r="S2600" s="237" t="s">
        <v>293</v>
      </c>
      <c r="T2600" s="238" t="s">
        <v>294</v>
      </c>
      <c r="U2600" s="220">
        <v>1.5169999999999999</v>
      </c>
      <c r="V2600" s="220">
        <f>ROUND(E2600*U2600,2)</f>
        <v>386.27</v>
      </c>
      <c r="W2600" s="220"/>
      <c r="X2600" s="220" t="s">
        <v>117</v>
      </c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295</v>
      </c>
      <c r="AH2600" s="210"/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">
      <c r="A2601" s="218"/>
      <c r="B2601" s="219"/>
      <c r="C2601" s="254" t="s">
        <v>1677</v>
      </c>
      <c r="D2601" s="221"/>
      <c r="E2601" s="222">
        <v>39.96</v>
      </c>
      <c r="F2601" s="220"/>
      <c r="G2601" s="220"/>
      <c r="H2601" s="220"/>
      <c r="I2601" s="220"/>
      <c r="J2601" s="220"/>
      <c r="K2601" s="220"/>
      <c r="L2601" s="220"/>
      <c r="M2601" s="220"/>
      <c r="N2601" s="220"/>
      <c r="O2601" s="220"/>
      <c r="P2601" s="220"/>
      <c r="Q2601" s="220"/>
      <c r="R2601" s="220"/>
      <c r="S2601" s="220"/>
      <c r="T2601" s="220"/>
      <c r="U2601" s="220"/>
      <c r="V2601" s="220"/>
      <c r="W2601" s="220"/>
      <c r="X2601" s="220"/>
      <c r="Y2601" s="210"/>
      <c r="Z2601" s="210"/>
      <c r="AA2601" s="210"/>
      <c r="AB2601" s="210"/>
      <c r="AC2601" s="210"/>
      <c r="AD2601" s="210"/>
      <c r="AE2601" s="210"/>
      <c r="AF2601" s="210"/>
      <c r="AG2601" s="210" t="s">
        <v>299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">
      <c r="A2602" s="218"/>
      <c r="B2602" s="219"/>
      <c r="C2602" s="254" t="s">
        <v>1678</v>
      </c>
      <c r="D2602" s="221"/>
      <c r="E2602" s="222">
        <v>1.8</v>
      </c>
      <c r="F2602" s="220"/>
      <c r="G2602" s="220"/>
      <c r="H2602" s="220"/>
      <c r="I2602" s="220"/>
      <c r="J2602" s="220"/>
      <c r="K2602" s="220"/>
      <c r="L2602" s="220"/>
      <c r="M2602" s="220"/>
      <c r="N2602" s="220"/>
      <c r="O2602" s="220"/>
      <c r="P2602" s="220"/>
      <c r="Q2602" s="220"/>
      <c r="R2602" s="220"/>
      <c r="S2602" s="220"/>
      <c r="T2602" s="220"/>
      <c r="U2602" s="220"/>
      <c r="V2602" s="220"/>
      <c r="W2602" s="220"/>
      <c r="X2602" s="220"/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299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">
      <c r="A2603" s="218"/>
      <c r="B2603" s="219"/>
      <c r="C2603" s="254" t="s">
        <v>1679</v>
      </c>
      <c r="D2603" s="221"/>
      <c r="E2603" s="222">
        <v>-1.62</v>
      </c>
      <c r="F2603" s="220"/>
      <c r="G2603" s="220"/>
      <c r="H2603" s="220"/>
      <c r="I2603" s="220"/>
      <c r="J2603" s="220"/>
      <c r="K2603" s="220"/>
      <c r="L2603" s="220"/>
      <c r="M2603" s="220"/>
      <c r="N2603" s="220"/>
      <c r="O2603" s="220"/>
      <c r="P2603" s="220"/>
      <c r="Q2603" s="220"/>
      <c r="R2603" s="220"/>
      <c r="S2603" s="220"/>
      <c r="T2603" s="220"/>
      <c r="U2603" s="220"/>
      <c r="V2603" s="220"/>
      <c r="W2603" s="220"/>
      <c r="X2603" s="22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299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">
      <c r="A2604" s="218"/>
      <c r="B2604" s="219"/>
      <c r="C2604" s="254" t="s">
        <v>1680</v>
      </c>
      <c r="D2604" s="221"/>
      <c r="E2604" s="222">
        <v>1.98</v>
      </c>
      <c r="F2604" s="220"/>
      <c r="G2604" s="220"/>
      <c r="H2604" s="220"/>
      <c r="I2604" s="220"/>
      <c r="J2604" s="220"/>
      <c r="K2604" s="220"/>
      <c r="L2604" s="220"/>
      <c r="M2604" s="220"/>
      <c r="N2604" s="220"/>
      <c r="O2604" s="220"/>
      <c r="P2604" s="220"/>
      <c r="Q2604" s="220"/>
      <c r="R2604" s="220"/>
      <c r="S2604" s="220"/>
      <c r="T2604" s="220"/>
      <c r="U2604" s="220"/>
      <c r="V2604" s="220"/>
      <c r="W2604" s="220"/>
      <c r="X2604" s="22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299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">
      <c r="A2605" s="218"/>
      <c r="B2605" s="219"/>
      <c r="C2605" s="254" t="s">
        <v>1681</v>
      </c>
      <c r="D2605" s="221"/>
      <c r="E2605" s="222">
        <v>11.16</v>
      </c>
      <c r="F2605" s="220"/>
      <c r="G2605" s="220"/>
      <c r="H2605" s="220"/>
      <c r="I2605" s="220"/>
      <c r="J2605" s="220"/>
      <c r="K2605" s="220"/>
      <c r="L2605" s="220"/>
      <c r="M2605" s="220"/>
      <c r="N2605" s="220"/>
      <c r="O2605" s="220"/>
      <c r="P2605" s="220"/>
      <c r="Q2605" s="220"/>
      <c r="R2605" s="220"/>
      <c r="S2605" s="220"/>
      <c r="T2605" s="220"/>
      <c r="U2605" s="220"/>
      <c r="V2605" s="220"/>
      <c r="W2605" s="220"/>
      <c r="X2605" s="220"/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299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">
      <c r="A2606" s="218"/>
      <c r="B2606" s="219"/>
      <c r="C2606" s="254" t="s">
        <v>1682</v>
      </c>
      <c r="D2606" s="221"/>
      <c r="E2606" s="222">
        <v>-1.26</v>
      </c>
      <c r="F2606" s="220"/>
      <c r="G2606" s="220"/>
      <c r="H2606" s="220"/>
      <c r="I2606" s="220"/>
      <c r="J2606" s="220"/>
      <c r="K2606" s="220"/>
      <c r="L2606" s="220"/>
      <c r="M2606" s="220"/>
      <c r="N2606" s="220"/>
      <c r="O2606" s="220"/>
      <c r="P2606" s="220"/>
      <c r="Q2606" s="220"/>
      <c r="R2606" s="220"/>
      <c r="S2606" s="220"/>
      <c r="T2606" s="220"/>
      <c r="U2606" s="220"/>
      <c r="V2606" s="220"/>
      <c r="W2606" s="220"/>
      <c r="X2606" s="22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299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">
      <c r="A2607" s="218"/>
      <c r="B2607" s="219"/>
      <c r="C2607" s="254" t="s">
        <v>2683</v>
      </c>
      <c r="D2607" s="221"/>
      <c r="E2607" s="222">
        <v>2.2799999999999998</v>
      </c>
      <c r="F2607" s="220"/>
      <c r="G2607" s="220"/>
      <c r="H2607" s="220"/>
      <c r="I2607" s="220"/>
      <c r="J2607" s="220"/>
      <c r="K2607" s="220"/>
      <c r="L2607" s="220"/>
      <c r="M2607" s="220"/>
      <c r="N2607" s="220"/>
      <c r="O2607" s="220"/>
      <c r="P2607" s="220"/>
      <c r="Q2607" s="220"/>
      <c r="R2607" s="220"/>
      <c r="S2607" s="220"/>
      <c r="T2607" s="220"/>
      <c r="U2607" s="220"/>
      <c r="V2607" s="220"/>
      <c r="W2607" s="220"/>
      <c r="X2607" s="22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299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">
      <c r="A2608" s="218"/>
      <c r="B2608" s="219"/>
      <c r="C2608" s="254" t="s">
        <v>2684</v>
      </c>
      <c r="D2608" s="221"/>
      <c r="E2608" s="222">
        <v>13.32</v>
      </c>
      <c r="F2608" s="220"/>
      <c r="G2608" s="220"/>
      <c r="H2608" s="220"/>
      <c r="I2608" s="220"/>
      <c r="J2608" s="220"/>
      <c r="K2608" s="220"/>
      <c r="L2608" s="220"/>
      <c r="M2608" s="220"/>
      <c r="N2608" s="220"/>
      <c r="O2608" s="220"/>
      <c r="P2608" s="220"/>
      <c r="Q2608" s="220"/>
      <c r="R2608" s="220"/>
      <c r="S2608" s="220"/>
      <c r="T2608" s="220"/>
      <c r="U2608" s="220"/>
      <c r="V2608" s="220"/>
      <c r="W2608" s="220"/>
      <c r="X2608" s="22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299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">
      <c r="A2609" s="218"/>
      <c r="B2609" s="219"/>
      <c r="C2609" s="254" t="s">
        <v>563</v>
      </c>
      <c r="D2609" s="221"/>
      <c r="E2609" s="222">
        <v>-1.8</v>
      </c>
      <c r="F2609" s="220"/>
      <c r="G2609" s="220"/>
      <c r="H2609" s="220"/>
      <c r="I2609" s="220"/>
      <c r="J2609" s="220"/>
      <c r="K2609" s="220"/>
      <c r="L2609" s="220"/>
      <c r="M2609" s="220"/>
      <c r="N2609" s="220"/>
      <c r="O2609" s="220"/>
      <c r="P2609" s="220"/>
      <c r="Q2609" s="220"/>
      <c r="R2609" s="220"/>
      <c r="S2609" s="220"/>
      <c r="T2609" s="220"/>
      <c r="U2609" s="220"/>
      <c r="V2609" s="220"/>
      <c r="W2609" s="220"/>
      <c r="X2609" s="22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299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">
      <c r="A2610" s="218"/>
      <c r="B2610" s="219"/>
      <c r="C2610" s="254" t="s">
        <v>2685</v>
      </c>
      <c r="D2610" s="221"/>
      <c r="E2610" s="222">
        <v>8.4</v>
      </c>
      <c r="F2610" s="220"/>
      <c r="G2610" s="220"/>
      <c r="H2610" s="220"/>
      <c r="I2610" s="220"/>
      <c r="J2610" s="220"/>
      <c r="K2610" s="220"/>
      <c r="L2610" s="220"/>
      <c r="M2610" s="220"/>
      <c r="N2610" s="220"/>
      <c r="O2610" s="220"/>
      <c r="P2610" s="220"/>
      <c r="Q2610" s="220"/>
      <c r="R2610" s="220"/>
      <c r="S2610" s="220"/>
      <c r="T2610" s="220"/>
      <c r="U2610" s="220"/>
      <c r="V2610" s="220"/>
      <c r="W2610" s="220"/>
      <c r="X2610" s="22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299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">
      <c r="A2611" s="218"/>
      <c r="B2611" s="219"/>
      <c r="C2611" s="254" t="s">
        <v>2686</v>
      </c>
      <c r="D2611" s="221"/>
      <c r="E2611" s="222">
        <v>18.36</v>
      </c>
      <c r="F2611" s="220"/>
      <c r="G2611" s="220"/>
      <c r="H2611" s="220"/>
      <c r="I2611" s="220"/>
      <c r="J2611" s="220"/>
      <c r="K2611" s="220"/>
      <c r="L2611" s="220"/>
      <c r="M2611" s="220"/>
      <c r="N2611" s="220"/>
      <c r="O2611" s="220"/>
      <c r="P2611" s="220"/>
      <c r="Q2611" s="220"/>
      <c r="R2611" s="220"/>
      <c r="S2611" s="220"/>
      <c r="T2611" s="220"/>
      <c r="U2611" s="220"/>
      <c r="V2611" s="220"/>
      <c r="W2611" s="220"/>
      <c r="X2611" s="22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299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">
      <c r="A2612" s="218"/>
      <c r="B2612" s="219"/>
      <c r="C2612" s="254" t="s">
        <v>693</v>
      </c>
      <c r="D2612" s="221"/>
      <c r="E2612" s="222">
        <v>-1.6</v>
      </c>
      <c r="F2612" s="220"/>
      <c r="G2612" s="220"/>
      <c r="H2612" s="220"/>
      <c r="I2612" s="220"/>
      <c r="J2612" s="220"/>
      <c r="K2612" s="220"/>
      <c r="L2612" s="220"/>
      <c r="M2612" s="220"/>
      <c r="N2612" s="220"/>
      <c r="O2612" s="220"/>
      <c r="P2612" s="220"/>
      <c r="Q2612" s="220"/>
      <c r="R2612" s="220"/>
      <c r="S2612" s="220"/>
      <c r="T2612" s="220"/>
      <c r="U2612" s="220"/>
      <c r="V2612" s="220"/>
      <c r="W2612" s="220"/>
      <c r="X2612" s="22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299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">
      <c r="A2613" s="218"/>
      <c r="B2613" s="219"/>
      <c r="C2613" s="254" t="s">
        <v>1684</v>
      </c>
      <c r="D2613" s="221"/>
      <c r="E2613" s="222">
        <v>7.2</v>
      </c>
      <c r="F2613" s="220"/>
      <c r="G2613" s="220"/>
      <c r="H2613" s="220"/>
      <c r="I2613" s="220"/>
      <c r="J2613" s="220"/>
      <c r="K2613" s="220"/>
      <c r="L2613" s="220"/>
      <c r="M2613" s="220"/>
      <c r="N2613" s="220"/>
      <c r="O2613" s="220"/>
      <c r="P2613" s="220"/>
      <c r="Q2613" s="220"/>
      <c r="R2613" s="220"/>
      <c r="S2613" s="220"/>
      <c r="T2613" s="220"/>
      <c r="U2613" s="220"/>
      <c r="V2613" s="220"/>
      <c r="W2613" s="220"/>
      <c r="X2613" s="22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299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">
      <c r="A2614" s="218"/>
      <c r="B2614" s="219"/>
      <c r="C2614" s="254" t="s">
        <v>2687</v>
      </c>
      <c r="D2614" s="221"/>
      <c r="E2614" s="222">
        <v>16.224</v>
      </c>
      <c r="F2614" s="220"/>
      <c r="G2614" s="220"/>
      <c r="H2614" s="220"/>
      <c r="I2614" s="220"/>
      <c r="J2614" s="220"/>
      <c r="K2614" s="220"/>
      <c r="L2614" s="220"/>
      <c r="M2614" s="220"/>
      <c r="N2614" s="220"/>
      <c r="O2614" s="220"/>
      <c r="P2614" s="220"/>
      <c r="Q2614" s="220"/>
      <c r="R2614" s="220"/>
      <c r="S2614" s="220"/>
      <c r="T2614" s="220"/>
      <c r="U2614" s="220"/>
      <c r="V2614" s="220"/>
      <c r="W2614" s="220"/>
      <c r="X2614" s="22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299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">
      <c r="A2615" s="218"/>
      <c r="B2615" s="219"/>
      <c r="C2615" s="254" t="s">
        <v>563</v>
      </c>
      <c r="D2615" s="221"/>
      <c r="E2615" s="222">
        <v>-1.8</v>
      </c>
      <c r="F2615" s="220"/>
      <c r="G2615" s="220"/>
      <c r="H2615" s="220"/>
      <c r="I2615" s="220"/>
      <c r="J2615" s="220"/>
      <c r="K2615" s="220"/>
      <c r="L2615" s="220"/>
      <c r="M2615" s="220"/>
      <c r="N2615" s="220"/>
      <c r="O2615" s="220"/>
      <c r="P2615" s="220"/>
      <c r="Q2615" s="220"/>
      <c r="R2615" s="220"/>
      <c r="S2615" s="220"/>
      <c r="T2615" s="220"/>
      <c r="U2615" s="220"/>
      <c r="V2615" s="220"/>
      <c r="W2615" s="220"/>
      <c r="X2615" s="22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299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">
      <c r="A2616" s="218"/>
      <c r="B2616" s="219"/>
      <c r="C2616" s="254" t="s">
        <v>2688</v>
      </c>
      <c r="D2616" s="221"/>
      <c r="E2616" s="222">
        <v>13.632</v>
      </c>
      <c r="F2616" s="220"/>
      <c r="G2616" s="220"/>
      <c r="H2616" s="220"/>
      <c r="I2616" s="220"/>
      <c r="J2616" s="220"/>
      <c r="K2616" s="220"/>
      <c r="L2616" s="220"/>
      <c r="M2616" s="220"/>
      <c r="N2616" s="220"/>
      <c r="O2616" s="220"/>
      <c r="P2616" s="220"/>
      <c r="Q2616" s="220"/>
      <c r="R2616" s="220"/>
      <c r="S2616" s="220"/>
      <c r="T2616" s="220"/>
      <c r="U2616" s="220"/>
      <c r="V2616" s="220"/>
      <c r="W2616" s="220"/>
      <c r="X2616" s="22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299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">
      <c r="A2617" s="218"/>
      <c r="B2617" s="219"/>
      <c r="C2617" s="254" t="s">
        <v>563</v>
      </c>
      <c r="D2617" s="221"/>
      <c r="E2617" s="222">
        <v>-1.8</v>
      </c>
      <c r="F2617" s="220"/>
      <c r="G2617" s="220"/>
      <c r="H2617" s="220"/>
      <c r="I2617" s="220"/>
      <c r="J2617" s="220"/>
      <c r="K2617" s="220"/>
      <c r="L2617" s="220"/>
      <c r="M2617" s="220"/>
      <c r="N2617" s="220"/>
      <c r="O2617" s="220"/>
      <c r="P2617" s="220"/>
      <c r="Q2617" s="220"/>
      <c r="R2617" s="220"/>
      <c r="S2617" s="220"/>
      <c r="T2617" s="220"/>
      <c r="U2617" s="220"/>
      <c r="V2617" s="220"/>
      <c r="W2617" s="220"/>
      <c r="X2617" s="22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299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">
      <c r="A2618" s="218"/>
      <c r="B2618" s="219"/>
      <c r="C2618" s="254" t="s">
        <v>2689</v>
      </c>
      <c r="D2618" s="221"/>
      <c r="E2618" s="222">
        <v>17.28</v>
      </c>
      <c r="F2618" s="220"/>
      <c r="G2618" s="220"/>
      <c r="H2618" s="220"/>
      <c r="I2618" s="220"/>
      <c r="J2618" s="220"/>
      <c r="K2618" s="220"/>
      <c r="L2618" s="220"/>
      <c r="M2618" s="220"/>
      <c r="N2618" s="220"/>
      <c r="O2618" s="220"/>
      <c r="P2618" s="220"/>
      <c r="Q2618" s="220"/>
      <c r="R2618" s="220"/>
      <c r="S2618" s="220"/>
      <c r="T2618" s="220"/>
      <c r="U2618" s="220"/>
      <c r="V2618" s="220"/>
      <c r="W2618" s="220"/>
      <c r="X2618" s="22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299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">
      <c r="A2619" s="218"/>
      <c r="B2619" s="219"/>
      <c r="C2619" s="254" t="s">
        <v>563</v>
      </c>
      <c r="D2619" s="221"/>
      <c r="E2619" s="222">
        <v>-1.8</v>
      </c>
      <c r="F2619" s="220"/>
      <c r="G2619" s="220"/>
      <c r="H2619" s="220"/>
      <c r="I2619" s="220"/>
      <c r="J2619" s="220"/>
      <c r="K2619" s="220"/>
      <c r="L2619" s="220"/>
      <c r="M2619" s="220"/>
      <c r="N2619" s="220"/>
      <c r="O2619" s="220"/>
      <c r="P2619" s="220"/>
      <c r="Q2619" s="220"/>
      <c r="R2619" s="220"/>
      <c r="S2619" s="220"/>
      <c r="T2619" s="220"/>
      <c r="U2619" s="220"/>
      <c r="V2619" s="220"/>
      <c r="W2619" s="220"/>
      <c r="X2619" s="22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299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outlineLevel="1" x14ac:dyDescent="0.2">
      <c r="A2620" s="218"/>
      <c r="B2620" s="219"/>
      <c r="C2620" s="254" t="s">
        <v>2690</v>
      </c>
      <c r="D2620" s="221"/>
      <c r="E2620" s="222">
        <v>12.288</v>
      </c>
      <c r="F2620" s="220"/>
      <c r="G2620" s="220"/>
      <c r="H2620" s="220"/>
      <c r="I2620" s="220"/>
      <c r="J2620" s="220"/>
      <c r="K2620" s="220"/>
      <c r="L2620" s="220"/>
      <c r="M2620" s="220"/>
      <c r="N2620" s="220"/>
      <c r="O2620" s="220"/>
      <c r="P2620" s="220"/>
      <c r="Q2620" s="220"/>
      <c r="R2620" s="220"/>
      <c r="S2620" s="220"/>
      <c r="T2620" s="220"/>
      <c r="U2620" s="220"/>
      <c r="V2620" s="220"/>
      <c r="W2620" s="220"/>
      <c r="X2620" s="220"/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299</v>
      </c>
      <c r="AH2620" s="210">
        <v>0</v>
      </c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">
      <c r="A2621" s="218"/>
      <c r="B2621" s="219"/>
      <c r="C2621" s="254" t="s">
        <v>546</v>
      </c>
      <c r="D2621" s="221"/>
      <c r="E2621" s="222">
        <v>-1.4</v>
      </c>
      <c r="F2621" s="220"/>
      <c r="G2621" s="220"/>
      <c r="H2621" s="220"/>
      <c r="I2621" s="220"/>
      <c r="J2621" s="220"/>
      <c r="K2621" s="220"/>
      <c r="L2621" s="220"/>
      <c r="M2621" s="220"/>
      <c r="N2621" s="220"/>
      <c r="O2621" s="220"/>
      <c r="P2621" s="220"/>
      <c r="Q2621" s="220"/>
      <c r="R2621" s="220"/>
      <c r="S2621" s="220"/>
      <c r="T2621" s="220"/>
      <c r="U2621" s="220"/>
      <c r="V2621" s="220"/>
      <c r="W2621" s="220"/>
      <c r="X2621" s="220"/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299</v>
      </c>
      <c r="AH2621" s="210">
        <v>0</v>
      </c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">
      <c r="A2622" s="218"/>
      <c r="B2622" s="219"/>
      <c r="C2622" s="254" t="s">
        <v>2691</v>
      </c>
      <c r="D2622" s="221"/>
      <c r="E2622" s="222">
        <v>13.044</v>
      </c>
      <c r="F2622" s="220"/>
      <c r="G2622" s="220"/>
      <c r="H2622" s="220"/>
      <c r="I2622" s="220"/>
      <c r="J2622" s="220"/>
      <c r="K2622" s="220"/>
      <c r="L2622" s="220"/>
      <c r="M2622" s="220"/>
      <c r="N2622" s="220"/>
      <c r="O2622" s="220"/>
      <c r="P2622" s="220"/>
      <c r="Q2622" s="220"/>
      <c r="R2622" s="220"/>
      <c r="S2622" s="220"/>
      <c r="T2622" s="220"/>
      <c r="U2622" s="220"/>
      <c r="V2622" s="220"/>
      <c r="W2622" s="220"/>
      <c r="X2622" s="22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299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outlineLevel="1" x14ac:dyDescent="0.2">
      <c r="A2623" s="218"/>
      <c r="B2623" s="219"/>
      <c r="C2623" s="254" t="s">
        <v>563</v>
      </c>
      <c r="D2623" s="221"/>
      <c r="E2623" s="222">
        <v>-1.8</v>
      </c>
      <c r="F2623" s="220"/>
      <c r="G2623" s="220"/>
      <c r="H2623" s="220"/>
      <c r="I2623" s="220"/>
      <c r="J2623" s="220"/>
      <c r="K2623" s="220"/>
      <c r="L2623" s="220"/>
      <c r="M2623" s="220"/>
      <c r="N2623" s="220"/>
      <c r="O2623" s="220"/>
      <c r="P2623" s="220"/>
      <c r="Q2623" s="220"/>
      <c r="R2623" s="220"/>
      <c r="S2623" s="220"/>
      <c r="T2623" s="220"/>
      <c r="U2623" s="220"/>
      <c r="V2623" s="220"/>
      <c r="W2623" s="220"/>
      <c r="X2623" s="22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299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outlineLevel="1" x14ac:dyDescent="0.2">
      <c r="A2624" s="218"/>
      <c r="B2624" s="219"/>
      <c r="C2624" s="254" t="s">
        <v>2692</v>
      </c>
      <c r="D2624" s="221"/>
      <c r="E2624" s="222">
        <v>6.96</v>
      </c>
      <c r="F2624" s="220"/>
      <c r="G2624" s="220"/>
      <c r="H2624" s="220"/>
      <c r="I2624" s="220"/>
      <c r="J2624" s="220"/>
      <c r="K2624" s="220"/>
      <c r="L2624" s="220"/>
      <c r="M2624" s="220"/>
      <c r="N2624" s="220"/>
      <c r="O2624" s="220"/>
      <c r="P2624" s="220"/>
      <c r="Q2624" s="220"/>
      <c r="R2624" s="220"/>
      <c r="S2624" s="220"/>
      <c r="T2624" s="220"/>
      <c r="U2624" s="220"/>
      <c r="V2624" s="220"/>
      <c r="W2624" s="220"/>
      <c r="X2624" s="22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299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">
      <c r="A2625" s="218"/>
      <c r="B2625" s="219"/>
      <c r="C2625" s="254" t="s">
        <v>546</v>
      </c>
      <c r="D2625" s="221"/>
      <c r="E2625" s="222">
        <v>-1.4</v>
      </c>
      <c r="F2625" s="220"/>
      <c r="G2625" s="220"/>
      <c r="H2625" s="220"/>
      <c r="I2625" s="220"/>
      <c r="J2625" s="220"/>
      <c r="K2625" s="220"/>
      <c r="L2625" s="220"/>
      <c r="M2625" s="220"/>
      <c r="N2625" s="220"/>
      <c r="O2625" s="220"/>
      <c r="P2625" s="220"/>
      <c r="Q2625" s="220"/>
      <c r="R2625" s="220"/>
      <c r="S2625" s="220"/>
      <c r="T2625" s="220"/>
      <c r="U2625" s="220"/>
      <c r="V2625" s="220"/>
      <c r="W2625" s="220"/>
      <c r="X2625" s="22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299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">
      <c r="A2626" s="218"/>
      <c r="B2626" s="219"/>
      <c r="C2626" s="254" t="s">
        <v>2693</v>
      </c>
      <c r="D2626" s="221"/>
      <c r="E2626" s="222">
        <v>16.655999999999999</v>
      </c>
      <c r="F2626" s="220"/>
      <c r="G2626" s="220"/>
      <c r="H2626" s="220"/>
      <c r="I2626" s="220"/>
      <c r="J2626" s="220"/>
      <c r="K2626" s="220"/>
      <c r="L2626" s="220"/>
      <c r="M2626" s="220"/>
      <c r="N2626" s="220"/>
      <c r="O2626" s="220"/>
      <c r="P2626" s="220"/>
      <c r="Q2626" s="220"/>
      <c r="R2626" s="220"/>
      <c r="S2626" s="220"/>
      <c r="T2626" s="220"/>
      <c r="U2626" s="220"/>
      <c r="V2626" s="220"/>
      <c r="W2626" s="220"/>
      <c r="X2626" s="22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299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">
      <c r="A2627" s="218"/>
      <c r="B2627" s="219"/>
      <c r="C2627" s="254" t="s">
        <v>563</v>
      </c>
      <c r="D2627" s="221"/>
      <c r="E2627" s="222">
        <v>-1.8</v>
      </c>
      <c r="F2627" s="220"/>
      <c r="G2627" s="220"/>
      <c r="H2627" s="220"/>
      <c r="I2627" s="220"/>
      <c r="J2627" s="220"/>
      <c r="K2627" s="220"/>
      <c r="L2627" s="220"/>
      <c r="M2627" s="220"/>
      <c r="N2627" s="220"/>
      <c r="O2627" s="220"/>
      <c r="P2627" s="220"/>
      <c r="Q2627" s="220"/>
      <c r="R2627" s="220"/>
      <c r="S2627" s="220"/>
      <c r="T2627" s="220"/>
      <c r="U2627" s="220"/>
      <c r="V2627" s="220"/>
      <c r="W2627" s="220"/>
      <c r="X2627" s="22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299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">
      <c r="A2628" s="218"/>
      <c r="B2628" s="219"/>
      <c r="C2628" s="254" t="s">
        <v>2694</v>
      </c>
      <c r="D2628" s="221"/>
      <c r="E2628" s="222">
        <v>6</v>
      </c>
      <c r="F2628" s="220"/>
      <c r="G2628" s="220"/>
      <c r="H2628" s="220"/>
      <c r="I2628" s="220"/>
      <c r="J2628" s="220"/>
      <c r="K2628" s="220"/>
      <c r="L2628" s="220"/>
      <c r="M2628" s="220"/>
      <c r="N2628" s="220"/>
      <c r="O2628" s="220"/>
      <c r="P2628" s="220"/>
      <c r="Q2628" s="220"/>
      <c r="R2628" s="220"/>
      <c r="S2628" s="220"/>
      <c r="T2628" s="220"/>
      <c r="U2628" s="220"/>
      <c r="V2628" s="220"/>
      <c r="W2628" s="220"/>
      <c r="X2628" s="22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299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">
      <c r="A2629" s="218"/>
      <c r="B2629" s="219"/>
      <c r="C2629" s="254" t="s">
        <v>563</v>
      </c>
      <c r="D2629" s="221"/>
      <c r="E2629" s="222">
        <v>-1.8</v>
      </c>
      <c r="F2629" s="220"/>
      <c r="G2629" s="220"/>
      <c r="H2629" s="220"/>
      <c r="I2629" s="220"/>
      <c r="J2629" s="220"/>
      <c r="K2629" s="220"/>
      <c r="L2629" s="220"/>
      <c r="M2629" s="220"/>
      <c r="N2629" s="220"/>
      <c r="O2629" s="220"/>
      <c r="P2629" s="220"/>
      <c r="Q2629" s="220"/>
      <c r="R2629" s="220"/>
      <c r="S2629" s="220"/>
      <c r="T2629" s="220"/>
      <c r="U2629" s="220"/>
      <c r="V2629" s="220"/>
      <c r="W2629" s="220"/>
      <c r="X2629" s="22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299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">
      <c r="A2630" s="218"/>
      <c r="B2630" s="219"/>
      <c r="C2630" s="254" t="s">
        <v>2695</v>
      </c>
      <c r="D2630" s="221"/>
      <c r="E2630" s="222">
        <v>24.61</v>
      </c>
      <c r="F2630" s="220"/>
      <c r="G2630" s="220"/>
      <c r="H2630" s="220"/>
      <c r="I2630" s="220"/>
      <c r="J2630" s="220"/>
      <c r="K2630" s="220"/>
      <c r="L2630" s="220"/>
      <c r="M2630" s="220"/>
      <c r="N2630" s="220"/>
      <c r="O2630" s="220"/>
      <c r="P2630" s="220"/>
      <c r="Q2630" s="220"/>
      <c r="R2630" s="220"/>
      <c r="S2630" s="220"/>
      <c r="T2630" s="220"/>
      <c r="U2630" s="220"/>
      <c r="V2630" s="220"/>
      <c r="W2630" s="220"/>
      <c r="X2630" s="22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299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">
      <c r="A2631" s="218"/>
      <c r="B2631" s="219"/>
      <c r="C2631" s="254" t="s">
        <v>546</v>
      </c>
      <c r="D2631" s="221"/>
      <c r="E2631" s="222">
        <v>-1.4</v>
      </c>
      <c r="F2631" s="220"/>
      <c r="G2631" s="220"/>
      <c r="H2631" s="220"/>
      <c r="I2631" s="220"/>
      <c r="J2631" s="220"/>
      <c r="K2631" s="220"/>
      <c r="L2631" s="220"/>
      <c r="M2631" s="220"/>
      <c r="N2631" s="220"/>
      <c r="O2631" s="220"/>
      <c r="P2631" s="220"/>
      <c r="Q2631" s="220"/>
      <c r="R2631" s="220"/>
      <c r="S2631" s="220"/>
      <c r="T2631" s="220"/>
      <c r="U2631" s="220"/>
      <c r="V2631" s="220"/>
      <c r="W2631" s="220"/>
      <c r="X2631" s="22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299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">
      <c r="A2632" s="218"/>
      <c r="B2632" s="219"/>
      <c r="C2632" s="254" t="s">
        <v>2696</v>
      </c>
      <c r="D2632" s="221"/>
      <c r="E2632" s="222">
        <v>16.238</v>
      </c>
      <c r="F2632" s="220"/>
      <c r="G2632" s="220"/>
      <c r="H2632" s="220"/>
      <c r="I2632" s="220"/>
      <c r="J2632" s="220"/>
      <c r="K2632" s="220"/>
      <c r="L2632" s="220"/>
      <c r="M2632" s="220"/>
      <c r="N2632" s="220"/>
      <c r="O2632" s="220"/>
      <c r="P2632" s="220"/>
      <c r="Q2632" s="220"/>
      <c r="R2632" s="220"/>
      <c r="S2632" s="220"/>
      <c r="T2632" s="220"/>
      <c r="U2632" s="220"/>
      <c r="V2632" s="220"/>
      <c r="W2632" s="220"/>
      <c r="X2632" s="22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299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">
      <c r="A2633" s="218"/>
      <c r="B2633" s="219"/>
      <c r="C2633" s="254" t="s">
        <v>546</v>
      </c>
      <c r="D2633" s="221"/>
      <c r="E2633" s="222">
        <v>-1.4</v>
      </c>
      <c r="F2633" s="220"/>
      <c r="G2633" s="220"/>
      <c r="H2633" s="220"/>
      <c r="I2633" s="220"/>
      <c r="J2633" s="220"/>
      <c r="K2633" s="220"/>
      <c r="L2633" s="220"/>
      <c r="M2633" s="220"/>
      <c r="N2633" s="220"/>
      <c r="O2633" s="220"/>
      <c r="P2633" s="220"/>
      <c r="Q2633" s="220"/>
      <c r="R2633" s="220"/>
      <c r="S2633" s="220"/>
      <c r="T2633" s="220"/>
      <c r="U2633" s="220"/>
      <c r="V2633" s="220"/>
      <c r="W2633" s="220"/>
      <c r="X2633" s="22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299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">
      <c r="A2634" s="218"/>
      <c r="B2634" s="219"/>
      <c r="C2634" s="254" t="s">
        <v>2697</v>
      </c>
      <c r="D2634" s="221"/>
      <c r="E2634" s="222">
        <v>15.731999999999999</v>
      </c>
      <c r="F2634" s="220"/>
      <c r="G2634" s="220"/>
      <c r="H2634" s="220"/>
      <c r="I2634" s="220"/>
      <c r="J2634" s="220"/>
      <c r="K2634" s="220"/>
      <c r="L2634" s="220"/>
      <c r="M2634" s="220"/>
      <c r="N2634" s="220"/>
      <c r="O2634" s="220"/>
      <c r="P2634" s="220"/>
      <c r="Q2634" s="220"/>
      <c r="R2634" s="220"/>
      <c r="S2634" s="220"/>
      <c r="T2634" s="220"/>
      <c r="U2634" s="220"/>
      <c r="V2634" s="220"/>
      <c r="W2634" s="220"/>
      <c r="X2634" s="22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299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">
      <c r="A2635" s="218"/>
      <c r="B2635" s="219"/>
      <c r="C2635" s="254" t="s">
        <v>546</v>
      </c>
      <c r="D2635" s="221"/>
      <c r="E2635" s="222">
        <v>-1.4</v>
      </c>
      <c r="F2635" s="220"/>
      <c r="G2635" s="220"/>
      <c r="H2635" s="220"/>
      <c r="I2635" s="220"/>
      <c r="J2635" s="220"/>
      <c r="K2635" s="220"/>
      <c r="L2635" s="220"/>
      <c r="M2635" s="220"/>
      <c r="N2635" s="220"/>
      <c r="O2635" s="220"/>
      <c r="P2635" s="220"/>
      <c r="Q2635" s="220"/>
      <c r="R2635" s="220"/>
      <c r="S2635" s="220"/>
      <c r="T2635" s="220"/>
      <c r="U2635" s="220"/>
      <c r="V2635" s="220"/>
      <c r="W2635" s="220"/>
      <c r="X2635" s="22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299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">
      <c r="A2636" s="218"/>
      <c r="B2636" s="219"/>
      <c r="C2636" s="254" t="s">
        <v>2698</v>
      </c>
      <c r="D2636" s="221"/>
      <c r="E2636" s="222">
        <v>14.811999999999999</v>
      </c>
      <c r="F2636" s="220"/>
      <c r="G2636" s="220"/>
      <c r="H2636" s="220"/>
      <c r="I2636" s="220"/>
      <c r="J2636" s="220"/>
      <c r="K2636" s="220"/>
      <c r="L2636" s="220"/>
      <c r="M2636" s="220"/>
      <c r="N2636" s="220"/>
      <c r="O2636" s="220"/>
      <c r="P2636" s="220"/>
      <c r="Q2636" s="220"/>
      <c r="R2636" s="220"/>
      <c r="S2636" s="220"/>
      <c r="T2636" s="220"/>
      <c r="U2636" s="220"/>
      <c r="V2636" s="220"/>
      <c r="W2636" s="220"/>
      <c r="X2636" s="22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299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">
      <c r="A2637" s="218"/>
      <c r="B2637" s="219"/>
      <c r="C2637" s="254" t="s">
        <v>693</v>
      </c>
      <c r="D2637" s="221"/>
      <c r="E2637" s="222">
        <v>-1.6</v>
      </c>
      <c r="F2637" s="220"/>
      <c r="G2637" s="220"/>
      <c r="H2637" s="220"/>
      <c r="I2637" s="220"/>
      <c r="J2637" s="220"/>
      <c r="K2637" s="220"/>
      <c r="L2637" s="220"/>
      <c r="M2637" s="220"/>
      <c r="N2637" s="220"/>
      <c r="O2637" s="220"/>
      <c r="P2637" s="220"/>
      <c r="Q2637" s="220"/>
      <c r="R2637" s="220"/>
      <c r="S2637" s="220"/>
      <c r="T2637" s="220"/>
      <c r="U2637" s="220"/>
      <c r="V2637" s="220"/>
      <c r="W2637" s="220"/>
      <c r="X2637" s="22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299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">
      <c r="A2638" s="218"/>
      <c r="B2638" s="219"/>
      <c r="C2638" s="254" t="s">
        <v>2699</v>
      </c>
      <c r="D2638" s="221"/>
      <c r="E2638" s="222">
        <v>1.5</v>
      </c>
      <c r="F2638" s="220"/>
      <c r="G2638" s="220"/>
      <c r="H2638" s="220"/>
      <c r="I2638" s="220"/>
      <c r="J2638" s="220"/>
      <c r="K2638" s="220"/>
      <c r="L2638" s="220"/>
      <c r="M2638" s="220"/>
      <c r="N2638" s="220"/>
      <c r="O2638" s="220"/>
      <c r="P2638" s="220"/>
      <c r="Q2638" s="220"/>
      <c r="R2638" s="220"/>
      <c r="S2638" s="220"/>
      <c r="T2638" s="220"/>
      <c r="U2638" s="220"/>
      <c r="V2638" s="220"/>
      <c r="W2638" s="220"/>
      <c r="X2638" s="22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299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">
      <c r="A2639" s="218"/>
      <c r="B2639" s="219"/>
      <c r="C2639" s="254" t="s">
        <v>2700</v>
      </c>
      <c r="D2639" s="221"/>
      <c r="E2639" s="222">
        <v>0.87</v>
      </c>
      <c r="F2639" s="220"/>
      <c r="G2639" s="220"/>
      <c r="H2639" s="220"/>
      <c r="I2639" s="220"/>
      <c r="J2639" s="220"/>
      <c r="K2639" s="220"/>
      <c r="L2639" s="220"/>
      <c r="M2639" s="220"/>
      <c r="N2639" s="220"/>
      <c r="O2639" s="220"/>
      <c r="P2639" s="220"/>
      <c r="Q2639" s="220"/>
      <c r="R2639" s="220"/>
      <c r="S2639" s="220"/>
      <c r="T2639" s="220"/>
      <c r="U2639" s="220"/>
      <c r="V2639" s="220"/>
      <c r="W2639" s="220"/>
      <c r="X2639" s="22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299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outlineLevel="1" x14ac:dyDescent="0.2">
      <c r="A2640" s="232">
        <v>436</v>
      </c>
      <c r="B2640" s="233" t="s">
        <v>2540</v>
      </c>
      <c r="C2640" s="252" t="s">
        <v>2541</v>
      </c>
      <c r="D2640" s="234" t="s">
        <v>477</v>
      </c>
      <c r="E2640" s="235">
        <v>45.1</v>
      </c>
      <c r="F2640" s="236"/>
      <c r="G2640" s="237">
        <f>ROUND(E2640*F2640,2)</f>
        <v>0</v>
      </c>
      <c r="H2640" s="236"/>
      <c r="I2640" s="237">
        <f>ROUND(E2640*H2640,2)</f>
        <v>0</v>
      </c>
      <c r="J2640" s="236"/>
      <c r="K2640" s="237">
        <f>ROUND(E2640*J2640,2)</f>
        <v>0</v>
      </c>
      <c r="L2640" s="237">
        <v>15</v>
      </c>
      <c r="M2640" s="237">
        <f>G2640*(1+L2640/100)</f>
        <v>0</v>
      </c>
      <c r="N2640" s="237">
        <v>0</v>
      </c>
      <c r="O2640" s="237">
        <f>ROUND(E2640*N2640,2)</f>
        <v>0</v>
      </c>
      <c r="P2640" s="237">
        <v>0</v>
      </c>
      <c r="Q2640" s="237">
        <f>ROUND(E2640*P2640,2)</f>
        <v>0</v>
      </c>
      <c r="R2640" s="237" t="s">
        <v>1876</v>
      </c>
      <c r="S2640" s="237" t="s">
        <v>293</v>
      </c>
      <c r="T2640" s="238" t="s">
        <v>294</v>
      </c>
      <c r="U2640" s="220">
        <v>0.12</v>
      </c>
      <c r="V2640" s="220">
        <f>ROUND(E2640*U2640,2)</f>
        <v>5.41</v>
      </c>
      <c r="W2640" s="220"/>
      <c r="X2640" s="220" t="s">
        <v>117</v>
      </c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295</v>
      </c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">
      <c r="A2641" s="218"/>
      <c r="B2641" s="219"/>
      <c r="C2641" s="254" t="s">
        <v>2701</v>
      </c>
      <c r="D2641" s="221"/>
      <c r="E2641" s="222">
        <v>28.8</v>
      </c>
      <c r="F2641" s="220"/>
      <c r="G2641" s="220"/>
      <c r="H2641" s="220"/>
      <c r="I2641" s="220"/>
      <c r="J2641" s="220"/>
      <c r="K2641" s="220"/>
      <c r="L2641" s="220"/>
      <c r="M2641" s="220"/>
      <c r="N2641" s="220"/>
      <c r="O2641" s="220"/>
      <c r="P2641" s="220"/>
      <c r="Q2641" s="220"/>
      <c r="R2641" s="220"/>
      <c r="S2641" s="220"/>
      <c r="T2641" s="220"/>
      <c r="U2641" s="220"/>
      <c r="V2641" s="220"/>
      <c r="W2641" s="220"/>
      <c r="X2641" s="22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299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">
      <c r="A2642" s="218"/>
      <c r="B2642" s="219"/>
      <c r="C2642" s="254" t="s">
        <v>1671</v>
      </c>
      <c r="D2642" s="221"/>
      <c r="E2642" s="222">
        <v>1.8</v>
      </c>
      <c r="F2642" s="220"/>
      <c r="G2642" s="220"/>
      <c r="H2642" s="220"/>
      <c r="I2642" s="220"/>
      <c r="J2642" s="220"/>
      <c r="K2642" s="220"/>
      <c r="L2642" s="220"/>
      <c r="M2642" s="220"/>
      <c r="N2642" s="220"/>
      <c r="O2642" s="220"/>
      <c r="P2642" s="220"/>
      <c r="Q2642" s="220"/>
      <c r="R2642" s="220"/>
      <c r="S2642" s="220"/>
      <c r="T2642" s="220"/>
      <c r="U2642" s="220"/>
      <c r="V2642" s="220"/>
      <c r="W2642" s="220"/>
      <c r="X2642" s="220"/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299</v>
      </c>
      <c r="AH2642" s="210">
        <v>0</v>
      </c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">
      <c r="A2643" s="218"/>
      <c r="B2643" s="219"/>
      <c r="C2643" s="254" t="s">
        <v>2702</v>
      </c>
      <c r="D2643" s="221"/>
      <c r="E2643" s="222">
        <v>2.4</v>
      </c>
      <c r="F2643" s="220"/>
      <c r="G2643" s="220"/>
      <c r="H2643" s="220"/>
      <c r="I2643" s="220"/>
      <c r="J2643" s="220"/>
      <c r="K2643" s="220"/>
      <c r="L2643" s="220"/>
      <c r="M2643" s="220"/>
      <c r="N2643" s="220"/>
      <c r="O2643" s="220"/>
      <c r="P2643" s="220"/>
      <c r="Q2643" s="220"/>
      <c r="R2643" s="220"/>
      <c r="S2643" s="220"/>
      <c r="T2643" s="220"/>
      <c r="U2643" s="220"/>
      <c r="V2643" s="220"/>
      <c r="W2643" s="220"/>
      <c r="X2643" s="22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299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">
      <c r="A2644" s="218"/>
      <c r="B2644" s="219"/>
      <c r="C2644" s="254" t="s">
        <v>2703</v>
      </c>
      <c r="D2644" s="221"/>
      <c r="E2644" s="222">
        <v>3.6</v>
      </c>
      <c r="F2644" s="220"/>
      <c r="G2644" s="220"/>
      <c r="H2644" s="220"/>
      <c r="I2644" s="220"/>
      <c r="J2644" s="220"/>
      <c r="K2644" s="220"/>
      <c r="L2644" s="220"/>
      <c r="M2644" s="220"/>
      <c r="N2644" s="220"/>
      <c r="O2644" s="220"/>
      <c r="P2644" s="220"/>
      <c r="Q2644" s="220"/>
      <c r="R2644" s="220"/>
      <c r="S2644" s="220"/>
      <c r="T2644" s="220"/>
      <c r="U2644" s="220"/>
      <c r="V2644" s="220"/>
      <c r="W2644" s="220"/>
      <c r="X2644" s="22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299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outlineLevel="1" x14ac:dyDescent="0.2">
      <c r="A2645" s="218"/>
      <c r="B2645" s="219"/>
      <c r="C2645" s="254" t="s">
        <v>2704</v>
      </c>
      <c r="D2645" s="221"/>
      <c r="E2645" s="222">
        <v>1.8</v>
      </c>
      <c r="F2645" s="220"/>
      <c r="G2645" s="220"/>
      <c r="H2645" s="220"/>
      <c r="I2645" s="220"/>
      <c r="J2645" s="220"/>
      <c r="K2645" s="220"/>
      <c r="L2645" s="220"/>
      <c r="M2645" s="220"/>
      <c r="N2645" s="220"/>
      <c r="O2645" s="220"/>
      <c r="P2645" s="220"/>
      <c r="Q2645" s="220"/>
      <c r="R2645" s="220"/>
      <c r="S2645" s="220"/>
      <c r="T2645" s="220"/>
      <c r="U2645" s="220"/>
      <c r="V2645" s="220"/>
      <c r="W2645" s="220"/>
      <c r="X2645" s="220"/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299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outlineLevel="1" x14ac:dyDescent="0.2">
      <c r="A2646" s="218"/>
      <c r="B2646" s="219"/>
      <c r="C2646" s="254" t="s">
        <v>2705</v>
      </c>
      <c r="D2646" s="221"/>
      <c r="E2646" s="222">
        <v>3.6</v>
      </c>
      <c r="F2646" s="220"/>
      <c r="G2646" s="220"/>
      <c r="H2646" s="220"/>
      <c r="I2646" s="220"/>
      <c r="J2646" s="220"/>
      <c r="K2646" s="220"/>
      <c r="L2646" s="220"/>
      <c r="M2646" s="220"/>
      <c r="N2646" s="220"/>
      <c r="O2646" s="220"/>
      <c r="P2646" s="220"/>
      <c r="Q2646" s="220"/>
      <c r="R2646" s="220"/>
      <c r="S2646" s="220"/>
      <c r="T2646" s="220"/>
      <c r="U2646" s="220"/>
      <c r="V2646" s="220"/>
      <c r="W2646" s="220"/>
      <c r="X2646" s="22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299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outlineLevel="1" x14ac:dyDescent="0.2">
      <c r="A2647" s="218"/>
      <c r="B2647" s="219"/>
      <c r="C2647" s="254" t="s">
        <v>2706</v>
      </c>
      <c r="D2647" s="221"/>
      <c r="E2647" s="222">
        <v>3.1</v>
      </c>
      <c r="F2647" s="220"/>
      <c r="G2647" s="220"/>
      <c r="H2647" s="220"/>
      <c r="I2647" s="220"/>
      <c r="J2647" s="220"/>
      <c r="K2647" s="220"/>
      <c r="L2647" s="220"/>
      <c r="M2647" s="220"/>
      <c r="N2647" s="220"/>
      <c r="O2647" s="220"/>
      <c r="P2647" s="220"/>
      <c r="Q2647" s="220"/>
      <c r="R2647" s="220"/>
      <c r="S2647" s="220"/>
      <c r="T2647" s="220"/>
      <c r="U2647" s="220"/>
      <c r="V2647" s="220"/>
      <c r="W2647" s="220"/>
      <c r="X2647" s="22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299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ht="22.5" outlineLevel="1" x14ac:dyDescent="0.2">
      <c r="A2648" s="232">
        <v>437</v>
      </c>
      <c r="B2648" s="233" t="s">
        <v>2707</v>
      </c>
      <c r="C2648" s="252" t="s">
        <v>2708</v>
      </c>
      <c r="D2648" s="234" t="s">
        <v>609</v>
      </c>
      <c r="E2648" s="235">
        <v>19.8</v>
      </c>
      <c r="F2648" s="236"/>
      <c r="G2648" s="237">
        <f>ROUND(E2648*F2648,2)</f>
        <v>0</v>
      </c>
      <c r="H2648" s="236"/>
      <c r="I2648" s="237">
        <f>ROUND(E2648*H2648,2)</f>
        <v>0</v>
      </c>
      <c r="J2648" s="236"/>
      <c r="K2648" s="237">
        <f>ROUND(E2648*J2648,2)</f>
        <v>0</v>
      </c>
      <c r="L2648" s="237">
        <v>15</v>
      </c>
      <c r="M2648" s="237">
        <f>G2648*(1+L2648/100)</f>
        <v>0</v>
      </c>
      <c r="N2648" s="237">
        <v>1.8000000000000001E-4</v>
      </c>
      <c r="O2648" s="237">
        <f>ROUND(E2648*N2648,2)</f>
        <v>0</v>
      </c>
      <c r="P2648" s="237">
        <v>0</v>
      </c>
      <c r="Q2648" s="237">
        <f>ROUND(E2648*P2648,2)</f>
        <v>0</v>
      </c>
      <c r="R2648" s="237" t="s">
        <v>446</v>
      </c>
      <c r="S2648" s="237" t="s">
        <v>293</v>
      </c>
      <c r="T2648" s="238" t="s">
        <v>294</v>
      </c>
      <c r="U2648" s="220">
        <v>0</v>
      </c>
      <c r="V2648" s="220">
        <f>ROUND(E2648*U2648,2)</f>
        <v>0</v>
      </c>
      <c r="W2648" s="220"/>
      <c r="X2648" s="220" t="s">
        <v>447</v>
      </c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448</v>
      </c>
      <c r="AH2648" s="210"/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">
      <c r="A2649" s="218"/>
      <c r="B2649" s="219"/>
      <c r="C2649" s="254" t="s">
        <v>2709</v>
      </c>
      <c r="D2649" s="221"/>
      <c r="E2649" s="222">
        <v>19.8</v>
      </c>
      <c r="F2649" s="220"/>
      <c r="G2649" s="220"/>
      <c r="H2649" s="220"/>
      <c r="I2649" s="220"/>
      <c r="J2649" s="220"/>
      <c r="K2649" s="220"/>
      <c r="L2649" s="220"/>
      <c r="M2649" s="220"/>
      <c r="N2649" s="220"/>
      <c r="O2649" s="220"/>
      <c r="P2649" s="220"/>
      <c r="Q2649" s="220"/>
      <c r="R2649" s="220"/>
      <c r="S2649" s="220"/>
      <c r="T2649" s="220"/>
      <c r="U2649" s="220"/>
      <c r="V2649" s="220"/>
      <c r="W2649" s="220"/>
      <c r="X2649" s="22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299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">
      <c r="A2650" s="232">
        <v>438</v>
      </c>
      <c r="B2650" s="233" t="s">
        <v>2710</v>
      </c>
      <c r="C2650" s="252" t="s">
        <v>2711</v>
      </c>
      <c r="D2650" s="234" t="s">
        <v>609</v>
      </c>
      <c r="E2650" s="235">
        <v>20</v>
      </c>
      <c r="F2650" s="236"/>
      <c r="G2650" s="237">
        <f>ROUND(E2650*F2650,2)</f>
        <v>0</v>
      </c>
      <c r="H2650" s="236"/>
      <c r="I2650" s="237">
        <f>ROUND(E2650*H2650,2)</f>
        <v>0</v>
      </c>
      <c r="J2650" s="236"/>
      <c r="K2650" s="237">
        <f>ROUND(E2650*J2650,2)</f>
        <v>0</v>
      </c>
      <c r="L2650" s="237">
        <v>15</v>
      </c>
      <c r="M2650" s="237">
        <f>G2650*(1+L2650/100)</f>
        <v>0</v>
      </c>
      <c r="N2650" s="237">
        <v>4.0999999999999999E-4</v>
      </c>
      <c r="O2650" s="237">
        <f>ROUND(E2650*N2650,2)</f>
        <v>0.01</v>
      </c>
      <c r="P2650" s="237">
        <v>0</v>
      </c>
      <c r="Q2650" s="237">
        <f>ROUND(E2650*P2650,2)</f>
        <v>0</v>
      </c>
      <c r="R2650" s="237" t="s">
        <v>446</v>
      </c>
      <c r="S2650" s="237" t="s">
        <v>293</v>
      </c>
      <c r="T2650" s="238" t="s">
        <v>294</v>
      </c>
      <c r="U2650" s="220">
        <v>0</v>
      </c>
      <c r="V2650" s="220">
        <f>ROUND(E2650*U2650,2)</f>
        <v>0</v>
      </c>
      <c r="W2650" s="220"/>
      <c r="X2650" s="220" t="s">
        <v>447</v>
      </c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448</v>
      </c>
      <c r="AH2650" s="210"/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outlineLevel="1" x14ac:dyDescent="0.2">
      <c r="A2651" s="218"/>
      <c r="B2651" s="219"/>
      <c r="C2651" s="254" t="s">
        <v>2712</v>
      </c>
      <c r="D2651" s="221"/>
      <c r="E2651" s="222">
        <v>20</v>
      </c>
      <c r="F2651" s="220"/>
      <c r="G2651" s="220"/>
      <c r="H2651" s="220"/>
      <c r="I2651" s="220"/>
      <c r="J2651" s="220"/>
      <c r="K2651" s="220"/>
      <c r="L2651" s="220"/>
      <c r="M2651" s="220"/>
      <c r="N2651" s="220"/>
      <c r="O2651" s="220"/>
      <c r="P2651" s="220"/>
      <c r="Q2651" s="220"/>
      <c r="R2651" s="220"/>
      <c r="S2651" s="220"/>
      <c r="T2651" s="220"/>
      <c r="U2651" s="220"/>
      <c r="V2651" s="220"/>
      <c r="W2651" s="220"/>
      <c r="X2651" s="22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299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">
      <c r="A2652" s="232">
        <v>439</v>
      </c>
      <c r="B2652" s="233" t="s">
        <v>2713</v>
      </c>
      <c r="C2652" s="252" t="s">
        <v>2714</v>
      </c>
      <c r="D2652" s="234" t="s">
        <v>291</v>
      </c>
      <c r="E2652" s="235">
        <v>292.81990000000002</v>
      </c>
      <c r="F2652" s="236"/>
      <c r="G2652" s="237">
        <f>ROUND(E2652*F2652,2)</f>
        <v>0</v>
      </c>
      <c r="H2652" s="236"/>
      <c r="I2652" s="237">
        <f>ROUND(E2652*H2652,2)</f>
        <v>0</v>
      </c>
      <c r="J2652" s="236"/>
      <c r="K2652" s="237">
        <f>ROUND(E2652*J2652,2)</f>
        <v>0</v>
      </c>
      <c r="L2652" s="237">
        <v>15</v>
      </c>
      <c r="M2652" s="237">
        <f>G2652*(1+L2652/100)</f>
        <v>0</v>
      </c>
      <c r="N2652" s="237">
        <v>1.2200000000000001E-2</v>
      </c>
      <c r="O2652" s="237">
        <f>ROUND(E2652*N2652,2)</f>
        <v>3.57</v>
      </c>
      <c r="P2652" s="237">
        <v>0</v>
      </c>
      <c r="Q2652" s="237">
        <f>ROUND(E2652*P2652,2)</f>
        <v>0</v>
      </c>
      <c r="R2652" s="237"/>
      <c r="S2652" s="237" t="s">
        <v>502</v>
      </c>
      <c r="T2652" s="238" t="s">
        <v>503</v>
      </c>
      <c r="U2652" s="220">
        <v>0</v>
      </c>
      <c r="V2652" s="220">
        <f>ROUND(E2652*U2652,2)</f>
        <v>0</v>
      </c>
      <c r="W2652" s="220"/>
      <c r="X2652" s="220" t="s">
        <v>447</v>
      </c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448</v>
      </c>
      <c r="AH2652" s="210"/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">
      <c r="A2653" s="218"/>
      <c r="B2653" s="219"/>
      <c r="C2653" s="254" t="s">
        <v>2680</v>
      </c>
      <c r="D2653" s="221"/>
      <c r="E2653" s="222">
        <v>254.626</v>
      </c>
      <c r="F2653" s="220"/>
      <c r="G2653" s="220"/>
      <c r="H2653" s="220"/>
      <c r="I2653" s="220"/>
      <c r="J2653" s="220"/>
      <c r="K2653" s="220"/>
      <c r="L2653" s="220"/>
      <c r="M2653" s="220"/>
      <c r="N2653" s="220"/>
      <c r="O2653" s="220"/>
      <c r="P2653" s="220"/>
      <c r="Q2653" s="220"/>
      <c r="R2653" s="220"/>
      <c r="S2653" s="220"/>
      <c r="T2653" s="220"/>
      <c r="U2653" s="220"/>
      <c r="V2653" s="220"/>
      <c r="W2653" s="220"/>
      <c r="X2653" s="220"/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299</v>
      </c>
      <c r="AH2653" s="210">
        <v>5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">
      <c r="A2654" s="218"/>
      <c r="B2654" s="219"/>
      <c r="C2654" s="255" t="s">
        <v>2557</v>
      </c>
      <c r="D2654" s="223"/>
      <c r="E2654" s="224">
        <v>38.193899999999999</v>
      </c>
      <c r="F2654" s="220"/>
      <c r="G2654" s="220"/>
      <c r="H2654" s="220"/>
      <c r="I2654" s="220"/>
      <c r="J2654" s="220"/>
      <c r="K2654" s="220"/>
      <c r="L2654" s="220"/>
      <c r="M2654" s="220"/>
      <c r="N2654" s="220"/>
      <c r="O2654" s="220"/>
      <c r="P2654" s="220"/>
      <c r="Q2654" s="220"/>
      <c r="R2654" s="220"/>
      <c r="S2654" s="220"/>
      <c r="T2654" s="220"/>
      <c r="U2654" s="220"/>
      <c r="V2654" s="220"/>
      <c r="W2654" s="220"/>
      <c r="X2654" s="22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299</v>
      </c>
      <c r="AH2654" s="210">
        <v>4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">
      <c r="A2655" s="232">
        <v>440</v>
      </c>
      <c r="B2655" s="233" t="s">
        <v>2715</v>
      </c>
      <c r="C2655" s="252" t="s">
        <v>2716</v>
      </c>
      <c r="D2655" s="234" t="s">
        <v>445</v>
      </c>
      <c r="E2655" s="235">
        <v>4.2614700000000001</v>
      </c>
      <c r="F2655" s="236"/>
      <c r="G2655" s="237">
        <f>ROUND(E2655*F2655,2)</f>
        <v>0</v>
      </c>
      <c r="H2655" s="236"/>
      <c r="I2655" s="237">
        <f>ROUND(E2655*H2655,2)</f>
        <v>0</v>
      </c>
      <c r="J2655" s="236"/>
      <c r="K2655" s="237">
        <f>ROUND(E2655*J2655,2)</f>
        <v>0</v>
      </c>
      <c r="L2655" s="237">
        <v>15</v>
      </c>
      <c r="M2655" s="237">
        <f>G2655*(1+L2655/100)</f>
        <v>0</v>
      </c>
      <c r="N2655" s="237">
        <v>0</v>
      </c>
      <c r="O2655" s="237">
        <f>ROUND(E2655*N2655,2)</f>
        <v>0</v>
      </c>
      <c r="P2655" s="237">
        <v>0</v>
      </c>
      <c r="Q2655" s="237">
        <f>ROUND(E2655*P2655,2)</f>
        <v>0</v>
      </c>
      <c r="R2655" s="237" t="s">
        <v>1876</v>
      </c>
      <c r="S2655" s="237" t="s">
        <v>293</v>
      </c>
      <c r="T2655" s="238" t="s">
        <v>294</v>
      </c>
      <c r="U2655" s="220">
        <v>1.3049999999999999</v>
      </c>
      <c r="V2655" s="220">
        <f>ROUND(E2655*U2655,2)</f>
        <v>5.56</v>
      </c>
      <c r="W2655" s="220"/>
      <c r="X2655" s="220" t="s">
        <v>1652</v>
      </c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1653</v>
      </c>
      <c r="AH2655" s="210"/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">
      <c r="A2656" s="218"/>
      <c r="B2656" s="219"/>
      <c r="C2656" s="254" t="s">
        <v>1655</v>
      </c>
      <c r="D2656" s="221"/>
      <c r="E2656" s="222"/>
      <c r="F2656" s="220"/>
      <c r="G2656" s="220"/>
      <c r="H2656" s="220"/>
      <c r="I2656" s="220"/>
      <c r="J2656" s="220"/>
      <c r="K2656" s="220"/>
      <c r="L2656" s="220"/>
      <c r="M2656" s="220"/>
      <c r="N2656" s="220"/>
      <c r="O2656" s="220"/>
      <c r="P2656" s="220"/>
      <c r="Q2656" s="220"/>
      <c r="R2656" s="220"/>
      <c r="S2656" s="220"/>
      <c r="T2656" s="220"/>
      <c r="U2656" s="220"/>
      <c r="V2656" s="220"/>
      <c r="W2656" s="220"/>
      <c r="X2656" s="22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299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">
      <c r="A2657" s="218"/>
      <c r="B2657" s="219"/>
      <c r="C2657" s="254" t="s">
        <v>2717</v>
      </c>
      <c r="D2657" s="221"/>
      <c r="E2657" s="222"/>
      <c r="F2657" s="220"/>
      <c r="G2657" s="220"/>
      <c r="H2657" s="220"/>
      <c r="I2657" s="220"/>
      <c r="J2657" s="220"/>
      <c r="K2657" s="220"/>
      <c r="L2657" s="220"/>
      <c r="M2657" s="220"/>
      <c r="N2657" s="220"/>
      <c r="O2657" s="220"/>
      <c r="P2657" s="220"/>
      <c r="Q2657" s="220"/>
      <c r="R2657" s="220"/>
      <c r="S2657" s="220"/>
      <c r="T2657" s="220"/>
      <c r="U2657" s="220"/>
      <c r="V2657" s="220"/>
      <c r="W2657" s="220"/>
      <c r="X2657" s="220"/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299</v>
      </c>
      <c r="AH2657" s="210">
        <v>0</v>
      </c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">
      <c r="A2658" s="218"/>
      <c r="B2658" s="219"/>
      <c r="C2658" s="254" t="s">
        <v>2718</v>
      </c>
      <c r="D2658" s="221"/>
      <c r="E2658" s="222">
        <v>4.2614700000000001</v>
      </c>
      <c r="F2658" s="220"/>
      <c r="G2658" s="220"/>
      <c r="H2658" s="220"/>
      <c r="I2658" s="220"/>
      <c r="J2658" s="220"/>
      <c r="K2658" s="220"/>
      <c r="L2658" s="220"/>
      <c r="M2658" s="220"/>
      <c r="N2658" s="220"/>
      <c r="O2658" s="220"/>
      <c r="P2658" s="220"/>
      <c r="Q2658" s="220"/>
      <c r="R2658" s="220"/>
      <c r="S2658" s="220"/>
      <c r="T2658" s="220"/>
      <c r="U2658" s="220"/>
      <c r="V2658" s="220"/>
      <c r="W2658" s="220"/>
      <c r="X2658" s="22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299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x14ac:dyDescent="0.2">
      <c r="A2659" s="226" t="s">
        <v>287</v>
      </c>
      <c r="B2659" s="227" t="s">
        <v>246</v>
      </c>
      <c r="C2659" s="251" t="s">
        <v>247</v>
      </c>
      <c r="D2659" s="228"/>
      <c r="E2659" s="229"/>
      <c r="F2659" s="230"/>
      <c r="G2659" s="230">
        <f>SUMIF(AG2660:AG2687,"&lt;&gt;NOR",G2660:G2687)</f>
        <v>0</v>
      </c>
      <c r="H2659" s="230"/>
      <c r="I2659" s="230">
        <f>SUM(I2660:I2687)</f>
        <v>0</v>
      </c>
      <c r="J2659" s="230"/>
      <c r="K2659" s="230">
        <f>SUM(K2660:K2687)</f>
        <v>0</v>
      </c>
      <c r="L2659" s="230"/>
      <c r="M2659" s="230">
        <f>SUM(M2660:M2687)</f>
        <v>0</v>
      </c>
      <c r="N2659" s="230"/>
      <c r="O2659" s="230">
        <f>SUM(O2660:O2687)</f>
        <v>6.0000000000000005E-2</v>
      </c>
      <c r="P2659" s="230"/>
      <c r="Q2659" s="230">
        <f>SUM(Q2660:Q2687)</f>
        <v>0</v>
      </c>
      <c r="R2659" s="230"/>
      <c r="S2659" s="230"/>
      <c r="T2659" s="231"/>
      <c r="U2659" s="225"/>
      <c r="V2659" s="225">
        <f>SUM(V2660:V2687)</f>
        <v>65.900000000000006</v>
      </c>
      <c r="W2659" s="225"/>
      <c r="X2659" s="225"/>
      <c r="AG2659" t="s">
        <v>288</v>
      </c>
    </row>
    <row r="2660" spans="1:60" outlineLevel="1" x14ac:dyDescent="0.2">
      <c r="A2660" s="232">
        <v>441</v>
      </c>
      <c r="B2660" s="233" t="s">
        <v>2719</v>
      </c>
      <c r="C2660" s="252" t="s">
        <v>2720</v>
      </c>
      <c r="D2660" s="234" t="s">
        <v>291</v>
      </c>
      <c r="E2660" s="235">
        <v>61.128</v>
      </c>
      <c r="F2660" s="236"/>
      <c r="G2660" s="237">
        <f>ROUND(E2660*F2660,2)</f>
        <v>0</v>
      </c>
      <c r="H2660" s="236"/>
      <c r="I2660" s="237">
        <f>ROUND(E2660*H2660,2)</f>
        <v>0</v>
      </c>
      <c r="J2660" s="236"/>
      <c r="K2660" s="237">
        <f>ROUND(E2660*J2660,2)</f>
        <v>0</v>
      </c>
      <c r="L2660" s="237">
        <v>15</v>
      </c>
      <c r="M2660" s="237">
        <f>G2660*(1+L2660/100)</f>
        <v>0</v>
      </c>
      <c r="N2660" s="237">
        <v>5.9000000000000003E-4</v>
      </c>
      <c r="O2660" s="237">
        <f>ROUND(E2660*N2660,2)</f>
        <v>0.04</v>
      </c>
      <c r="P2660" s="237">
        <v>0</v>
      </c>
      <c r="Q2660" s="237">
        <f>ROUND(E2660*P2660,2)</f>
        <v>0</v>
      </c>
      <c r="R2660" s="237" t="s">
        <v>2721</v>
      </c>
      <c r="S2660" s="237" t="s">
        <v>293</v>
      </c>
      <c r="T2660" s="238" t="s">
        <v>294</v>
      </c>
      <c r="U2660" s="220">
        <v>0.4</v>
      </c>
      <c r="V2660" s="220">
        <f>ROUND(E2660*U2660,2)</f>
        <v>24.45</v>
      </c>
      <c r="W2660" s="220"/>
      <c r="X2660" s="220" t="s">
        <v>117</v>
      </c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295</v>
      </c>
      <c r="AH2660" s="210"/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">
      <c r="A2661" s="218"/>
      <c r="B2661" s="219"/>
      <c r="C2661" s="257" t="s">
        <v>2722</v>
      </c>
      <c r="D2661" s="242"/>
      <c r="E2661" s="242"/>
      <c r="F2661" s="242"/>
      <c r="G2661" s="242"/>
      <c r="H2661" s="220"/>
      <c r="I2661" s="220"/>
      <c r="J2661" s="220"/>
      <c r="K2661" s="220"/>
      <c r="L2661" s="220"/>
      <c r="M2661" s="220"/>
      <c r="N2661" s="220"/>
      <c r="O2661" s="220"/>
      <c r="P2661" s="220"/>
      <c r="Q2661" s="220"/>
      <c r="R2661" s="220"/>
      <c r="S2661" s="220"/>
      <c r="T2661" s="220"/>
      <c r="U2661" s="220"/>
      <c r="V2661" s="220"/>
      <c r="W2661" s="220"/>
      <c r="X2661" s="22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421</v>
      </c>
      <c r="AH2661" s="210"/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">
      <c r="A2662" s="218"/>
      <c r="B2662" s="219"/>
      <c r="C2662" s="254" t="s">
        <v>2723</v>
      </c>
      <c r="D2662" s="221"/>
      <c r="E2662" s="222">
        <v>3.528</v>
      </c>
      <c r="F2662" s="220"/>
      <c r="G2662" s="220"/>
      <c r="H2662" s="220"/>
      <c r="I2662" s="220"/>
      <c r="J2662" s="220"/>
      <c r="K2662" s="220"/>
      <c r="L2662" s="220"/>
      <c r="M2662" s="220"/>
      <c r="N2662" s="220"/>
      <c r="O2662" s="220"/>
      <c r="P2662" s="220"/>
      <c r="Q2662" s="220"/>
      <c r="R2662" s="220"/>
      <c r="S2662" s="220"/>
      <c r="T2662" s="220"/>
      <c r="U2662" s="220"/>
      <c r="V2662" s="220"/>
      <c r="W2662" s="220"/>
      <c r="X2662" s="22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299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">
      <c r="A2663" s="218"/>
      <c r="B2663" s="219"/>
      <c r="C2663" s="254" t="s">
        <v>2724</v>
      </c>
      <c r="D2663" s="221"/>
      <c r="E2663" s="222">
        <v>57.6</v>
      </c>
      <c r="F2663" s="220"/>
      <c r="G2663" s="220"/>
      <c r="H2663" s="220"/>
      <c r="I2663" s="220"/>
      <c r="J2663" s="220"/>
      <c r="K2663" s="220"/>
      <c r="L2663" s="220"/>
      <c r="M2663" s="220"/>
      <c r="N2663" s="220"/>
      <c r="O2663" s="220"/>
      <c r="P2663" s="220"/>
      <c r="Q2663" s="220"/>
      <c r="R2663" s="220"/>
      <c r="S2663" s="220"/>
      <c r="T2663" s="220"/>
      <c r="U2663" s="220"/>
      <c r="V2663" s="220"/>
      <c r="W2663" s="220"/>
      <c r="X2663" s="22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299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ht="22.5" outlineLevel="1" x14ac:dyDescent="0.2">
      <c r="A2664" s="232">
        <v>442</v>
      </c>
      <c r="B2664" s="233" t="s">
        <v>2725</v>
      </c>
      <c r="C2664" s="252" t="s">
        <v>2726</v>
      </c>
      <c r="D2664" s="234" t="s">
        <v>291</v>
      </c>
      <c r="E2664" s="235">
        <v>12.382999999999999</v>
      </c>
      <c r="F2664" s="236"/>
      <c r="G2664" s="237">
        <f>ROUND(E2664*F2664,2)</f>
        <v>0</v>
      </c>
      <c r="H2664" s="236"/>
      <c r="I2664" s="237">
        <f>ROUND(E2664*H2664,2)</f>
        <v>0</v>
      </c>
      <c r="J2664" s="236"/>
      <c r="K2664" s="237">
        <f>ROUND(E2664*J2664,2)</f>
        <v>0</v>
      </c>
      <c r="L2664" s="237">
        <v>15</v>
      </c>
      <c r="M2664" s="237">
        <f>G2664*(1+L2664/100)</f>
        <v>0</v>
      </c>
      <c r="N2664" s="237">
        <v>3.1E-4</v>
      </c>
      <c r="O2664" s="237">
        <f>ROUND(E2664*N2664,2)</f>
        <v>0</v>
      </c>
      <c r="P2664" s="237">
        <v>0</v>
      </c>
      <c r="Q2664" s="237">
        <f>ROUND(E2664*P2664,2)</f>
        <v>0</v>
      </c>
      <c r="R2664" s="237" t="s">
        <v>2721</v>
      </c>
      <c r="S2664" s="237" t="s">
        <v>293</v>
      </c>
      <c r="T2664" s="238" t="s">
        <v>294</v>
      </c>
      <c r="U2664" s="220">
        <v>0.40799999999999997</v>
      </c>
      <c r="V2664" s="220">
        <f>ROUND(E2664*U2664,2)</f>
        <v>5.05</v>
      </c>
      <c r="W2664" s="220"/>
      <c r="X2664" s="220" t="s">
        <v>117</v>
      </c>
      <c r="Y2664" s="210"/>
      <c r="Z2664" s="210"/>
      <c r="AA2664" s="210"/>
      <c r="AB2664" s="210"/>
      <c r="AC2664" s="210"/>
      <c r="AD2664" s="210"/>
      <c r="AE2664" s="210"/>
      <c r="AF2664" s="210"/>
      <c r="AG2664" s="210" t="s">
        <v>295</v>
      </c>
      <c r="AH2664" s="210"/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">
      <c r="A2665" s="218"/>
      <c r="B2665" s="219"/>
      <c r="C2665" s="254" t="s">
        <v>2727</v>
      </c>
      <c r="D2665" s="221"/>
      <c r="E2665" s="222">
        <v>10.808</v>
      </c>
      <c r="F2665" s="220"/>
      <c r="G2665" s="220"/>
      <c r="H2665" s="220"/>
      <c r="I2665" s="220"/>
      <c r="J2665" s="220"/>
      <c r="K2665" s="220"/>
      <c r="L2665" s="220"/>
      <c r="M2665" s="220"/>
      <c r="N2665" s="220"/>
      <c r="O2665" s="220"/>
      <c r="P2665" s="220"/>
      <c r="Q2665" s="220"/>
      <c r="R2665" s="220"/>
      <c r="S2665" s="220"/>
      <c r="T2665" s="220"/>
      <c r="U2665" s="220"/>
      <c r="V2665" s="220"/>
      <c r="W2665" s="220"/>
      <c r="X2665" s="220"/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299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">
      <c r="A2666" s="218"/>
      <c r="B2666" s="219"/>
      <c r="C2666" s="254" t="s">
        <v>2728</v>
      </c>
      <c r="D2666" s="221"/>
      <c r="E2666" s="222">
        <v>1.575</v>
      </c>
      <c r="F2666" s="220"/>
      <c r="G2666" s="220"/>
      <c r="H2666" s="220"/>
      <c r="I2666" s="220"/>
      <c r="J2666" s="220"/>
      <c r="K2666" s="220"/>
      <c r="L2666" s="220"/>
      <c r="M2666" s="220"/>
      <c r="N2666" s="220"/>
      <c r="O2666" s="220"/>
      <c r="P2666" s="220"/>
      <c r="Q2666" s="220"/>
      <c r="R2666" s="220"/>
      <c r="S2666" s="220"/>
      <c r="T2666" s="220"/>
      <c r="U2666" s="220"/>
      <c r="V2666" s="220"/>
      <c r="W2666" s="220"/>
      <c r="X2666" s="22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299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ht="22.5" outlineLevel="1" x14ac:dyDescent="0.2">
      <c r="A2667" s="232">
        <v>443</v>
      </c>
      <c r="B2667" s="233" t="s">
        <v>2729</v>
      </c>
      <c r="C2667" s="252" t="s">
        <v>2730</v>
      </c>
      <c r="D2667" s="234" t="s">
        <v>291</v>
      </c>
      <c r="E2667" s="235">
        <v>12.382999999999999</v>
      </c>
      <c r="F2667" s="236"/>
      <c r="G2667" s="237">
        <f>ROUND(E2667*F2667,2)</f>
        <v>0</v>
      </c>
      <c r="H2667" s="236"/>
      <c r="I2667" s="237">
        <f>ROUND(E2667*H2667,2)</f>
        <v>0</v>
      </c>
      <c r="J2667" s="236"/>
      <c r="K2667" s="237">
        <f>ROUND(E2667*J2667,2)</f>
        <v>0</v>
      </c>
      <c r="L2667" s="237">
        <v>15</v>
      </c>
      <c r="M2667" s="237">
        <f>G2667*(1+L2667/100)</f>
        <v>0</v>
      </c>
      <c r="N2667" s="237">
        <v>5.4000000000000001E-4</v>
      </c>
      <c r="O2667" s="237">
        <f>ROUND(E2667*N2667,2)</f>
        <v>0.01</v>
      </c>
      <c r="P2667" s="237">
        <v>0</v>
      </c>
      <c r="Q2667" s="237">
        <f>ROUND(E2667*P2667,2)</f>
        <v>0</v>
      </c>
      <c r="R2667" s="237" t="s">
        <v>2721</v>
      </c>
      <c r="S2667" s="237" t="s">
        <v>293</v>
      </c>
      <c r="T2667" s="238" t="s">
        <v>294</v>
      </c>
      <c r="U2667" s="220">
        <v>0.60399999999999998</v>
      </c>
      <c r="V2667" s="220">
        <f>ROUND(E2667*U2667,2)</f>
        <v>7.48</v>
      </c>
      <c r="W2667" s="220"/>
      <c r="X2667" s="220" t="s">
        <v>117</v>
      </c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295</v>
      </c>
      <c r="AH2667" s="210"/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">
      <c r="A2668" s="218"/>
      <c r="B2668" s="219"/>
      <c r="C2668" s="257" t="s">
        <v>2731</v>
      </c>
      <c r="D2668" s="242"/>
      <c r="E2668" s="242"/>
      <c r="F2668" s="242"/>
      <c r="G2668" s="242"/>
      <c r="H2668" s="220"/>
      <c r="I2668" s="220"/>
      <c r="J2668" s="220"/>
      <c r="K2668" s="220"/>
      <c r="L2668" s="220"/>
      <c r="M2668" s="220"/>
      <c r="N2668" s="220"/>
      <c r="O2668" s="220"/>
      <c r="P2668" s="220"/>
      <c r="Q2668" s="220"/>
      <c r="R2668" s="220"/>
      <c r="S2668" s="220"/>
      <c r="T2668" s="220"/>
      <c r="U2668" s="220"/>
      <c r="V2668" s="220"/>
      <c r="W2668" s="220"/>
      <c r="X2668" s="22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421</v>
      </c>
      <c r="AH2668" s="210"/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">
      <c r="A2669" s="218"/>
      <c r="B2669" s="219"/>
      <c r="C2669" s="254" t="s">
        <v>2732</v>
      </c>
      <c r="D2669" s="221"/>
      <c r="E2669" s="222">
        <v>12.382999999999999</v>
      </c>
      <c r="F2669" s="220"/>
      <c r="G2669" s="220"/>
      <c r="H2669" s="220"/>
      <c r="I2669" s="220"/>
      <c r="J2669" s="220"/>
      <c r="K2669" s="220"/>
      <c r="L2669" s="220"/>
      <c r="M2669" s="220"/>
      <c r="N2669" s="220"/>
      <c r="O2669" s="220"/>
      <c r="P2669" s="220"/>
      <c r="Q2669" s="220"/>
      <c r="R2669" s="220"/>
      <c r="S2669" s="220"/>
      <c r="T2669" s="220"/>
      <c r="U2669" s="220"/>
      <c r="V2669" s="220"/>
      <c r="W2669" s="220"/>
      <c r="X2669" s="220"/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299</v>
      </c>
      <c r="AH2669" s="210">
        <v>5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">
      <c r="A2670" s="232">
        <v>444</v>
      </c>
      <c r="B2670" s="233" t="s">
        <v>2733</v>
      </c>
      <c r="C2670" s="252" t="s">
        <v>2734</v>
      </c>
      <c r="D2670" s="234" t="s">
        <v>291</v>
      </c>
      <c r="E2670" s="235">
        <v>152.42330000000001</v>
      </c>
      <c r="F2670" s="236"/>
      <c r="G2670" s="237">
        <f>ROUND(E2670*F2670,2)</f>
        <v>0</v>
      </c>
      <c r="H2670" s="236"/>
      <c r="I2670" s="237">
        <f>ROUND(E2670*H2670,2)</f>
        <v>0</v>
      </c>
      <c r="J2670" s="236"/>
      <c r="K2670" s="237">
        <f>ROUND(E2670*J2670,2)</f>
        <v>0</v>
      </c>
      <c r="L2670" s="237">
        <v>15</v>
      </c>
      <c r="M2670" s="237">
        <f>G2670*(1+L2670/100)</f>
        <v>0</v>
      </c>
      <c r="N2670" s="237">
        <v>9.0000000000000006E-5</v>
      </c>
      <c r="O2670" s="237">
        <f>ROUND(E2670*N2670,2)</f>
        <v>0.01</v>
      </c>
      <c r="P2670" s="237">
        <v>0</v>
      </c>
      <c r="Q2670" s="237">
        <f>ROUND(E2670*P2670,2)</f>
        <v>0</v>
      </c>
      <c r="R2670" s="237" t="s">
        <v>1665</v>
      </c>
      <c r="S2670" s="237" t="s">
        <v>293</v>
      </c>
      <c r="T2670" s="238" t="s">
        <v>892</v>
      </c>
      <c r="U2670" s="220">
        <v>0.18975</v>
      </c>
      <c r="V2670" s="220">
        <f>ROUND(E2670*U2670,2)</f>
        <v>28.92</v>
      </c>
      <c r="W2670" s="220"/>
      <c r="X2670" s="220" t="s">
        <v>893</v>
      </c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894</v>
      </c>
      <c r="AH2670" s="210"/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">
      <c r="A2671" s="218"/>
      <c r="B2671" s="219"/>
      <c r="C2671" s="254" t="s">
        <v>2735</v>
      </c>
      <c r="D2671" s="221"/>
      <c r="E2671" s="222">
        <v>1.248</v>
      </c>
      <c r="F2671" s="220"/>
      <c r="G2671" s="220"/>
      <c r="H2671" s="220"/>
      <c r="I2671" s="220"/>
      <c r="J2671" s="220"/>
      <c r="K2671" s="220"/>
      <c r="L2671" s="220"/>
      <c r="M2671" s="220"/>
      <c r="N2671" s="220"/>
      <c r="O2671" s="220"/>
      <c r="P2671" s="220"/>
      <c r="Q2671" s="220"/>
      <c r="R2671" s="220"/>
      <c r="S2671" s="220"/>
      <c r="T2671" s="220"/>
      <c r="U2671" s="220"/>
      <c r="V2671" s="220"/>
      <c r="W2671" s="220"/>
      <c r="X2671" s="22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299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">
      <c r="A2672" s="218"/>
      <c r="B2672" s="219"/>
      <c r="C2672" s="254" t="s">
        <v>2736</v>
      </c>
      <c r="D2672" s="221"/>
      <c r="E2672" s="222">
        <v>2.5920000000000001</v>
      </c>
      <c r="F2672" s="220"/>
      <c r="G2672" s="220"/>
      <c r="H2672" s="220"/>
      <c r="I2672" s="220"/>
      <c r="J2672" s="220"/>
      <c r="K2672" s="220"/>
      <c r="L2672" s="220"/>
      <c r="M2672" s="220"/>
      <c r="N2672" s="220"/>
      <c r="O2672" s="220"/>
      <c r="P2672" s="220"/>
      <c r="Q2672" s="220"/>
      <c r="R2672" s="220"/>
      <c r="S2672" s="220"/>
      <c r="T2672" s="220"/>
      <c r="U2672" s="220"/>
      <c r="V2672" s="220"/>
      <c r="W2672" s="220"/>
      <c r="X2672" s="220"/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299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">
      <c r="A2673" s="218"/>
      <c r="B2673" s="219"/>
      <c r="C2673" s="254" t="s">
        <v>2737</v>
      </c>
      <c r="D2673" s="221"/>
      <c r="E2673" s="222">
        <v>2.6880000000000002</v>
      </c>
      <c r="F2673" s="220"/>
      <c r="G2673" s="220"/>
      <c r="H2673" s="220"/>
      <c r="I2673" s="220"/>
      <c r="J2673" s="220"/>
      <c r="K2673" s="220"/>
      <c r="L2673" s="220"/>
      <c r="M2673" s="220"/>
      <c r="N2673" s="220"/>
      <c r="O2673" s="220"/>
      <c r="P2673" s="220"/>
      <c r="Q2673" s="220"/>
      <c r="R2673" s="220"/>
      <c r="S2673" s="220"/>
      <c r="T2673" s="220"/>
      <c r="U2673" s="220"/>
      <c r="V2673" s="220"/>
      <c r="W2673" s="220"/>
      <c r="X2673" s="22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299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">
      <c r="A2674" s="218"/>
      <c r="B2674" s="219"/>
      <c r="C2674" s="254" t="s">
        <v>2737</v>
      </c>
      <c r="D2674" s="221"/>
      <c r="E2674" s="222">
        <v>2.6880000000000002</v>
      </c>
      <c r="F2674" s="220"/>
      <c r="G2674" s="220"/>
      <c r="H2674" s="220"/>
      <c r="I2674" s="220"/>
      <c r="J2674" s="220"/>
      <c r="K2674" s="220"/>
      <c r="L2674" s="220"/>
      <c r="M2674" s="220"/>
      <c r="N2674" s="220"/>
      <c r="O2674" s="220"/>
      <c r="P2674" s="220"/>
      <c r="Q2674" s="220"/>
      <c r="R2674" s="220"/>
      <c r="S2674" s="220"/>
      <c r="T2674" s="220"/>
      <c r="U2674" s="220"/>
      <c r="V2674" s="220"/>
      <c r="W2674" s="220"/>
      <c r="X2674" s="22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299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">
      <c r="A2675" s="218"/>
      <c r="B2675" s="219"/>
      <c r="C2675" s="254" t="s">
        <v>2738</v>
      </c>
      <c r="D2675" s="221"/>
      <c r="E2675" s="222">
        <v>2.08</v>
      </c>
      <c r="F2675" s="220"/>
      <c r="G2675" s="220"/>
      <c r="H2675" s="220"/>
      <c r="I2675" s="220"/>
      <c r="J2675" s="220"/>
      <c r="K2675" s="220"/>
      <c r="L2675" s="220"/>
      <c r="M2675" s="220"/>
      <c r="N2675" s="220"/>
      <c r="O2675" s="220"/>
      <c r="P2675" s="220"/>
      <c r="Q2675" s="220"/>
      <c r="R2675" s="220"/>
      <c r="S2675" s="220"/>
      <c r="T2675" s="220"/>
      <c r="U2675" s="220"/>
      <c r="V2675" s="220"/>
      <c r="W2675" s="220"/>
      <c r="X2675" s="220"/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299</v>
      </c>
      <c r="AH2675" s="210">
        <v>0</v>
      </c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">
      <c r="A2676" s="218"/>
      <c r="B2676" s="219"/>
      <c r="C2676" s="254" t="s">
        <v>2739</v>
      </c>
      <c r="D2676" s="221"/>
      <c r="E2676" s="222">
        <v>2</v>
      </c>
      <c r="F2676" s="220"/>
      <c r="G2676" s="220"/>
      <c r="H2676" s="220"/>
      <c r="I2676" s="220"/>
      <c r="J2676" s="220"/>
      <c r="K2676" s="220"/>
      <c r="L2676" s="220"/>
      <c r="M2676" s="220"/>
      <c r="N2676" s="220"/>
      <c r="O2676" s="220"/>
      <c r="P2676" s="220"/>
      <c r="Q2676" s="220"/>
      <c r="R2676" s="220"/>
      <c r="S2676" s="220"/>
      <c r="T2676" s="220"/>
      <c r="U2676" s="220"/>
      <c r="V2676" s="220"/>
      <c r="W2676" s="220"/>
      <c r="X2676" s="22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299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">
      <c r="A2677" s="218"/>
      <c r="B2677" s="219"/>
      <c r="C2677" s="254" t="s">
        <v>2740</v>
      </c>
      <c r="D2677" s="221"/>
      <c r="E2677" s="222">
        <v>2.448</v>
      </c>
      <c r="F2677" s="220"/>
      <c r="G2677" s="220"/>
      <c r="H2677" s="220"/>
      <c r="I2677" s="220"/>
      <c r="J2677" s="220"/>
      <c r="K2677" s="220"/>
      <c r="L2677" s="220"/>
      <c r="M2677" s="220"/>
      <c r="N2677" s="220"/>
      <c r="O2677" s="220"/>
      <c r="P2677" s="220"/>
      <c r="Q2677" s="220"/>
      <c r="R2677" s="220"/>
      <c r="S2677" s="220"/>
      <c r="T2677" s="220"/>
      <c r="U2677" s="220"/>
      <c r="V2677" s="220"/>
      <c r="W2677" s="220"/>
      <c r="X2677" s="22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299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">
      <c r="A2678" s="218"/>
      <c r="B2678" s="219"/>
      <c r="C2678" s="254" t="s">
        <v>2741</v>
      </c>
      <c r="D2678" s="221"/>
      <c r="E2678" s="222">
        <v>4.7024999999999997</v>
      </c>
      <c r="F2678" s="220"/>
      <c r="G2678" s="220"/>
      <c r="H2678" s="220"/>
      <c r="I2678" s="220"/>
      <c r="J2678" s="220"/>
      <c r="K2678" s="220"/>
      <c r="L2678" s="220"/>
      <c r="M2678" s="220"/>
      <c r="N2678" s="220"/>
      <c r="O2678" s="220"/>
      <c r="P2678" s="220"/>
      <c r="Q2678" s="220"/>
      <c r="R2678" s="220"/>
      <c r="S2678" s="220"/>
      <c r="T2678" s="220"/>
      <c r="U2678" s="220"/>
      <c r="V2678" s="220"/>
      <c r="W2678" s="220"/>
      <c r="X2678" s="22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299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">
      <c r="A2679" s="218"/>
      <c r="B2679" s="219"/>
      <c r="C2679" s="254" t="s">
        <v>2742</v>
      </c>
      <c r="D2679" s="221"/>
      <c r="E2679" s="222">
        <v>2.5344000000000002</v>
      </c>
      <c r="F2679" s="220"/>
      <c r="G2679" s="220"/>
      <c r="H2679" s="220"/>
      <c r="I2679" s="220"/>
      <c r="J2679" s="220"/>
      <c r="K2679" s="220"/>
      <c r="L2679" s="220"/>
      <c r="M2679" s="220"/>
      <c r="N2679" s="220"/>
      <c r="O2679" s="220"/>
      <c r="P2679" s="220"/>
      <c r="Q2679" s="220"/>
      <c r="R2679" s="220"/>
      <c r="S2679" s="220"/>
      <c r="T2679" s="220"/>
      <c r="U2679" s="220"/>
      <c r="V2679" s="220"/>
      <c r="W2679" s="220"/>
      <c r="X2679" s="22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299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">
      <c r="A2680" s="218"/>
      <c r="B2680" s="219"/>
      <c r="C2680" s="254" t="s">
        <v>2743</v>
      </c>
      <c r="D2680" s="221"/>
      <c r="E2680" s="222">
        <v>4.3120000000000003</v>
      </c>
      <c r="F2680" s="220"/>
      <c r="G2680" s="220"/>
      <c r="H2680" s="220"/>
      <c r="I2680" s="220"/>
      <c r="J2680" s="220"/>
      <c r="K2680" s="220"/>
      <c r="L2680" s="220"/>
      <c r="M2680" s="220"/>
      <c r="N2680" s="220"/>
      <c r="O2680" s="220"/>
      <c r="P2680" s="220"/>
      <c r="Q2680" s="220"/>
      <c r="R2680" s="220"/>
      <c r="S2680" s="220"/>
      <c r="T2680" s="220"/>
      <c r="U2680" s="220"/>
      <c r="V2680" s="220"/>
      <c r="W2680" s="220"/>
      <c r="X2680" s="22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299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">
      <c r="A2681" s="218"/>
      <c r="B2681" s="219"/>
      <c r="C2681" s="254" t="s">
        <v>2744</v>
      </c>
      <c r="D2681" s="221"/>
      <c r="E2681" s="222">
        <v>68.376000000000005</v>
      </c>
      <c r="F2681" s="220"/>
      <c r="G2681" s="220"/>
      <c r="H2681" s="220"/>
      <c r="I2681" s="220"/>
      <c r="J2681" s="220"/>
      <c r="K2681" s="220"/>
      <c r="L2681" s="220"/>
      <c r="M2681" s="220"/>
      <c r="N2681" s="220"/>
      <c r="O2681" s="220"/>
      <c r="P2681" s="220"/>
      <c r="Q2681" s="220"/>
      <c r="R2681" s="220"/>
      <c r="S2681" s="220"/>
      <c r="T2681" s="220"/>
      <c r="U2681" s="220"/>
      <c r="V2681" s="220"/>
      <c r="W2681" s="220"/>
      <c r="X2681" s="22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299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">
      <c r="A2682" s="218"/>
      <c r="B2682" s="219"/>
      <c r="C2682" s="254" t="s">
        <v>2745</v>
      </c>
      <c r="D2682" s="221"/>
      <c r="E2682" s="222">
        <v>4.992</v>
      </c>
      <c r="F2682" s="220"/>
      <c r="G2682" s="220"/>
      <c r="H2682" s="220"/>
      <c r="I2682" s="220"/>
      <c r="J2682" s="220"/>
      <c r="K2682" s="220"/>
      <c r="L2682" s="220"/>
      <c r="M2682" s="220"/>
      <c r="N2682" s="220"/>
      <c r="O2682" s="220"/>
      <c r="P2682" s="220"/>
      <c r="Q2682" s="220"/>
      <c r="R2682" s="220"/>
      <c r="S2682" s="220"/>
      <c r="T2682" s="220"/>
      <c r="U2682" s="220"/>
      <c r="V2682" s="220"/>
      <c r="W2682" s="220"/>
      <c r="X2682" s="22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299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">
      <c r="A2683" s="218"/>
      <c r="B2683" s="219"/>
      <c r="C2683" s="254" t="s">
        <v>2746</v>
      </c>
      <c r="D2683" s="221"/>
      <c r="E2683" s="222">
        <v>13.622400000000001</v>
      </c>
      <c r="F2683" s="220"/>
      <c r="G2683" s="220"/>
      <c r="H2683" s="220"/>
      <c r="I2683" s="220"/>
      <c r="J2683" s="220"/>
      <c r="K2683" s="220"/>
      <c r="L2683" s="220"/>
      <c r="M2683" s="220"/>
      <c r="N2683" s="220"/>
      <c r="O2683" s="220"/>
      <c r="P2683" s="220"/>
      <c r="Q2683" s="220"/>
      <c r="R2683" s="220"/>
      <c r="S2683" s="220"/>
      <c r="T2683" s="220"/>
      <c r="U2683" s="220"/>
      <c r="V2683" s="220"/>
      <c r="W2683" s="220"/>
      <c r="X2683" s="22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299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">
      <c r="A2684" s="218"/>
      <c r="B2684" s="219"/>
      <c r="C2684" s="254" t="s">
        <v>2747</v>
      </c>
      <c r="D2684" s="221"/>
      <c r="E2684" s="222">
        <v>17.2</v>
      </c>
      <c r="F2684" s="220"/>
      <c r="G2684" s="220"/>
      <c r="H2684" s="220"/>
      <c r="I2684" s="220"/>
      <c r="J2684" s="220"/>
      <c r="K2684" s="220"/>
      <c r="L2684" s="220"/>
      <c r="M2684" s="220"/>
      <c r="N2684" s="220"/>
      <c r="O2684" s="220"/>
      <c r="P2684" s="220"/>
      <c r="Q2684" s="220"/>
      <c r="R2684" s="220"/>
      <c r="S2684" s="220"/>
      <c r="T2684" s="220"/>
      <c r="U2684" s="220"/>
      <c r="V2684" s="220"/>
      <c r="W2684" s="220"/>
      <c r="X2684" s="22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299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">
      <c r="A2685" s="218"/>
      <c r="B2685" s="219"/>
      <c r="C2685" s="254" t="s">
        <v>2748</v>
      </c>
      <c r="D2685" s="221"/>
      <c r="E2685" s="222">
        <v>15.04</v>
      </c>
      <c r="F2685" s="220"/>
      <c r="G2685" s="220"/>
      <c r="H2685" s="220"/>
      <c r="I2685" s="220"/>
      <c r="J2685" s="220"/>
      <c r="K2685" s="220"/>
      <c r="L2685" s="220"/>
      <c r="M2685" s="220"/>
      <c r="N2685" s="220"/>
      <c r="O2685" s="220"/>
      <c r="P2685" s="220"/>
      <c r="Q2685" s="220"/>
      <c r="R2685" s="220"/>
      <c r="S2685" s="220"/>
      <c r="T2685" s="220"/>
      <c r="U2685" s="220"/>
      <c r="V2685" s="220"/>
      <c r="W2685" s="220"/>
      <c r="X2685" s="22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299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">
      <c r="A2686" s="218"/>
      <c r="B2686" s="219"/>
      <c r="C2686" s="254" t="s">
        <v>2749</v>
      </c>
      <c r="D2686" s="221"/>
      <c r="E2686" s="222">
        <v>3.9</v>
      </c>
      <c r="F2686" s="220"/>
      <c r="G2686" s="220"/>
      <c r="H2686" s="220"/>
      <c r="I2686" s="220"/>
      <c r="J2686" s="220"/>
      <c r="K2686" s="220"/>
      <c r="L2686" s="220"/>
      <c r="M2686" s="220"/>
      <c r="N2686" s="220"/>
      <c r="O2686" s="220"/>
      <c r="P2686" s="220"/>
      <c r="Q2686" s="220"/>
      <c r="R2686" s="220"/>
      <c r="S2686" s="220"/>
      <c r="T2686" s="220"/>
      <c r="U2686" s="220"/>
      <c r="V2686" s="220"/>
      <c r="W2686" s="220"/>
      <c r="X2686" s="22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299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">
      <c r="A2687" s="218"/>
      <c r="B2687" s="219"/>
      <c r="C2687" s="254" t="s">
        <v>148</v>
      </c>
      <c r="D2687" s="221"/>
      <c r="E2687" s="222">
        <v>2</v>
      </c>
      <c r="F2687" s="220"/>
      <c r="G2687" s="220"/>
      <c r="H2687" s="220"/>
      <c r="I2687" s="220"/>
      <c r="J2687" s="220"/>
      <c r="K2687" s="220"/>
      <c r="L2687" s="220"/>
      <c r="M2687" s="220"/>
      <c r="N2687" s="220"/>
      <c r="O2687" s="220"/>
      <c r="P2687" s="220"/>
      <c r="Q2687" s="220"/>
      <c r="R2687" s="220"/>
      <c r="S2687" s="220"/>
      <c r="T2687" s="220"/>
      <c r="U2687" s="220"/>
      <c r="V2687" s="220"/>
      <c r="W2687" s="220"/>
      <c r="X2687" s="22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299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x14ac:dyDescent="0.2">
      <c r="A2688" s="226" t="s">
        <v>287</v>
      </c>
      <c r="B2688" s="227" t="s">
        <v>248</v>
      </c>
      <c r="C2688" s="251" t="s">
        <v>249</v>
      </c>
      <c r="D2688" s="228"/>
      <c r="E2688" s="229"/>
      <c r="F2688" s="230"/>
      <c r="G2688" s="230">
        <f>SUMIF(AG2689:AG2704,"&lt;&gt;NOR",G2689:G2704)</f>
        <v>0</v>
      </c>
      <c r="H2688" s="230"/>
      <c r="I2688" s="230">
        <f>SUM(I2689:I2704)</f>
        <v>0</v>
      </c>
      <c r="J2688" s="230"/>
      <c r="K2688" s="230">
        <f>SUM(K2689:K2704)</f>
        <v>0</v>
      </c>
      <c r="L2688" s="230"/>
      <c r="M2688" s="230">
        <f>SUM(M2689:M2704)</f>
        <v>0</v>
      </c>
      <c r="N2688" s="230"/>
      <c r="O2688" s="230">
        <f>SUM(O2689:O2704)</f>
        <v>0.43</v>
      </c>
      <c r="P2688" s="230"/>
      <c r="Q2688" s="230">
        <f>SUM(Q2689:Q2704)</f>
        <v>0</v>
      </c>
      <c r="R2688" s="230"/>
      <c r="S2688" s="230"/>
      <c r="T2688" s="231"/>
      <c r="U2688" s="225"/>
      <c r="V2688" s="225">
        <f>SUM(V2689:V2704)</f>
        <v>263.07</v>
      </c>
      <c r="W2688" s="225"/>
      <c r="X2688" s="225"/>
      <c r="AG2688" t="s">
        <v>288</v>
      </c>
    </row>
    <row r="2689" spans="1:60" outlineLevel="1" x14ac:dyDescent="0.2">
      <c r="A2689" s="232">
        <v>445</v>
      </c>
      <c r="B2689" s="233" t="s">
        <v>2750</v>
      </c>
      <c r="C2689" s="252" t="s">
        <v>2751</v>
      </c>
      <c r="D2689" s="234" t="s">
        <v>291</v>
      </c>
      <c r="E2689" s="235">
        <v>31.2</v>
      </c>
      <c r="F2689" s="236"/>
      <c r="G2689" s="237">
        <f>ROUND(E2689*F2689,2)</f>
        <v>0</v>
      </c>
      <c r="H2689" s="236"/>
      <c r="I2689" s="237">
        <f>ROUND(E2689*H2689,2)</f>
        <v>0</v>
      </c>
      <c r="J2689" s="236"/>
      <c r="K2689" s="237">
        <f>ROUND(E2689*J2689,2)</f>
        <v>0</v>
      </c>
      <c r="L2689" s="237">
        <v>15</v>
      </c>
      <c r="M2689" s="237">
        <f>G2689*(1+L2689/100)</f>
        <v>0</v>
      </c>
      <c r="N2689" s="237">
        <v>0</v>
      </c>
      <c r="O2689" s="237">
        <f>ROUND(E2689*N2689,2)</f>
        <v>0</v>
      </c>
      <c r="P2689" s="237">
        <v>0</v>
      </c>
      <c r="Q2689" s="237">
        <f>ROUND(E2689*P2689,2)</f>
        <v>0</v>
      </c>
      <c r="R2689" s="237" t="s">
        <v>2752</v>
      </c>
      <c r="S2689" s="237" t="s">
        <v>293</v>
      </c>
      <c r="T2689" s="238" t="s">
        <v>294</v>
      </c>
      <c r="U2689" s="220">
        <v>7.2499999999999995E-2</v>
      </c>
      <c r="V2689" s="220">
        <f>ROUND(E2689*U2689,2)</f>
        <v>2.2599999999999998</v>
      </c>
      <c r="W2689" s="220"/>
      <c r="X2689" s="220" t="s">
        <v>117</v>
      </c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295</v>
      </c>
      <c r="AH2689" s="210"/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">
      <c r="A2690" s="218"/>
      <c r="B2690" s="219"/>
      <c r="C2690" s="254" t="s">
        <v>2753</v>
      </c>
      <c r="D2690" s="221"/>
      <c r="E2690" s="222">
        <v>31.2</v>
      </c>
      <c r="F2690" s="220"/>
      <c r="G2690" s="220"/>
      <c r="H2690" s="220"/>
      <c r="I2690" s="220"/>
      <c r="J2690" s="220"/>
      <c r="K2690" s="220"/>
      <c r="L2690" s="220"/>
      <c r="M2690" s="220"/>
      <c r="N2690" s="220"/>
      <c r="O2690" s="220"/>
      <c r="P2690" s="220"/>
      <c r="Q2690" s="220"/>
      <c r="R2690" s="220"/>
      <c r="S2690" s="220"/>
      <c r="T2690" s="220"/>
      <c r="U2690" s="220"/>
      <c r="V2690" s="220"/>
      <c r="W2690" s="220"/>
      <c r="X2690" s="22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299</v>
      </c>
      <c r="AH2690" s="210">
        <v>0</v>
      </c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outlineLevel="1" x14ac:dyDescent="0.2">
      <c r="A2691" s="232">
        <v>446</v>
      </c>
      <c r="B2691" s="233" t="s">
        <v>2754</v>
      </c>
      <c r="C2691" s="252" t="s">
        <v>2755</v>
      </c>
      <c r="D2691" s="234" t="s">
        <v>291</v>
      </c>
      <c r="E2691" s="235">
        <v>1940.7030999999999</v>
      </c>
      <c r="F2691" s="236"/>
      <c r="G2691" s="237">
        <f>ROUND(E2691*F2691,2)</f>
        <v>0</v>
      </c>
      <c r="H2691" s="236"/>
      <c r="I2691" s="237">
        <f>ROUND(E2691*H2691,2)</f>
        <v>0</v>
      </c>
      <c r="J2691" s="236"/>
      <c r="K2691" s="237">
        <f>ROUND(E2691*J2691,2)</f>
        <v>0</v>
      </c>
      <c r="L2691" s="237">
        <v>15</v>
      </c>
      <c r="M2691" s="237">
        <f>G2691*(1+L2691/100)</f>
        <v>0</v>
      </c>
      <c r="N2691" s="237">
        <v>6.9999999999999994E-5</v>
      </c>
      <c r="O2691" s="237">
        <f>ROUND(E2691*N2691,2)</f>
        <v>0.14000000000000001</v>
      </c>
      <c r="P2691" s="237">
        <v>0</v>
      </c>
      <c r="Q2691" s="237">
        <f>ROUND(E2691*P2691,2)</f>
        <v>0</v>
      </c>
      <c r="R2691" s="237" t="s">
        <v>2752</v>
      </c>
      <c r="S2691" s="237" t="s">
        <v>293</v>
      </c>
      <c r="T2691" s="238" t="s">
        <v>294</v>
      </c>
      <c r="U2691" s="220">
        <v>3.2480000000000002E-2</v>
      </c>
      <c r="V2691" s="220">
        <f>ROUND(E2691*U2691,2)</f>
        <v>63.03</v>
      </c>
      <c r="W2691" s="220"/>
      <c r="X2691" s="220" t="s">
        <v>117</v>
      </c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295</v>
      </c>
      <c r="AH2691" s="210"/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">
      <c r="A2692" s="218"/>
      <c r="B2692" s="219"/>
      <c r="C2692" s="254" t="s">
        <v>2756</v>
      </c>
      <c r="D2692" s="221"/>
      <c r="E2692" s="222">
        <v>638</v>
      </c>
      <c r="F2692" s="220"/>
      <c r="G2692" s="220"/>
      <c r="H2692" s="220"/>
      <c r="I2692" s="220"/>
      <c r="J2692" s="220"/>
      <c r="K2692" s="220"/>
      <c r="L2692" s="220"/>
      <c r="M2692" s="220"/>
      <c r="N2692" s="220"/>
      <c r="O2692" s="220"/>
      <c r="P2692" s="220"/>
      <c r="Q2692" s="220"/>
      <c r="R2692" s="220"/>
      <c r="S2692" s="220"/>
      <c r="T2692" s="220"/>
      <c r="U2692" s="220"/>
      <c r="V2692" s="220"/>
      <c r="W2692" s="220"/>
      <c r="X2692" s="22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299</v>
      </c>
      <c r="AH2692" s="210">
        <v>0</v>
      </c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">
      <c r="A2693" s="218"/>
      <c r="B2693" s="219"/>
      <c r="C2693" s="254" t="s">
        <v>2757</v>
      </c>
      <c r="D2693" s="221"/>
      <c r="E2693" s="222">
        <v>31.2</v>
      </c>
      <c r="F2693" s="220"/>
      <c r="G2693" s="220"/>
      <c r="H2693" s="220"/>
      <c r="I2693" s="220"/>
      <c r="J2693" s="220"/>
      <c r="K2693" s="220"/>
      <c r="L2693" s="220"/>
      <c r="M2693" s="220"/>
      <c r="N2693" s="220"/>
      <c r="O2693" s="220"/>
      <c r="P2693" s="220"/>
      <c r="Q2693" s="220"/>
      <c r="R2693" s="220"/>
      <c r="S2693" s="220"/>
      <c r="T2693" s="220"/>
      <c r="U2693" s="220"/>
      <c r="V2693" s="220"/>
      <c r="W2693" s="220"/>
      <c r="X2693" s="220"/>
      <c r="Y2693" s="210"/>
      <c r="Z2693" s="210"/>
      <c r="AA2693" s="210"/>
      <c r="AB2693" s="210"/>
      <c r="AC2693" s="210"/>
      <c r="AD2693" s="210"/>
      <c r="AE2693" s="210"/>
      <c r="AF2693" s="210"/>
      <c r="AG2693" s="210" t="s">
        <v>299</v>
      </c>
      <c r="AH2693" s="210">
        <v>5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">
      <c r="A2694" s="218"/>
      <c r="B2694" s="219"/>
      <c r="C2694" s="254" t="s">
        <v>2758</v>
      </c>
      <c r="D2694" s="221"/>
      <c r="E2694" s="222">
        <v>579.07860000000005</v>
      </c>
      <c r="F2694" s="220"/>
      <c r="G2694" s="220"/>
      <c r="H2694" s="220"/>
      <c r="I2694" s="220"/>
      <c r="J2694" s="220"/>
      <c r="K2694" s="220"/>
      <c r="L2694" s="220"/>
      <c r="M2694" s="220"/>
      <c r="N2694" s="220"/>
      <c r="O2694" s="220"/>
      <c r="P2694" s="220"/>
      <c r="Q2694" s="220"/>
      <c r="R2694" s="220"/>
      <c r="S2694" s="220"/>
      <c r="T2694" s="220"/>
      <c r="U2694" s="220"/>
      <c r="V2694" s="220"/>
      <c r="W2694" s="220"/>
      <c r="X2694" s="220"/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299</v>
      </c>
      <c r="AH2694" s="210">
        <v>5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">
      <c r="A2695" s="218"/>
      <c r="B2695" s="219"/>
      <c r="C2695" s="254" t="s">
        <v>2759</v>
      </c>
      <c r="D2695" s="221"/>
      <c r="E2695" s="222">
        <v>196.4</v>
      </c>
      <c r="F2695" s="220"/>
      <c r="G2695" s="220"/>
      <c r="H2695" s="220"/>
      <c r="I2695" s="220"/>
      <c r="J2695" s="220"/>
      <c r="K2695" s="220"/>
      <c r="L2695" s="220"/>
      <c r="M2695" s="220"/>
      <c r="N2695" s="220"/>
      <c r="O2695" s="220"/>
      <c r="P2695" s="220"/>
      <c r="Q2695" s="220"/>
      <c r="R2695" s="220"/>
      <c r="S2695" s="220"/>
      <c r="T2695" s="220"/>
      <c r="U2695" s="220"/>
      <c r="V2695" s="220"/>
      <c r="W2695" s="220"/>
      <c r="X2695" s="22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299</v>
      </c>
      <c r="AH2695" s="210">
        <v>5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">
      <c r="A2696" s="218"/>
      <c r="B2696" s="219"/>
      <c r="C2696" s="254" t="s">
        <v>2760</v>
      </c>
      <c r="D2696" s="221"/>
      <c r="E2696" s="222">
        <v>13.5</v>
      </c>
      <c r="F2696" s="220"/>
      <c r="G2696" s="220"/>
      <c r="H2696" s="220"/>
      <c r="I2696" s="220"/>
      <c r="J2696" s="220"/>
      <c r="K2696" s="220"/>
      <c r="L2696" s="220"/>
      <c r="M2696" s="220"/>
      <c r="N2696" s="220"/>
      <c r="O2696" s="220"/>
      <c r="P2696" s="220"/>
      <c r="Q2696" s="220"/>
      <c r="R2696" s="220"/>
      <c r="S2696" s="220"/>
      <c r="T2696" s="220"/>
      <c r="U2696" s="220"/>
      <c r="V2696" s="220"/>
      <c r="W2696" s="220"/>
      <c r="X2696" s="220"/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299</v>
      </c>
      <c r="AH2696" s="210">
        <v>5</v>
      </c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">
      <c r="A2697" s="218"/>
      <c r="B2697" s="219"/>
      <c r="C2697" s="254" t="s">
        <v>2761</v>
      </c>
      <c r="D2697" s="221"/>
      <c r="E2697" s="222">
        <v>197.11</v>
      </c>
      <c r="F2697" s="220"/>
      <c r="G2697" s="220"/>
      <c r="H2697" s="220"/>
      <c r="I2697" s="220"/>
      <c r="J2697" s="220"/>
      <c r="K2697" s="220"/>
      <c r="L2697" s="220"/>
      <c r="M2697" s="220"/>
      <c r="N2697" s="220"/>
      <c r="O2697" s="220"/>
      <c r="P2697" s="220"/>
      <c r="Q2697" s="220"/>
      <c r="R2697" s="220"/>
      <c r="S2697" s="220"/>
      <c r="T2697" s="220"/>
      <c r="U2697" s="220"/>
      <c r="V2697" s="220"/>
      <c r="W2697" s="220"/>
      <c r="X2697" s="22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299</v>
      </c>
      <c r="AH2697" s="210">
        <v>5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">
      <c r="A2698" s="218"/>
      <c r="B2698" s="219"/>
      <c r="C2698" s="254" t="s">
        <v>2762</v>
      </c>
      <c r="D2698" s="221"/>
      <c r="E2698" s="222">
        <v>12.44</v>
      </c>
      <c r="F2698" s="220"/>
      <c r="G2698" s="220"/>
      <c r="H2698" s="220"/>
      <c r="I2698" s="220"/>
      <c r="J2698" s="220"/>
      <c r="K2698" s="220"/>
      <c r="L2698" s="220"/>
      <c r="M2698" s="220"/>
      <c r="N2698" s="220"/>
      <c r="O2698" s="220"/>
      <c r="P2698" s="220"/>
      <c r="Q2698" s="220"/>
      <c r="R2698" s="220"/>
      <c r="S2698" s="220"/>
      <c r="T2698" s="220"/>
      <c r="U2698" s="220"/>
      <c r="V2698" s="220"/>
      <c r="W2698" s="220"/>
      <c r="X2698" s="22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299</v>
      </c>
      <c r="AH2698" s="210">
        <v>5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">
      <c r="A2699" s="218"/>
      <c r="B2699" s="219"/>
      <c r="C2699" s="254" t="s">
        <v>2763</v>
      </c>
      <c r="D2699" s="221"/>
      <c r="E2699" s="222">
        <v>29.810500000000001</v>
      </c>
      <c r="F2699" s="220"/>
      <c r="G2699" s="220"/>
      <c r="H2699" s="220"/>
      <c r="I2699" s="220"/>
      <c r="J2699" s="220"/>
      <c r="K2699" s="220"/>
      <c r="L2699" s="220"/>
      <c r="M2699" s="220"/>
      <c r="N2699" s="220"/>
      <c r="O2699" s="220"/>
      <c r="P2699" s="220"/>
      <c r="Q2699" s="220"/>
      <c r="R2699" s="220"/>
      <c r="S2699" s="220"/>
      <c r="T2699" s="220"/>
      <c r="U2699" s="220"/>
      <c r="V2699" s="220"/>
      <c r="W2699" s="220"/>
      <c r="X2699" s="22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299</v>
      </c>
      <c r="AH2699" s="210">
        <v>5</v>
      </c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">
      <c r="A2700" s="218"/>
      <c r="B2700" s="219"/>
      <c r="C2700" s="254" t="s">
        <v>2764</v>
      </c>
      <c r="D2700" s="221"/>
      <c r="E2700" s="222">
        <v>127.2</v>
      </c>
      <c r="F2700" s="220"/>
      <c r="G2700" s="220"/>
      <c r="H2700" s="220"/>
      <c r="I2700" s="220"/>
      <c r="J2700" s="220"/>
      <c r="K2700" s="220"/>
      <c r="L2700" s="220"/>
      <c r="M2700" s="220"/>
      <c r="N2700" s="220"/>
      <c r="O2700" s="220"/>
      <c r="P2700" s="220"/>
      <c r="Q2700" s="220"/>
      <c r="R2700" s="220"/>
      <c r="S2700" s="220"/>
      <c r="T2700" s="220"/>
      <c r="U2700" s="220"/>
      <c r="V2700" s="220"/>
      <c r="W2700" s="220"/>
      <c r="X2700" s="22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299</v>
      </c>
      <c r="AH2700" s="210">
        <v>5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outlineLevel="1" x14ac:dyDescent="0.2">
      <c r="A2701" s="218"/>
      <c r="B2701" s="219"/>
      <c r="C2701" s="254" t="s">
        <v>2765</v>
      </c>
      <c r="D2701" s="221"/>
      <c r="E2701" s="222">
        <v>36.5</v>
      </c>
      <c r="F2701" s="220"/>
      <c r="G2701" s="220"/>
      <c r="H2701" s="220"/>
      <c r="I2701" s="220"/>
      <c r="J2701" s="220"/>
      <c r="K2701" s="220"/>
      <c r="L2701" s="220"/>
      <c r="M2701" s="220"/>
      <c r="N2701" s="220"/>
      <c r="O2701" s="220"/>
      <c r="P2701" s="220"/>
      <c r="Q2701" s="220"/>
      <c r="R2701" s="220"/>
      <c r="S2701" s="220"/>
      <c r="T2701" s="220"/>
      <c r="U2701" s="220"/>
      <c r="V2701" s="220"/>
      <c r="W2701" s="220"/>
      <c r="X2701" s="220"/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299</v>
      </c>
      <c r="AH2701" s="210">
        <v>5</v>
      </c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">
      <c r="A2702" s="218"/>
      <c r="B2702" s="219"/>
      <c r="C2702" s="254" t="s">
        <v>2766</v>
      </c>
      <c r="D2702" s="221"/>
      <c r="E2702" s="222">
        <v>79.463999999999999</v>
      </c>
      <c r="F2702" s="220"/>
      <c r="G2702" s="220"/>
      <c r="H2702" s="220"/>
      <c r="I2702" s="220"/>
      <c r="J2702" s="220"/>
      <c r="K2702" s="220"/>
      <c r="L2702" s="220"/>
      <c r="M2702" s="220"/>
      <c r="N2702" s="220"/>
      <c r="O2702" s="220"/>
      <c r="P2702" s="220"/>
      <c r="Q2702" s="220"/>
      <c r="R2702" s="220"/>
      <c r="S2702" s="220"/>
      <c r="T2702" s="220"/>
      <c r="U2702" s="220"/>
      <c r="V2702" s="220"/>
      <c r="W2702" s="220"/>
      <c r="X2702" s="22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299</v>
      </c>
      <c r="AH2702" s="210">
        <v>5</v>
      </c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">
      <c r="A2703" s="232">
        <v>447</v>
      </c>
      <c r="B2703" s="233" t="s">
        <v>2767</v>
      </c>
      <c r="C2703" s="252" t="s">
        <v>2768</v>
      </c>
      <c r="D2703" s="234" t="s">
        <v>291</v>
      </c>
      <c r="E2703" s="235">
        <v>1940.7030999999999</v>
      </c>
      <c r="F2703" s="236"/>
      <c r="G2703" s="237">
        <f>ROUND(E2703*F2703,2)</f>
        <v>0</v>
      </c>
      <c r="H2703" s="236"/>
      <c r="I2703" s="237">
        <f>ROUND(E2703*H2703,2)</f>
        <v>0</v>
      </c>
      <c r="J2703" s="236"/>
      <c r="K2703" s="237">
        <f>ROUND(E2703*J2703,2)</f>
        <v>0</v>
      </c>
      <c r="L2703" s="237">
        <v>15</v>
      </c>
      <c r="M2703" s="237">
        <f>G2703*(1+L2703/100)</f>
        <v>0</v>
      </c>
      <c r="N2703" s="237">
        <v>1.4999999999999999E-4</v>
      </c>
      <c r="O2703" s="237">
        <f>ROUND(E2703*N2703,2)</f>
        <v>0.28999999999999998</v>
      </c>
      <c r="P2703" s="237">
        <v>0</v>
      </c>
      <c r="Q2703" s="237">
        <f>ROUND(E2703*P2703,2)</f>
        <v>0</v>
      </c>
      <c r="R2703" s="237" t="s">
        <v>2752</v>
      </c>
      <c r="S2703" s="237" t="s">
        <v>293</v>
      </c>
      <c r="T2703" s="238" t="s">
        <v>294</v>
      </c>
      <c r="U2703" s="220">
        <v>0.10191</v>
      </c>
      <c r="V2703" s="220">
        <f>ROUND(E2703*U2703,2)</f>
        <v>197.78</v>
      </c>
      <c r="W2703" s="220"/>
      <c r="X2703" s="220" t="s">
        <v>117</v>
      </c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295</v>
      </c>
      <c r="AH2703" s="210"/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">
      <c r="A2704" s="218"/>
      <c r="B2704" s="219"/>
      <c r="C2704" s="254" t="s">
        <v>2769</v>
      </c>
      <c r="D2704" s="221"/>
      <c r="E2704" s="222">
        <v>1940.7030999999999</v>
      </c>
      <c r="F2704" s="220"/>
      <c r="G2704" s="220"/>
      <c r="H2704" s="220"/>
      <c r="I2704" s="220"/>
      <c r="J2704" s="220"/>
      <c r="K2704" s="220"/>
      <c r="L2704" s="220"/>
      <c r="M2704" s="220"/>
      <c r="N2704" s="220"/>
      <c r="O2704" s="220"/>
      <c r="P2704" s="220"/>
      <c r="Q2704" s="220"/>
      <c r="R2704" s="220"/>
      <c r="S2704" s="220"/>
      <c r="T2704" s="220"/>
      <c r="U2704" s="220"/>
      <c r="V2704" s="220"/>
      <c r="W2704" s="220"/>
      <c r="X2704" s="22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299</v>
      </c>
      <c r="AH2704" s="210">
        <v>5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x14ac:dyDescent="0.2">
      <c r="A2705" s="226" t="s">
        <v>287</v>
      </c>
      <c r="B2705" s="227" t="s">
        <v>250</v>
      </c>
      <c r="C2705" s="251" t="s">
        <v>251</v>
      </c>
      <c r="D2705" s="228"/>
      <c r="E2705" s="229"/>
      <c r="F2705" s="230"/>
      <c r="G2705" s="230">
        <f>SUMIF(AG2706:AG2712,"&lt;&gt;NOR",G2706:G2712)</f>
        <v>0</v>
      </c>
      <c r="H2705" s="230"/>
      <c r="I2705" s="230">
        <f>SUM(I2706:I2712)</f>
        <v>0</v>
      </c>
      <c r="J2705" s="230"/>
      <c r="K2705" s="230">
        <f>SUM(K2706:K2712)</f>
        <v>0</v>
      </c>
      <c r="L2705" s="230"/>
      <c r="M2705" s="230">
        <f>SUM(M2706:M2712)</f>
        <v>0</v>
      </c>
      <c r="N2705" s="230"/>
      <c r="O2705" s="230">
        <f>SUM(O2706:O2712)</f>
        <v>0.25</v>
      </c>
      <c r="P2705" s="230"/>
      <c r="Q2705" s="230">
        <f>SUM(Q2706:Q2712)</f>
        <v>0</v>
      </c>
      <c r="R2705" s="230"/>
      <c r="S2705" s="230"/>
      <c r="T2705" s="231"/>
      <c r="U2705" s="225"/>
      <c r="V2705" s="225">
        <f>SUM(V2706:V2712)</f>
        <v>5.8100000000000005</v>
      </c>
      <c r="W2705" s="225"/>
      <c r="X2705" s="225"/>
      <c r="AG2705" t="s">
        <v>288</v>
      </c>
    </row>
    <row r="2706" spans="1:60" ht="22.5" outlineLevel="1" x14ac:dyDescent="0.2">
      <c r="A2706" s="232">
        <v>448</v>
      </c>
      <c r="B2706" s="233" t="s">
        <v>2770</v>
      </c>
      <c r="C2706" s="252" t="s">
        <v>2771</v>
      </c>
      <c r="D2706" s="234" t="s">
        <v>291</v>
      </c>
      <c r="E2706" s="235">
        <v>6.3639999999999999</v>
      </c>
      <c r="F2706" s="236"/>
      <c r="G2706" s="237">
        <f>ROUND(E2706*F2706,2)</f>
        <v>0</v>
      </c>
      <c r="H2706" s="236"/>
      <c r="I2706" s="237">
        <f>ROUND(E2706*H2706,2)</f>
        <v>0</v>
      </c>
      <c r="J2706" s="236"/>
      <c r="K2706" s="237">
        <f>ROUND(E2706*J2706,2)</f>
        <v>0</v>
      </c>
      <c r="L2706" s="237">
        <v>15</v>
      </c>
      <c r="M2706" s="237">
        <f>G2706*(1+L2706/100)</f>
        <v>0</v>
      </c>
      <c r="N2706" s="237">
        <v>3.09E-2</v>
      </c>
      <c r="O2706" s="237">
        <f>ROUND(E2706*N2706,2)</f>
        <v>0.2</v>
      </c>
      <c r="P2706" s="237">
        <v>0</v>
      </c>
      <c r="Q2706" s="237">
        <f>ROUND(E2706*P2706,2)</f>
        <v>0</v>
      </c>
      <c r="R2706" s="237" t="s">
        <v>2772</v>
      </c>
      <c r="S2706" s="237" t="s">
        <v>293</v>
      </c>
      <c r="T2706" s="238" t="s">
        <v>294</v>
      </c>
      <c r="U2706" s="220">
        <v>0.75800000000000001</v>
      </c>
      <c r="V2706" s="220">
        <f>ROUND(E2706*U2706,2)</f>
        <v>4.82</v>
      </c>
      <c r="W2706" s="220"/>
      <c r="X2706" s="220" t="s">
        <v>117</v>
      </c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295</v>
      </c>
      <c r="AH2706" s="210"/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">
      <c r="A2707" s="218"/>
      <c r="B2707" s="219"/>
      <c r="C2707" s="253" t="s">
        <v>2773</v>
      </c>
      <c r="D2707" s="239"/>
      <c r="E2707" s="239"/>
      <c r="F2707" s="239"/>
      <c r="G2707" s="239"/>
      <c r="H2707" s="220"/>
      <c r="I2707" s="220"/>
      <c r="J2707" s="220"/>
      <c r="K2707" s="220"/>
      <c r="L2707" s="220"/>
      <c r="M2707" s="220"/>
      <c r="N2707" s="220"/>
      <c r="O2707" s="220"/>
      <c r="P2707" s="220"/>
      <c r="Q2707" s="220"/>
      <c r="R2707" s="220"/>
      <c r="S2707" s="220"/>
      <c r="T2707" s="220"/>
      <c r="U2707" s="220"/>
      <c r="V2707" s="220"/>
      <c r="W2707" s="220"/>
      <c r="X2707" s="22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297</v>
      </c>
      <c r="AH2707" s="210"/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">
      <c r="A2708" s="218"/>
      <c r="B2708" s="219"/>
      <c r="C2708" s="254" t="s">
        <v>2774</v>
      </c>
      <c r="D2708" s="221"/>
      <c r="E2708" s="222">
        <v>5.4039999999999999</v>
      </c>
      <c r="F2708" s="220"/>
      <c r="G2708" s="220"/>
      <c r="H2708" s="220"/>
      <c r="I2708" s="220"/>
      <c r="J2708" s="220"/>
      <c r="K2708" s="220"/>
      <c r="L2708" s="220"/>
      <c r="M2708" s="220"/>
      <c r="N2708" s="220"/>
      <c r="O2708" s="220"/>
      <c r="P2708" s="220"/>
      <c r="Q2708" s="220"/>
      <c r="R2708" s="220"/>
      <c r="S2708" s="220"/>
      <c r="T2708" s="220"/>
      <c r="U2708" s="220"/>
      <c r="V2708" s="220"/>
      <c r="W2708" s="220"/>
      <c r="X2708" s="220"/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299</v>
      </c>
      <c r="AH2708" s="210">
        <v>0</v>
      </c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">
      <c r="A2709" s="218"/>
      <c r="B2709" s="219"/>
      <c r="C2709" s="254" t="s">
        <v>2775</v>
      </c>
      <c r="D2709" s="221"/>
      <c r="E2709" s="222">
        <v>0.96</v>
      </c>
      <c r="F2709" s="220"/>
      <c r="G2709" s="220"/>
      <c r="H2709" s="220"/>
      <c r="I2709" s="220"/>
      <c r="J2709" s="220"/>
      <c r="K2709" s="220"/>
      <c r="L2709" s="220"/>
      <c r="M2709" s="220"/>
      <c r="N2709" s="220"/>
      <c r="O2709" s="220"/>
      <c r="P2709" s="220"/>
      <c r="Q2709" s="220"/>
      <c r="R2709" s="220"/>
      <c r="S2709" s="220"/>
      <c r="T2709" s="220"/>
      <c r="U2709" s="220"/>
      <c r="V2709" s="220"/>
      <c r="W2709" s="220"/>
      <c r="X2709" s="22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299</v>
      </c>
      <c r="AH2709" s="210">
        <v>0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ht="22.5" outlineLevel="1" x14ac:dyDescent="0.2">
      <c r="A2710" s="232">
        <v>449</v>
      </c>
      <c r="B2710" s="233" t="s">
        <v>2776</v>
      </c>
      <c r="C2710" s="252" t="s">
        <v>2777</v>
      </c>
      <c r="D2710" s="234" t="s">
        <v>291</v>
      </c>
      <c r="E2710" s="235">
        <v>1.575</v>
      </c>
      <c r="F2710" s="236"/>
      <c r="G2710" s="237">
        <f>ROUND(E2710*F2710,2)</f>
        <v>0</v>
      </c>
      <c r="H2710" s="236"/>
      <c r="I2710" s="237">
        <f>ROUND(E2710*H2710,2)</f>
        <v>0</v>
      </c>
      <c r="J2710" s="236"/>
      <c r="K2710" s="237">
        <f>ROUND(E2710*J2710,2)</f>
        <v>0</v>
      </c>
      <c r="L2710" s="237">
        <v>15</v>
      </c>
      <c r="M2710" s="237">
        <f>G2710*(1+L2710/100)</f>
        <v>0</v>
      </c>
      <c r="N2710" s="237">
        <v>3.1850000000000003E-2</v>
      </c>
      <c r="O2710" s="237">
        <f>ROUND(E2710*N2710,2)</f>
        <v>0.05</v>
      </c>
      <c r="P2710" s="237">
        <v>0</v>
      </c>
      <c r="Q2710" s="237">
        <f>ROUND(E2710*P2710,2)</f>
        <v>0</v>
      </c>
      <c r="R2710" s="237" t="s">
        <v>2772</v>
      </c>
      <c r="S2710" s="237" t="s">
        <v>293</v>
      </c>
      <c r="T2710" s="238" t="s">
        <v>294</v>
      </c>
      <c r="U2710" s="220">
        <v>0.628</v>
      </c>
      <c r="V2710" s="220">
        <f>ROUND(E2710*U2710,2)</f>
        <v>0.99</v>
      </c>
      <c r="W2710" s="220"/>
      <c r="X2710" s="220" t="s">
        <v>117</v>
      </c>
      <c r="Y2710" s="210"/>
      <c r="Z2710" s="210"/>
      <c r="AA2710" s="210"/>
      <c r="AB2710" s="210"/>
      <c r="AC2710" s="210"/>
      <c r="AD2710" s="210"/>
      <c r="AE2710" s="210"/>
      <c r="AF2710" s="210"/>
      <c r="AG2710" s="210" t="s">
        <v>295</v>
      </c>
      <c r="AH2710" s="210"/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">
      <c r="A2711" s="218"/>
      <c r="B2711" s="219"/>
      <c r="C2711" s="253" t="s">
        <v>2778</v>
      </c>
      <c r="D2711" s="239"/>
      <c r="E2711" s="239"/>
      <c r="F2711" s="239"/>
      <c r="G2711" s="239"/>
      <c r="H2711" s="220"/>
      <c r="I2711" s="220"/>
      <c r="J2711" s="220"/>
      <c r="K2711" s="220"/>
      <c r="L2711" s="220"/>
      <c r="M2711" s="220"/>
      <c r="N2711" s="220"/>
      <c r="O2711" s="220"/>
      <c r="P2711" s="220"/>
      <c r="Q2711" s="220"/>
      <c r="R2711" s="220"/>
      <c r="S2711" s="220"/>
      <c r="T2711" s="220"/>
      <c r="U2711" s="220"/>
      <c r="V2711" s="220"/>
      <c r="W2711" s="220"/>
      <c r="X2711" s="220"/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297</v>
      </c>
      <c r="AH2711" s="210"/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">
      <c r="A2712" s="218"/>
      <c r="B2712" s="219"/>
      <c r="C2712" s="254" t="s">
        <v>2728</v>
      </c>
      <c r="D2712" s="221"/>
      <c r="E2712" s="222">
        <v>1.575</v>
      </c>
      <c r="F2712" s="220"/>
      <c r="G2712" s="220"/>
      <c r="H2712" s="220"/>
      <c r="I2712" s="220"/>
      <c r="J2712" s="220"/>
      <c r="K2712" s="220"/>
      <c r="L2712" s="220"/>
      <c r="M2712" s="220"/>
      <c r="N2712" s="220"/>
      <c r="O2712" s="220"/>
      <c r="P2712" s="220"/>
      <c r="Q2712" s="220"/>
      <c r="R2712" s="220"/>
      <c r="S2712" s="220"/>
      <c r="T2712" s="220"/>
      <c r="U2712" s="220"/>
      <c r="V2712" s="220"/>
      <c r="W2712" s="220"/>
      <c r="X2712" s="22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299</v>
      </c>
      <c r="AH2712" s="210">
        <v>0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x14ac:dyDescent="0.2">
      <c r="A2713" s="226" t="s">
        <v>287</v>
      </c>
      <c r="B2713" s="227" t="s">
        <v>252</v>
      </c>
      <c r="C2713" s="251" t="s">
        <v>253</v>
      </c>
      <c r="D2713" s="228"/>
      <c r="E2713" s="229"/>
      <c r="F2713" s="230"/>
      <c r="G2713" s="230">
        <f>SUMIF(AG2714:AG2715,"&lt;&gt;NOR",G2714:G2715)</f>
        <v>0</v>
      </c>
      <c r="H2713" s="230"/>
      <c r="I2713" s="230">
        <f>SUM(I2714:I2715)</f>
        <v>0</v>
      </c>
      <c r="J2713" s="230"/>
      <c r="K2713" s="230">
        <f>SUM(K2714:K2715)</f>
        <v>0</v>
      </c>
      <c r="L2713" s="230"/>
      <c r="M2713" s="230">
        <f>SUM(M2714:M2715)</f>
        <v>0</v>
      </c>
      <c r="N2713" s="230"/>
      <c r="O2713" s="230">
        <f>SUM(O2714:O2715)</f>
        <v>0.01</v>
      </c>
      <c r="P2713" s="230"/>
      <c r="Q2713" s="230">
        <f>SUM(Q2714:Q2715)</f>
        <v>0</v>
      </c>
      <c r="R2713" s="230"/>
      <c r="S2713" s="230"/>
      <c r="T2713" s="231"/>
      <c r="U2713" s="225"/>
      <c r="V2713" s="225">
        <f>SUM(V2714:V2715)</f>
        <v>2.13</v>
      </c>
      <c r="W2713" s="225"/>
      <c r="X2713" s="225"/>
      <c r="AG2713" t="s">
        <v>288</v>
      </c>
    </row>
    <row r="2714" spans="1:60" outlineLevel="1" x14ac:dyDescent="0.2">
      <c r="A2714" s="243">
        <v>450</v>
      </c>
      <c r="B2714" s="244" t="s">
        <v>2779</v>
      </c>
      <c r="C2714" s="258" t="s">
        <v>2780</v>
      </c>
      <c r="D2714" s="245" t="s">
        <v>477</v>
      </c>
      <c r="E2714" s="246">
        <v>25</v>
      </c>
      <c r="F2714" s="247"/>
      <c r="G2714" s="248">
        <f>ROUND(E2714*F2714,2)</f>
        <v>0</v>
      </c>
      <c r="H2714" s="247"/>
      <c r="I2714" s="248">
        <f>ROUND(E2714*H2714,2)</f>
        <v>0</v>
      </c>
      <c r="J2714" s="247"/>
      <c r="K2714" s="248">
        <f>ROUND(E2714*J2714,2)</f>
        <v>0</v>
      </c>
      <c r="L2714" s="248">
        <v>15</v>
      </c>
      <c r="M2714" s="248">
        <f>G2714*(1+L2714/100)</f>
        <v>0</v>
      </c>
      <c r="N2714" s="248">
        <v>0</v>
      </c>
      <c r="O2714" s="248">
        <f>ROUND(E2714*N2714,2)</f>
        <v>0</v>
      </c>
      <c r="P2714" s="248">
        <v>0</v>
      </c>
      <c r="Q2714" s="248">
        <f>ROUND(E2714*P2714,2)</f>
        <v>0</v>
      </c>
      <c r="R2714" s="248"/>
      <c r="S2714" s="248" t="s">
        <v>293</v>
      </c>
      <c r="T2714" s="249" t="s">
        <v>294</v>
      </c>
      <c r="U2714" s="220">
        <v>8.5000000000000006E-2</v>
      </c>
      <c r="V2714" s="220">
        <f>ROUND(E2714*U2714,2)</f>
        <v>2.13</v>
      </c>
      <c r="W2714" s="220"/>
      <c r="X2714" s="220" t="s">
        <v>117</v>
      </c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295</v>
      </c>
      <c r="AH2714" s="210"/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ht="45" outlineLevel="1" x14ac:dyDescent="0.2">
      <c r="A2715" s="243">
        <v>451</v>
      </c>
      <c r="B2715" s="244" t="s">
        <v>2781</v>
      </c>
      <c r="C2715" s="258" t="s">
        <v>2782</v>
      </c>
      <c r="D2715" s="245" t="s">
        <v>477</v>
      </c>
      <c r="E2715" s="246">
        <v>30</v>
      </c>
      <c r="F2715" s="247"/>
      <c r="G2715" s="248">
        <f>ROUND(E2715*F2715,2)</f>
        <v>0</v>
      </c>
      <c r="H2715" s="247"/>
      <c r="I2715" s="248">
        <f>ROUND(E2715*H2715,2)</f>
        <v>0</v>
      </c>
      <c r="J2715" s="247"/>
      <c r="K2715" s="248">
        <f>ROUND(E2715*J2715,2)</f>
        <v>0</v>
      </c>
      <c r="L2715" s="248">
        <v>15</v>
      </c>
      <c r="M2715" s="248">
        <f>G2715*(1+L2715/100)</f>
        <v>0</v>
      </c>
      <c r="N2715" s="248">
        <v>2.5999999999999998E-4</v>
      </c>
      <c r="O2715" s="248">
        <f>ROUND(E2715*N2715,2)</f>
        <v>0.01</v>
      </c>
      <c r="P2715" s="248">
        <v>0</v>
      </c>
      <c r="Q2715" s="248">
        <f>ROUND(E2715*P2715,2)</f>
        <v>0</v>
      </c>
      <c r="R2715" s="248" t="s">
        <v>446</v>
      </c>
      <c r="S2715" s="248" t="s">
        <v>293</v>
      </c>
      <c r="T2715" s="249" t="s">
        <v>294</v>
      </c>
      <c r="U2715" s="220">
        <v>0</v>
      </c>
      <c r="V2715" s="220">
        <f>ROUND(E2715*U2715,2)</f>
        <v>0</v>
      </c>
      <c r="W2715" s="220"/>
      <c r="X2715" s="220" t="s">
        <v>447</v>
      </c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448</v>
      </c>
      <c r="AH2715" s="210"/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x14ac:dyDescent="0.2">
      <c r="A2716" s="226" t="s">
        <v>287</v>
      </c>
      <c r="B2716" s="227" t="s">
        <v>254</v>
      </c>
      <c r="C2716" s="251" t="s">
        <v>255</v>
      </c>
      <c r="D2716" s="228"/>
      <c r="E2716" s="229"/>
      <c r="F2716" s="230"/>
      <c r="G2716" s="230">
        <f>SUMIF(AG2717:AG2726,"&lt;&gt;NOR",G2717:G2726)</f>
        <v>0</v>
      </c>
      <c r="H2716" s="230"/>
      <c r="I2716" s="230">
        <f>SUM(I2717:I2726)</f>
        <v>0</v>
      </c>
      <c r="J2716" s="230"/>
      <c r="K2716" s="230">
        <f>SUM(K2717:K2726)</f>
        <v>0</v>
      </c>
      <c r="L2716" s="230"/>
      <c r="M2716" s="230">
        <f>SUM(M2717:M2726)</f>
        <v>0</v>
      </c>
      <c r="N2716" s="230"/>
      <c r="O2716" s="230">
        <f>SUM(O2717:O2726)</f>
        <v>0.50000000000000011</v>
      </c>
      <c r="P2716" s="230"/>
      <c r="Q2716" s="230">
        <f>SUM(Q2717:Q2726)</f>
        <v>0</v>
      </c>
      <c r="R2716" s="230"/>
      <c r="S2716" s="230"/>
      <c r="T2716" s="231"/>
      <c r="U2716" s="225"/>
      <c r="V2716" s="225">
        <f>SUM(V2717:V2726)</f>
        <v>35.39</v>
      </c>
      <c r="W2716" s="225"/>
      <c r="X2716" s="225"/>
      <c r="AG2716" t="s">
        <v>288</v>
      </c>
    </row>
    <row r="2717" spans="1:60" outlineLevel="1" x14ac:dyDescent="0.2">
      <c r="A2717" s="243">
        <v>452</v>
      </c>
      <c r="B2717" s="244" t="s">
        <v>2783</v>
      </c>
      <c r="C2717" s="258" t="s">
        <v>2784</v>
      </c>
      <c r="D2717" s="245" t="s">
        <v>477</v>
      </c>
      <c r="E2717" s="246">
        <v>25</v>
      </c>
      <c r="F2717" s="247"/>
      <c r="G2717" s="248">
        <f>ROUND(E2717*F2717,2)</f>
        <v>0</v>
      </c>
      <c r="H2717" s="247"/>
      <c r="I2717" s="248">
        <f>ROUND(E2717*H2717,2)</f>
        <v>0</v>
      </c>
      <c r="J2717" s="247"/>
      <c r="K2717" s="248">
        <f>ROUND(E2717*J2717,2)</f>
        <v>0</v>
      </c>
      <c r="L2717" s="248">
        <v>15</v>
      </c>
      <c r="M2717" s="248">
        <f>G2717*(1+L2717/100)</f>
        <v>0</v>
      </c>
      <c r="N2717" s="248">
        <v>6.0000000000000002E-5</v>
      </c>
      <c r="O2717" s="248">
        <f>ROUND(E2717*N2717,2)</f>
        <v>0</v>
      </c>
      <c r="P2717" s="248">
        <v>0</v>
      </c>
      <c r="Q2717" s="248">
        <f>ROUND(E2717*P2717,2)</f>
        <v>0</v>
      </c>
      <c r="R2717" s="248"/>
      <c r="S2717" s="248" t="s">
        <v>293</v>
      </c>
      <c r="T2717" s="249" t="s">
        <v>294</v>
      </c>
      <c r="U2717" s="220">
        <v>2.5999999999999999E-2</v>
      </c>
      <c r="V2717" s="220">
        <f>ROUND(E2717*U2717,2)</f>
        <v>0.65</v>
      </c>
      <c r="W2717" s="220"/>
      <c r="X2717" s="220" t="s">
        <v>117</v>
      </c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295</v>
      </c>
      <c r="AH2717" s="210"/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">
      <c r="A2718" s="243">
        <v>453</v>
      </c>
      <c r="B2718" s="244" t="s">
        <v>2785</v>
      </c>
      <c r="C2718" s="258" t="s">
        <v>2786</v>
      </c>
      <c r="D2718" s="245" t="s">
        <v>477</v>
      </c>
      <c r="E2718" s="246">
        <v>25</v>
      </c>
      <c r="F2718" s="247"/>
      <c r="G2718" s="248">
        <f>ROUND(E2718*F2718,2)</f>
        <v>0</v>
      </c>
      <c r="H2718" s="247"/>
      <c r="I2718" s="248">
        <f>ROUND(E2718*H2718,2)</f>
        <v>0</v>
      </c>
      <c r="J2718" s="247"/>
      <c r="K2718" s="248">
        <f>ROUND(E2718*J2718,2)</f>
        <v>0</v>
      </c>
      <c r="L2718" s="248">
        <v>15</v>
      </c>
      <c r="M2718" s="248">
        <f>G2718*(1+L2718/100)</f>
        <v>0</v>
      </c>
      <c r="N2718" s="248">
        <v>1.6070000000000001E-2</v>
      </c>
      <c r="O2718" s="248">
        <f>ROUND(E2718*N2718,2)</f>
        <v>0.4</v>
      </c>
      <c r="P2718" s="248">
        <v>0</v>
      </c>
      <c r="Q2718" s="248">
        <f>ROUND(E2718*P2718,2)</f>
        <v>0</v>
      </c>
      <c r="R2718" s="248"/>
      <c r="S2718" s="248" t="s">
        <v>293</v>
      </c>
      <c r="T2718" s="249" t="s">
        <v>294</v>
      </c>
      <c r="U2718" s="220">
        <v>4.4999999999999998E-2</v>
      </c>
      <c r="V2718" s="220">
        <f>ROUND(E2718*U2718,2)</f>
        <v>1.1299999999999999</v>
      </c>
      <c r="W2718" s="220"/>
      <c r="X2718" s="220" t="s">
        <v>117</v>
      </c>
      <c r="Y2718" s="210"/>
      <c r="Z2718" s="210"/>
      <c r="AA2718" s="210"/>
      <c r="AB2718" s="210"/>
      <c r="AC2718" s="210"/>
      <c r="AD2718" s="210"/>
      <c r="AE2718" s="210"/>
      <c r="AF2718" s="210"/>
      <c r="AG2718" s="210" t="s">
        <v>295</v>
      </c>
      <c r="AH2718" s="210"/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">
      <c r="A2719" s="232">
        <v>454</v>
      </c>
      <c r="B2719" s="233" t="s">
        <v>2787</v>
      </c>
      <c r="C2719" s="252" t="s">
        <v>2788</v>
      </c>
      <c r="D2719" s="234" t="s">
        <v>609</v>
      </c>
      <c r="E2719" s="235">
        <v>1</v>
      </c>
      <c r="F2719" s="236"/>
      <c r="G2719" s="237">
        <f>ROUND(E2719*F2719,2)</f>
        <v>0</v>
      </c>
      <c r="H2719" s="236"/>
      <c r="I2719" s="237">
        <f>ROUND(E2719*H2719,2)</f>
        <v>0</v>
      </c>
      <c r="J2719" s="236"/>
      <c r="K2719" s="237">
        <f>ROUND(E2719*J2719,2)</f>
        <v>0</v>
      </c>
      <c r="L2719" s="237">
        <v>15</v>
      </c>
      <c r="M2719" s="237">
        <f>G2719*(1+L2719/100)</f>
        <v>0</v>
      </c>
      <c r="N2719" s="237">
        <v>5.8700000000000002E-3</v>
      </c>
      <c r="O2719" s="237">
        <f>ROUND(E2719*N2719,2)</f>
        <v>0.01</v>
      </c>
      <c r="P2719" s="237">
        <v>0</v>
      </c>
      <c r="Q2719" s="237">
        <f>ROUND(E2719*P2719,2)</f>
        <v>0</v>
      </c>
      <c r="R2719" s="237"/>
      <c r="S2719" s="237" t="s">
        <v>293</v>
      </c>
      <c r="T2719" s="238" t="s">
        <v>294</v>
      </c>
      <c r="U2719" s="220">
        <v>0.71599999999999997</v>
      </c>
      <c r="V2719" s="220">
        <f>ROUND(E2719*U2719,2)</f>
        <v>0.72</v>
      </c>
      <c r="W2719" s="220"/>
      <c r="X2719" s="220" t="s">
        <v>117</v>
      </c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295</v>
      </c>
      <c r="AH2719" s="210"/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">
      <c r="A2720" s="218"/>
      <c r="B2720" s="219"/>
      <c r="C2720" s="254" t="s">
        <v>52</v>
      </c>
      <c r="D2720" s="221"/>
      <c r="E2720" s="222">
        <v>1</v>
      </c>
      <c r="F2720" s="220"/>
      <c r="G2720" s="220"/>
      <c r="H2720" s="220"/>
      <c r="I2720" s="220"/>
      <c r="J2720" s="220"/>
      <c r="K2720" s="220"/>
      <c r="L2720" s="220"/>
      <c r="M2720" s="220"/>
      <c r="N2720" s="220"/>
      <c r="O2720" s="220"/>
      <c r="P2720" s="220"/>
      <c r="Q2720" s="220"/>
      <c r="R2720" s="220"/>
      <c r="S2720" s="220"/>
      <c r="T2720" s="220"/>
      <c r="U2720" s="220"/>
      <c r="V2720" s="220"/>
      <c r="W2720" s="220"/>
      <c r="X2720" s="220"/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299</v>
      </c>
      <c r="AH2720" s="210">
        <v>0</v>
      </c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">
      <c r="A2721" s="243">
        <v>455</v>
      </c>
      <c r="B2721" s="244" t="s">
        <v>2787</v>
      </c>
      <c r="C2721" s="258" t="s">
        <v>2788</v>
      </c>
      <c r="D2721" s="245" t="s">
        <v>609</v>
      </c>
      <c r="E2721" s="246">
        <v>2</v>
      </c>
      <c r="F2721" s="247"/>
      <c r="G2721" s="248">
        <f>ROUND(E2721*F2721,2)</f>
        <v>0</v>
      </c>
      <c r="H2721" s="247"/>
      <c r="I2721" s="248">
        <f>ROUND(E2721*H2721,2)</f>
        <v>0</v>
      </c>
      <c r="J2721" s="247"/>
      <c r="K2721" s="248">
        <f>ROUND(E2721*J2721,2)</f>
        <v>0</v>
      </c>
      <c r="L2721" s="248">
        <v>15</v>
      </c>
      <c r="M2721" s="248">
        <f>G2721*(1+L2721/100)</f>
        <v>0</v>
      </c>
      <c r="N2721" s="248">
        <v>5.8700000000000002E-3</v>
      </c>
      <c r="O2721" s="248">
        <f>ROUND(E2721*N2721,2)</f>
        <v>0.01</v>
      </c>
      <c r="P2721" s="248">
        <v>0</v>
      </c>
      <c r="Q2721" s="248">
        <f>ROUND(E2721*P2721,2)</f>
        <v>0</v>
      </c>
      <c r="R2721" s="248"/>
      <c r="S2721" s="248" t="s">
        <v>293</v>
      </c>
      <c r="T2721" s="249" t="s">
        <v>294</v>
      </c>
      <c r="U2721" s="220">
        <v>0.71599999999999997</v>
      </c>
      <c r="V2721" s="220">
        <f>ROUND(E2721*U2721,2)</f>
        <v>1.43</v>
      </c>
      <c r="W2721" s="220"/>
      <c r="X2721" s="220" t="s">
        <v>117</v>
      </c>
      <c r="Y2721" s="210"/>
      <c r="Z2721" s="210"/>
      <c r="AA2721" s="210"/>
      <c r="AB2721" s="210"/>
      <c r="AC2721" s="210"/>
      <c r="AD2721" s="210"/>
      <c r="AE2721" s="210"/>
      <c r="AF2721" s="210"/>
      <c r="AG2721" s="210" t="s">
        <v>295</v>
      </c>
      <c r="AH2721" s="210"/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">
      <c r="A2722" s="243">
        <v>456</v>
      </c>
      <c r="B2722" s="244" t="s">
        <v>2789</v>
      </c>
      <c r="C2722" s="258" t="s">
        <v>2790</v>
      </c>
      <c r="D2722" s="245" t="s">
        <v>609</v>
      </c>
      <c r="E2722" s="246">
        <v>1</v>
      </c>
      <c r="F2722" s="247"/>
      <c r="G2722" s="248">
        <f>ROUND(E2722*F2722,2)</f>
        <v>0</v>
      </c>
      <c r="H2722" s="247"/>
      <c r="I2722" s="248">
        <f>ROUND(E2722*H2722,2)</f>
        <v>0</v>
      </c>
      <c r="J2722" s="247"/>
      <c r="K2722" s="248">
        <f>ROUND(E2722*J2722,2)</f>
        <v>0</v>
      </c>
      <c r="L2722" s="248">
        <v>15</v>
      </c>
      <c r="M2722" s="248">
        <f>G2722*(1+L2722/100)</f>
        <v>0</v>
      </c>
      <c r="N2722" s="248">
        <v>6.6600000000000001E-3</v>
      </c>
      <c r="O2722" s="248">
        <f>ROUND(E2722*N2722,2)</f>
        <v>0.01</v>
      </c>
      <c r="P2722" s="248">
        <v>0</v>
      </c>
      <c r="Q2722" s="248">
        <f>ROUND(E2722*P2722,2)</f>
        <v>0</v>
      </c>
      <c r="R2722" s="248"/>
      <c r="S2722" s="248" t="s">
        <v>293</v>
      </c>
      <c r="T2722" s="249" t="s">
        <v>294</v>
      </c>
      <c r="U2722" s="220">
        <v>0.82399999999999995</v>
      </c>
      <c r="V2722" s="220">
        <f>ROUND(E2722*U2722,2)</f>
        <v>0.82</v>
      </c>
      <c r="W2722" s="220"/>
      <c r="X2722" s="220" t="s">
        <v>117</v>
      </c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295</v>
      </c>
      <c r="AH2722" s="210"/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">
      <c r="A2723" s="232">
        <v>457</v>
      </c>
      <c r="B2723" s="233" t="s">
        <v>2791</v>
      </c>
      <c r="C2723" s="252" t="s">
        <v>2792</v>
      </c>
      <c r="D2723" s="234" t="s">
        <v>609</v>
      </c>
      <c r="E2723" s="235">
        <v>1</v>
      </c>
      <c r="F2723" s="236"/>
      <c r="G2723" s="237">
        <f>ROUND(E2723*F2723,2)</f>
        <v>0</v>
      </c>
      <c r="H2723" s="236"/>
      <c r="I2723" s="237">
        <f>ROUND(E2723*H2723,2)</f>
        <v>0</v>
      </c>
      <c r="J2723" s="236"/>
      <c r="K2723" s="237">
        <f>ROUND(E2723*J2723,2)</f>
        <v>0</v>
      </c>
      <c r="L2723" s="237">
        <v>15</v>
      </c>
      <c r="M2723" s="237">
        <f>G2723*(1+L2723/100)</f>
        <v>0</v>
      </c>
      <c r="N2723" s="237">
        <v>7.1399999999999996E-3</v>
      </c>
      <c r="O2723" s="237">
        <f>ROUND(E2723*N2723,2)</f>
        <v>0.01</v>
      </c>
      <c r="P2723" s="237">
        <v>0</v>
      </c>
      <c r="Q2723" s="237">
        <f>ROUND(E2723*P2723,2)</f>
        <v>0</v>
      </c>
      <c r="R2723" s="237"/>
      <c r="S2723" s="237" t="s">
        <v>293</v>
      </c>
      <c r="T2723" s="238" t="s">
        <v>294</v>
      </c>
      <c r="U2723" s="220">
        <v>1.3029999999999999</v>
      </c>
      <c r="V2723" s="220">
        <f>ROUND(E2723*U2723,2)</f>
        <v>1.3</v>
      </c>
      <c r="W2723" s="220"/>
      <c r="X2723" s="220" t="s">
        <v>117</v>
      </c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295</v>
      </c>
      <c r="AH2723" s="210"/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">
      <c r="A2724" s="218"/>
      <c r="B2724" s="219"/>
      <c r="C2724" s="254" t="s">
        <v>52</v>
      </c>
      <c r="D2724" s="221"/>
      <c r="E2724" s="222">
        <v>1</v>
      </c>
      <c r="F2724" s="220"/>
      <c r="G2724" s="220"/>
      <c r="H2724" s="220"/>
      <c r="I2724" s="220"/>
      <c r="J2724" s="220"/>
      <c r="K2724" s="220"/>
      <c r="L2724" s="220"/>
      <c r="M2724" s="220"/>
      <c r="N2724" s="220"/>
      <c r="O2724" s="220"/>
      <c r="P2724" s="220"/>
      <c r="Q2724" s="220"/>
      <c r="R2724" s="220"/>
      <c r="S2724" s="220"/>
      <c r="T2724" s="220"/>
      <c r="U2724" s="220"/>
      <c r="V2724" s="220"/>
      <c r="W2724" s="220"/>
      <c r="X2724" s="220"/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299</v>
      </c>
      <c r="AH2724" s="210">
        <v>0</v>
      </c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">
      <c r="A2725" s="243">
        <v>458</v>
      </c>
      <c r="B2725" s="244" t="s">
        <v>2793</v>
      </c>
      <c r="C2725" s="258" t="s">
        <v>2794</v>
      </c>
      <c r="D2725" s="245" t="s">
        <v>609</v>
      </c>
      <c r="E2725" s="246">
        <v>1</v>
      </c>
      <c r="F2725" s="247"/>
      <c r="G2725" s="248">
        <f>ROUND(E2725*F2725,2)</f>
        <v>0</v>
      </c>
      <c r="H2725" s="247"/>
      <c r="I2725" s="248">
        <f>ROUND(E2725*H2725,2)</f>
        <v>0</v>
      </c>
      <c r="J2725" s="247"/>
      <c r="K2725" s="248">
        <f>ROUND(E2725*J2725,2)</f>
        <v>0</v>
      </c>
      <c r="L2725" s="248">
        <v>15</v>
      </c>
      <c r="M2725" s="248">
        <f>G2725*(1+L2725/100)</f>
        <v>0</v>
      </c>
      <c r="N2725" s="248">
        <v>8.7399999999999995E-3</v>
      </c>
      <c r="O2725" s="248">
        <f>ROUND(E2725*N2725,2)</f>
        <v>0.01</v>
      </c>
      <c r="P2725" s="248">
        <v>0</v>
      </c>
      <c r="Q2725" s="248">
        <f>ROUND(E2725*P2725,2)</f>
        <v>0</v>
      </c>
      <c r="R2725" s="248"/>
      <c r="S2725" s="248" t="s">
        <v>293</v>
      </c>
      <c r="T2725" s="249" t="s">
        <v>294</v>
      </c>
      <c r="U2725" s="220">
        <v>2.4900000000000002</v>
      </c>
      <c r="V2725" s="220">
        <f>ROUND(E2725*U2725,2)</f>
        <v>2.4900000000000002</v>
      </c>
      <c r="W2725" s="220"/>
      <c r="X2725" s="220" t="s">
        <v>117</v>
      </c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295</v>
      </c>
      <c r="AH2725" s="210"/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">
      <c r="A2726" s="243">
        <v>459</v>
      </c>
      <c r="B2726" s="244" t="s">
        <v>2795</v>
      </c>
      <c r="C2726" s="258" t="s">
        <v>2796</v>
      </c>
      <c r="D2726" s="245" t="s">
        <v>609</v>
      </c>
      <c r="E2726" s="246">
        <v>6</v>
      </c>
      <c r="F2726" s="247"/>
      <c r="G2726" s="248">
        <f>ROUND(E2726*F2726,2)</f>
        <v>0</v>
      </c>
      <c r="H2726" s="247"/>
      <c r="I2726" s="248">
        <f>ROUND(E2726*H2726,2)</f>
        <v>0</v>
      </c>
      <c r="J2726" s="247"/>
      <c r="K2726" s="248">
        <f>ROUND(E2726*J2726,2)</f>
        <v>0</v>
      </c>
      <c r="L2726" s="248">
        <v>15</v>
      </c>
      <c r="M2726" s="248">
        <f>G2726*(1+L2726/100)</f>
        <v>0</v>
      </c>
      <c r="N2726" s="248">
        <v>9.1400000000000006E-3</v>
      </c>
      <c r="O2726" s="248">
        <f>ROUND(E2726*N2726,2)</f>
        <v>0.05</v>
      </c>
      <c r="P2726" s="248">
        <v>0</v>
      </c>
      <c r="Q2726" s="248">
        <f>ROUND(E2726*P2726,2)</f>
        <v>0</v>
      </c>
      <c r="R2726" s="248"/>
      <c r="S2726" s="248" t="s">
        <v>293</v>
      </c>
      <c r="T2726" s="249" t="s">
        <v>294</v>
      </c>
      <c r="U2726" s="220">
        <v>4.4749999999999996</v>
      </c>
      <c r="V2726" s="220">
        <f>ROUND(E2726*U2726,2)</f>
        <v>26.85</v>
      </c>
      <c r="W2726" s="220"/>
      <c r="X2726" s="220" t="s">
        <v>117</v>
      </c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295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x14ac:dyDescent="0.2">
      <c r="A2727" s="226" t="s">
        <v>287</v>
      </c>
      <c r="B2727" s="227" t="s">
        <v>256</v>
      </c>
      <c r="C2727" s="251" t="s">
        <v>257</v>
      </c>
      <c r="D2727" s="228"/>
      <c r="E2727" s="229"/>
      <c r="F2727" s="230"/>
      <c r="G2727" s="230">
        <f>SUMIF(AG2728:AG2764,"&lt;&gt;NOR",G2728:G2764)</f>
        <v>0</v>
      </c>
      <c r="H2727" s="230"/>
      <c r="I2727" s="230">
        <f>SUM(I2728:I2764)</f>
        <v>0</v>
      </c>
      <c r="J2727" s="230"/>
      <c r="K2727" s="230">
        <f>SUM(K2728:K2764)</f>
        <v>0</v>
      </c>
      <c r="L2727" s="230"/>
      <c r="M2727" s="230">
        <f>SUM(M2728:M2764)</f>
        <v>0</v>
      </c>
      <c r="N2727" s="230"/>
      <c r="O2727" s="230">
        <f>SUM(O2728:O2764)</f>
        <v>0</v>
      </c>
      <c r="P2727" s="230"/>
      <c r="Q2727" s="230">
        <f>SUM(Q2728:Q2764)</f>
        <v>0</v>
      </c>
      <c r="R2727" s="230"/>
      <c r="S2727" s="230"/>
      <c r="T2727" s="231"/>
      <c r="U2727" s="225"/>
      <c r="V2727" s="225">
        <f>SUM(V2728:V2764)</f>
        <v>2255.21</v>
      </c>
      <c r="W2727" s="225"/>
      <c r="X2727" s="225"/>
      <c r="AG2727" t="s">
        <v>288</v>
      </c>
    </row>
    <row r="2728" spans="1:60" ht="22.5" outlineLevel="1" x14ac:dyDescent="0.2">
      <c r="A2728" s="232">
        <v>460</v>
      </c>
      <c r="B2728" s="233" t="s">
        <v>2797</v>
      </c>
      <c r="C2728" s="252" t="s">
        <v>2798</v>
      </c>
      <c r="D2728" s="234" t="s">
        <v>445</v>
      </c>
      <c r="E2728" s="235">
        <v>597.25028999999995</v>
      </c>
      <c r="F2728" s="236"/>
      <c r="G2728" s="237">
        <f>ROUND(E2728*F2728,2)</f>
        <v>0</v>
      </c>
      <c r="H2728" s="236"/>
      <c r="I2728" s="237">
        <f>ROUND(E2728*H2728,2)</f>
        <v>0</v>
      </c>
      <c r="J2728" s="236"/>
      <c r="K2728" s="237">
        <f>ROUND(E2728*J2728,2)</f>
        <v>0</v>
      </c>
      <c r="L2728" s="237">
        <v>15</v>
      </c>
      <c r="M2728" s="237">
        <f>G2728*(1+L2728/100)</f>
        <v>0</v>
      </c>
      <c r="N2728" s="237">
        <v>0</v>
      </c>
      <c r="O2728" s="237">
        <f>ROUND(E2728*N2728,2)</f>
        <v>0</v>
      </c>
      <c r="P2728" s="237">
        <v>0</v>
      </c>
      <c r="Q2728" s="237">
        <f>ROUND(E2728*P2728,2)</f>
        <v>0</v>
      </c>
      <c r="R2728" s="237" t="s">
        <v>1398</v>
      </c>
      <c r="S2728" s="237" t="s">
        <v>293</v>
      </c>
      <c r="T2728" s="238" t="s">
        <v>294</v>
      </c>
      <c r="U2728" s="220">
        <v>0.93300000000000005</v>
      </c>
      <c r="V2728" s="220">
        <f>ROUND(E2728*U2728,2)</f>
        <v>557.23</v>
      </c>
      <c r="W2728" s="220"/>
      <c r="X2728" s="220" t="s">
        <v>2799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2800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">
      <c r="A2729" s="218"/>
      <c r="B2729" s="219"/>
      <c r="C2729" s="254" t="s">
        <v>2801</v>
      </c>
      <c r="D2729" s="221"/>
      <c r="E2729" s="222"/>
      <c r="F2729" s="220"/>
      <c r="G2729" s="220"/>
      <c r="H2729" s="220"/>
      <c r="I2729" s="220"/>
      <c r="J2729" s="220"/>
      <c r="K2729" s="220"/>
      <c r="L2729" s="220"/>
      <c r="M2729" s="220"/>
      <c r="N2729" s="220"/>
      <c r="O2729" s="220"/>
      <c r="P2729" s="220"/>
      <c r="Q2729" s="220"/>
      <c r="R2729" s="220"/>
      <c r="S2729" s="220"/>
      <c r="T2729" s="220"/>
      <c r="U2729" s="220"/>
      <c r="V2729" s="220"/>
      <c r="W2729" s="220"/>
      <c r="X2729" s="22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299</v>
      </c>
      <c r="AH2729" s="210">
        <v>0</v>
      </c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ht="22.5" outlineLevel="1" x14ac:dyDescent="0.2">
      <c r="A2730" s="218"/>
      <c r="B2730" s="219"/>
      <c r="C2730" s="254" t="s">
        <v>2802</v>
      </c>
      <c r="D2730" s="221"/>
      <c r="E2730" s="222"/>
      <c r="F2730" s="220"/>
      <c r="G2730" s="220"/>
      <c r="H2730" s="220"/>
      <c r="I2730" s="220"/>
      <c r="J2730" s="220"/>
      <c r="K2730" s="220"/>
      <c r="L2730" s="220"/>
      <c r="M2730" s="220"/>
      <c r="N2730" s="220"/>
      <c r="O2730" s="220"/>
      <c r="P2730" s="220"/>
      <c r="Q2730" s="220"/>
      <c r="R2730" s="220"/>
      <c r="S2730" s="220"/>
      <c r="T2730" s="220"/>
      <c r="U2730" s="220"/>
      <c r="V2730" s="220"/>
      <c r="W2730" s="220"/>
      <c r="X2730" s="220"/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299</v>
      </c>
      <c r="AH2730" s="210">
        <v>0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ht="22.5" outlineLevel="1" x14ac:dyDescent="0.2">
      <c r="A2731" s="218"/>
      <c r="B2731" s="219"/>
      <c r="C2731" s="254" t="s">
        <v>2803</v>
      </c>
      <c r="D2731" s="221"/>
      <c r="E2731" s="222"/>
      <c r="F2731" s="220"/>
      <c r="G2731" s="220"/>
      <c r="H2731" s="220"/>
      <c r="I2731" s="220"/>
      <c r="J2731" s="220"/>
      <c r="K2731" s="220"/>
      <c r="L2731" s="220"/>
      <c r="M2731" s="220"/>
      <c r="N2731" s="220"/>
      <c r="O2731" s="220"/>
      <c r="P2731" s="220"/>
      <c r="Q2731" s="220"/>
      <c r="R2731" s="220"/>
      <c r="S2731" s="220"/>
      <c r="T2731" s="220"/>
      <c r="U2731" s="220"/>
      <c r="V2731" s="220"/>
      <c r="W2731" s="220"/>
      <c r="X2731" s="220"/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299</v>
      </c>
      <c r="AH2731" s="210">
        <v>0</v>
      </c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outlineLevel="1" x14ac:dyDescent="0.2">
      <c r="A2732" s="218"/>
      <c r="B2732" s="219"/>
      <c r="C2732" s="254" t="s">
        <v>2804</v>
      </c>
      <c r="D2732" s="221"/>
      <c r="E2732" s="222"/>
      <c r="F2732" s="220"/>
      <c r="G2732" s="220"/>
      <c r="H2732" s="220"/>
      <c r="I2732" s="220"/>
      <c r="J2732" s="220"/>
      <c r="K2732" s="220"/>
      <c r="L2732" s="220"/>
      <c r="M2732" s="220"/>
      <c r="N2732" s="220"/>
      <c r="O2732" s="220"/>
      <c r="P2732" s="220"/>
      <c r="Q2732" s="220"/>
      <c r="R2732" s="220"/>
      <c r="S2732" s="220"/>
      <c r="T2732" s="220"/>
      <c r="U2732" s="220"/>
      <c r="V2732" s="220"/>
      <c r="W2732" s="220"/>
      <c r="X2732" s="220"/>
      <c r="Y2732" s="210"/>
      <c r="Z2732" s="210"/>
      <c r="AA2732" s="210"/>
      <c r="AB2732" s="210"/>
      <c r="AC2732" s="210"/>
      <c r="AD2732" s="210"/>
      <c r="AE2732" s="210"/>
      <c r="AF2732" s="210"/>
      <c r="AG2732" s="210" t="s">
        <v>299</v>
      </c>
      <c r="AH2732" s="210">
        <v>0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outlineLevel="1" x14ac:dyDescent="0.2">
      <c r="A2733" s="218"/>
      <c r="B2733" s="219"/>
      <c r="C2733" s="254" t="s">
        <v>2805</v>
      </c>
      <c r="D2733" s="221"/>
      <c r="E2733" s="222">
        <v>597.25028999999995</v>
      </c>
      <c r="F2733" s="220"/>
      <c r="G2733" s="220"/>
      <c r="H2733" s="220"/>
      <c r="I2733" s="220"/>
      <c r="J2733" s="220"/>
      <c r="K2733" s="220"/>
      <c r="L2733" s="220"/>
      <c r="M2733" s="220"/>
      <c r="N2733" s="220"/>
      <c r="O2733" s="220"/>
      <c r="P2733" s="220"/>
      <c r="Q2733" s="220"/>
      <c r="R2733" s="220"/>
      <c r="S2733" s="220"/>
      <c r="T2733" s="220"/>
      <c r="U2733" s="220"/>
      <c r="V2733" s="220"/>
      <c r="W2733" s="220"/>
      <c r="X2733" s="220"/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299</v>
      </c>
      <c r="AH2733" s="210">
        <v>0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">
      <c r="A2734" s="232">
        <v>461</v>
      </c>
      <c r="B2734" s="233" t="s">
        <v>2806</v>
      </c>
      <c r="C2734" s="252" t="s">
        <v>2807</v>
      </c>
      <c r="D2734" s="234" t="s">
        <v>445</v>
      </c>
      <c r="E2734" s="235">
        <v>1194.5005699999999</v>
      </c>
      <c r="F2734" s="236"/>
      <c r="G2734" s="237">
        <f>ROUND(E2734*F2734,2)</f>
        <v>0</v>
      </c>
      <c r="H2734" s="236"/>
      <c r="I2734" s="237">
        <f>ROUND(E2734*H2734,2)</f>
        <v>0</v>
      </c>
      <c r="J2734" s="236"/>
      <c r="K2734" s="237">
        <f>ROUND(E2734*J2734,2)</f>
        <v>0</v>
      </c>
      <c r="L2734" s="237">
        <v>15</v>
      </c>
      <c r="M2734" s="237">
        <f>G2734*(1+L2734/100)</f>
        <v>0</v>
      </c>
      <c r="N2734" s="237">
        <v>0</v>
      </c>
      <c r="O2734" s="237">
        <f>ROUND(E2734*N2734,2)</f>
        <v>0</v>
      </c>
      <c r="P2734" s="237">
        <v>0</v>
      </c>
      <c r="Q2734" s="237">
        <f>ROUND(E2734*P2734,2)</f>
        <v>0</v>
      </c>
      <c r="R2734" s="237" t="s">
        <v>1398</v>
      </c>
      <c r="S2734" s="237" t="s">
        <v>293</v>
      </c>
      <c r="T2734" s="238" t="s">
        <v>294</v>
      </c>
      <c r="U2734" s="220">
        <v>0.65300000000000002</v>
      </c>
      <c r="V2734" s="220">
        <f>ROUND(E2734*U2734,2)</f>
        <v>780.01</v>
      </c>
      <c r="W2734" s="220"/>
      <c r="X2734" s="220" t="s">
        <v>2799</v>
      </c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2800</v>
      </c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">
      <c r="A2735" s="218"/>
      <c r="B2735" s="219"/>
      <c r="C2735" s="254" t="s">
        <v>2801</v>
      </c>
      <c r="D2735" s="221"/>
      <c r="E2735" s="222"/>
      <c r="F2735" s="220"/>
      <c r="G2735" s="220"/>
      <c r="H2735" s="220"/>
      <c r="I2735" s="220"/>
      <c r="J2735" s="220"/>
      <c r="K2735" s="220"/>
      <c r="L2735" s="220"/>
      <c r="M2735" s="220"/>
      <c r="N2735" s="220"/>
      <c r="O2735" s="220"/>
      <c r="P2735" s="220"/>
      <c r="Q2735" s="220"/>
      <c r="R2735" s="220"/>
      <c r="S2735" s="220"/>
      <c r="T2735" s="220"/>
      <c r="U2735" s="220"/>
      <c r="V2735" s="220"/>
      <c r="W2735" s="220"/>
      <c r="X2735" s="22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299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2.5" outlineLevel="1" x14ac:dyDescent="0.2">
      <c r="A2736" s="218"/>
      <c r="B2736" s="219"/>
      <c r="C2736" s="254" t="s">
        <v>2802</v>
      </c>
      <c r="D2736" s="221"/>
      <c r="E2736" s="222"/>
      <c r="F2736" s="220"/>
      <c r="G2736" s="220"/>
      <c r="H2736" s="220"/>
      <c r="I2736" s="220"/>
      <c r="J2736" s="220"/>
      <c r="K2736" s="220"/>
      <c r="L2736" s="220"/>
      <c r="M2736" s="220"/>
      <c r="N2736" s="220"/>
      <c r="O2736" s="220"/>
      <c r="P2736" s="220"/>
      <c r="Q2736" s="220"/>
      <c r="R2736" s="220"/>
      <c r="S2736" s="220"/>
      <c r="T2736" s="220"/>
      <c r="U2736" s="220"/>
      <c r="V2736" s="220"/>
      <c r="W2736" s="220"/>
      <c r="X2736" s="220"/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299</v>
      </c>
      <c r="AH2736" s="210">
        <v>0</v>
      </c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ht="22.5" outlineLevel="1" x14ac:dyDescent="0.2">
      <c r="A2737" s="218"/>
      <c r="B2737" s="219"/>
      <c r="C2737" s="254" t="s">
        <v>2803</v>
      </c>
      <c r="D2737" s="221"/>
      <c r="E2737" s="222"/>
      <c r="F2737" s="220"/>
      <c r="G2737" s="220"/>
      <c r="H2737" s="220"/>
      <c r="I2737" s="220"/>
      <c r="J2737" s="220"/>
      <c r="K2737" s="220"/>
      <c r="L2737" s="220"/>
      <c r="M2737" s="220"/>
      <c r="N2737" s="220"/>
      <c r="O2737" s="220"/>
      <c r="P2737" s="220"/>
      <c r="Q2737" s="220"/>
      <c r="R2737" s="220"/>
      <c r="S2737" s="220"/>
      <c r="T2737" s="220"/>
      <c r="U2737" s="220"/>
      <c r="V2737" s="220"/>
      <c r="W2737" s="220"/>
      <c r="X2737" s="22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299</v>
      </c>
      <c r="AH2737" s="210">
        <v>0</v>
      </c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">
      <c r="A2738" s="218"/>
      <c r="B2738" s="219"/>
      <c r="C2738" s="254" t="s">
        <v>2804</v>
      </c>
      <c r="D2738" s="221"/>
      <c r="E2738" s="222"/>
      <c r="F2738" s="220"/>
      <c r="G2738" s="220"/>
      <c r="H2738" s="220"/>
      <c r="I2738" s="220"/>
      <c r="J2738" s="220"/>
      <c r="K2738" s="220"/>
      <c r="L2738" s="220"/>
      <c r="M2738" s="220"/>
      <c r="N2738" s="220"/>
      <c r="O2738" s="220"/>
      <c r="P2738" s="220"/>
      <c r="Q2738" s="220"/>
      <c r="R2738" s="220"/>
      <c r="S2738" s="220"/>
      <c r="T2738" s="220"/>
      <c r="U2738" s="220"/>
      <c r="V2738" s="220"/>
      <c r="W2738" s="220"/>
      <c r="X2738" s="22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299</v>
      </c>
      <c r="AH2738" s="210">
        <v>0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">
      <c r="A2739" s="218"/>
      <c r="B2739" s="219"/>
      <c r="C2739" s="254" t="s">
        <v>2808</v>
      </c>
      <c r="D2739" s="221"/>
      <c r="E2739" s="222">
        <v>1194.5005699999999</v>
      </c>
      <c r="F2739" s="220"/>
      <c r="G2739" s="220"/>
      <c r="H2739" s="220"/>
      <c r="I2739" s="220"/>
      <c r="J2739" s="220"/>
      <c r="K2739" s="220"/>
      <c r="L2739" s="220"/>
      <c r="M2739" s="220"/>
      <c r="N2739" s="220"/>
      <c r="O2739" s="220"/>
      <c r="P2739" s="220"/>
      <c r="Q2739" s="220"/>
      <c r="R2739" s="220"/>
      <c r="S2739" s="220"/>
      <c r="T2739" s="220"/>
      <c r="U2739" s="220"/>
      <c r="V2739" s="220"/>
      <c r="W2739" s="220"/>
      <c r="X2739" s="220"/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299</v>
      </c>
      <c r="AH2739" s="210">
        <v>0</v>
      </c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">
      <c r="A2740" s="232">
        <v>462</v>
      </c>
      <c r="B2740" s="233" t="s">
        <v>2809</v>
      </c>
      <c r="C2740" s="252" t="s">
        <v>2810</v>
      </c>
      <c r="D2740" s="234" t="s">
        <v>445</v>
      </c>
      <c r="E2740" s="235">
        <v>597.25028999999995</v>
      </c>
      <c r="F2740" s="236"/>
      <c r="G2740" s="237">
        <f>ROUND(E2740*F2740,2)</f>
        <v>0</v>
      </c>
      <c r="H2740" s="236"/>
      <c r="I2740" s="237">
        <f>ROUND(E2740*H2740,2)</f>
        <v>0</v>
      </c>
      <c r="J2740" s="236"/>
      <c r="K2740" s="237">
        <f>ROUND(E2740*J2740,2)</f>
        <v>0</v>
      </c>
      <c r="L2740" s="237">
        <v>15</v>
      </c>
      <c r="M2740" s="237">
        <f>G2740*(1+L2740/100)</f>
        <v>0</v>
      </c>
      <c r="N2740" s="237">
        <v>0</v>
      </c>
      <c r="O2740" s="237">
        <f>ROUND(E2740*N2740,2)</f>
        <v>0</v>
      </c>
      <c r="P2740" s="237">
        <v>0</v>
      </c>
      <c r="Q2740" s="237">
        <f>ROUND(E2740*P2740,2)</f>
        <v>0</v>
      </c>
      <c r="R2740" s="237" t="s">
        <v>1398</v>
      </c>
      <c r="S2740" s="237" t="s">
        <v>293</v>
      </c>
      <c r="T2740" s="238" t="s">
        <v>294</v>
      </c>
      <c r="U2740" s="220">
        <v>0.49</v>
      </c>
      <c r="V2740" s="220">
        <f>ROUND(E2740*U2740,2)</f>
        <v>292.64999999999998</v>
      </c>
      <c r="W2740" s="220"/>
      <c r="X2740" s="220" t="s">
        <v>2799</v>
      </c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2800</v>
      </c>
      <c r="AH2740" s="210"/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">
      <c r="A2741" s="218"/>
      <c r="B2741" s="219"/>
      <c r="C2741" s="257" t="s">
        <v>2811</v>
      </c>
      <c r="D2741" s="242"/>
      <c r="E2741" s="242"/>
      <c r="F2741" s="242"/>
      <c r="G2741" s="242"/>
      <c r="H2741" s="220"/>
      <c r="I2741" s="220"/>
      <c r="J2741" s="220"/>
      <c r="K2741" s="220"/>
      <c r="L2741" s="220"/>
      <c r="M2741" s="220"/>
      <c r="N2741" s="220"/>
      <c r="O2741" s="220"/>
      <c r="P2741" s="220"/>
      <c r="Q2741" s="220"/>
      <c r="R2741" s="220"/>
      <c r="S2741" s="220"/>
      <c r="T2741" s="220"/>
      <c r="U2741" s="220"/>
      <c r="V2741" s="220"/>
      <c r="W2741" s="220"/>
      <c r="X2741" s="22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421</v>
      </c>
      <c r="AH2741" s="210"/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">
      <c r="A2742" s="218"/>
      <c r="B2742" s="219"/>
      <c r="C2742" s="254" t="s">
        <v>2801</v>
      </c>
      <c r="D2742" s="221"/>
      <c r="E2742" s="222"/>
      <c r="F2742" s="220"/>
      <c r="G2742" s="220"/>
      <c r="H2742" s="220"/>
      <c r="I2742" s="220"/>
      <c r="J2742" s="220"/>
      <c r="K2742" s="220"/>
      <c r="L2742" s="220"/>
      <c r="M2742" s="220"/>
      <c r="N2742" s="220"/>
      <c r="O2742" s="220"/>
      <c r="P2742" s="220"/>
      <c r="Q2742" s="220"/>
      <c r="R2742" s="220"/>
      <c r="S2742" s="220"/>
      <c r="T2742" s="220"/>
      <c r="U2742" s="220"/>
      <c r="V2742" s="220"/>
      <c r="W2742" s="220"/>
      <c r="X2742" s="22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299</v>
      </c>
      <c r="AH2742" s="210">
        <v>0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ht="22.5" outlineLevel="1" x14ac:dyDescent="0.2">
      <c r="A2743" s="218"/>
      <c r="B2743" s="219"/>
      <c r="C2743" s="254" t="s">
        <v>2802</v>
      </c>
      <c r="D2743" s="221"/>
      <c r="E2743" s="222"/>
      <c r="F2743" s="220"/>
      <c r="G2743" s="220"/>
      <c r="H2743" s="220"/>
      <c r="I2743" s="220"/>
      <c r="J2743" s="220"/>
      <c r="K2743" s="220"/>
      <c r="L2743" s="220"/>
      <c r="M2743" s="220"/>
      <c r="N2743" s="220"/>
      <c r="O2743" s="220"/>
      <c r="P2743" s="220"/>
      <c r="Q2743" s="220"/>
      <c r="R2743" s="220"/>
      <c r="S2743" s="220"/>
      <c r="T2743" s="220"/>
      <c r="U2743" s="220"/>
      <c r="V2743" s="220"/>
      <c r="W2743" s="220"/>
      <c r="X2743" s="22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299</v>
      </c>
      <c r="AH2743" s="210">
        <v>0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ht="22.5" outlineLevel="1" x14ac:dyDescent="0.2">
      <c r="A2744" s="218"/>
      <c r="B2744" s="219"/>
      <c r="C2744" s="254" t="s">
        <v>2803</v>
      </c>
      <c r="D2744" s="221"/>
      <c r="E2744" s="222"/>
      <c r="F2744" s="220"/>
      <c r="G2744" s="220"/>
      <c r="H2744" s="220"/>
      <c r="I2744" s="220"/>
      <c r="J2744" s="220"/>
      <c r="K2744" s="220"/>
      <c r="L2744" s="220"/>
      <c r="M2744" s="220"/>
      <c r="N2744" s="220"/>
      <c r="O2744" s="220"/>
      <c r="P2744" s="220"/>
      <c r="Q2744" s="220"/>
      <c r="R2744" s="220"/>
      <c r="S2744" s="220"/>
      <c r="T2744" s="220"/>
      <c r="U2744" s="220"/>
      <c r="V2744" s="220"/>
      <c r="W2744" s="220"/>
      <c r="X2744" s="22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299</v>
      </c>
      <c r="AH2744" s="210">
        <v>0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">
      <c r="A2745" s="218"/>
      <c r="B2745" s="219"/>
      <c r="C2745" s="254" t="s">
        <v>2804</v>
      </c>
      <c r="D2745" s="221"/>
      <c r="E2745" s="222"/>
      <c r="F2745" s="220"/>
      <c r="G2745" s="220"/>
      <c r="H2745" s="220"/>
      <c r="I2745" s="220"/>
      <c r="J2745" s="220"/>
      <c r="K2745" s="220"/>
      <c r="L2745" s="220"/>
      <c r="M2745" s="220"/>
      <c r="N2745" s="220"/>
      <c r="O2745" s="220"/>
      <c r="P2745" s="220"/>
      <c r="Q2745" s="220"/>
      <c r="R2745" s="220"/>
      <c r="S2745" s="220"/>
      <c r="T2745" s="220"/>
      <c r="U2745" s="220"/>
      <c r="V2745" s="220"/>
      <c r="W2745" s="220"/>
      <c r="X2745" s="220"/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299</v>
      </c>
      <c r="AH2745" s="210">
        <v>0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">
      <c r="A2746" s="218"/>
      <c r="B2746" s="219"/>
      <c r="C2746" s="254" t="s">
        <v>2805</v>
      </c>
      <c r="D2746" s="221"/>
      <c r="E2746" s="222">
        <v>597.25028999999995</v>
      </c>
      <c r="F2746" s="220"/>
      <c r="G2746" s="220"/>
      <c r="H2746" s="220"/>
      <c r="I2746" s="220"/>
      <c r="J2746" s="220"/>
      <c r="K2746" s="220"/>
      <c r="L2746" s="220"/>
      <c r="M2746" s="220"/>
      <c r="N2746" s="220"/>
      <c r="O2746" s="220"/>
      <c r="P2746" s="220"/>
      <c r="Q2746" s="220"/>
      <c r="R2746" s="220"/>
      <c r="S2746" s="220"/>
      <c r="T2746" s="220"/>
      <c r="U2746" s="220"/>
      <c r="V2746" s="220"/>
      <c r="W2746" s="220"/>
      <c r="X2746" s="22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299</v>
      </c>
      <c r="AH2746" s="210">
        <v>0</v>
      </c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">
      <c r="A2747" s="232">
        <v>463</v>
      </c>
      <c r="B2747" s="233" t="s">
        <v>2812</v>
      </c>
      <c r="C2747" s="252" t="s">
        <v>2813</v>
      </c>
      <c r="D2747" s="234" t="s">
        <v>445</v>
      </c>
      <c r="E2747" s="235">
        <v>5972.5028700000003</v>
      </c>
      <c r="F2747" s="236"/>
      <c r="G2747" s="237">
        <f>ROUND(E2747*F2747,2)</f>
        <v>0</v>
      </c>
      <c r="H2747" s="236"/>
      <c r="I2747" s="237">
        <f>ROUND(E2747*H2747,2)</f>
        <v>0</v>
      </c>
      <c r="J2747" s="236"/>
      <c r="K2747" s="237">
        <f>ROUND(E2747*J2747,2)</f>
        <v>0</v>
      </c>
      <c r="L2747" s="237">
        <v>15</v>
      </c>
      <c r="M2747" s="237">
        <f>G2747*(1+L2747/100)</f>
        <v>0</v>
      </c>
      <c r="N2747" s="237">
        <v>0</v>
      </c>
      <c r="O2747" s="237">
        <f>ROUND(E2747*N2747,2)</f>
        <v>0</v>
      </c>
      <c r="P2747" s="237">
        <v>0</v>
      </c>
      <c r="Q2747" s="237">
        <f>ROUND(E2747*P2747,2)</f>
        <v>0</v>
      </c>
      <c r="R2747" s="237" t="s">
        <v>1398</v>
      </c>
      <c r="S2747" s="237" t="s">
        <v>293</v>
      </c>
      <c r="T2747" s="238" t="s">
        <v>294</v>
      </c>
      <c r="U2747" s="220">
        <v>0</v>
      </c>
      <c r="V2747" s="220">
        <f>ROUND(E2747*U2747,2)</f>
        <v>0</v>
      </c>
      <c r="W2747" s="220"/>
      <c r="X2747" s="220" t="s">
        <v>2799</v>
      </c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2800</v>
      </c>
      <c r="AH2747" s="210"/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">
      <c r="A2748" s="218"/>
      <c r="B2748" s="219"/>
      <c r="C2748" s="254" t="s">
        <v>2801</v>
      </c>
      <c r="D2748" s="221"/>
      <c r="E2748" s="222"/>
      <c r="F2748" s="220"/>
      <c r="G2748" s="220"/>
      <c r="H2748" s="220"/>
      <c r="I2748" s="220"/>
      <c r="J2748" s="220"/>
      <c r="K2748" s="220"/>
      <c r="L2748" s="220"/>
      <c r="M2748" s="220"/>
      <c r="N2748" s="220"/>
      <c r="O2748" s="220"/>
      <c r="P2748" s="220"/>
      <c r="Q2748" s="220"/>
      <c r="R2748" s="220"/>
      <c r="S2748" s="220"/>
      <c r="T2748" s="220"/>
      <c r="U2748" s="220"/>
      <c r="V2748" s="220"/>
      <c r="W2748" s="220"/>
      <c r="X2748" s="22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299</v>
      </c>
      <c r="AH2748" s="210">
        <v>0</v>
      </c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ht="22.5" outlineLevel="1" x14ac:dyDescent="0.2">
      <c r="A2749" s="218"/>
      <c r="B2749" s="219"/>
      <c r="C2749" s="254" t="s">
        <v>2802</v>
      </c>
      <c r="D2749" s="221"/>
      <c r="E2749" s="222"/>
      <c r="F2749" s="220"/>
      <c r="G2749" s="220"/>
      <c r="H2749" s="220"/>
      <c r="I2749" s="220"/>
      <c r="J2749" s="220"/>
      <c r="K2749" s="220"/>
      <c r="L2749" s="220"/>
      <c r="M2749" s="220"/>
      <c r="N2749" s="220"/>
      <c r="O2749" s="220"/>
      <c r="P2749" s="220"/>
      <c r="Q2749" s="220"/>
      <c r="R2749" s="220"/>
      <c r="S2749" s="220"/>
      <c r="T2749" s="220"/>
      <c r="U2749" s="220"/>
      <c r="V2749" s="220"/>
      <c r="W2749" s="220"/>
      <c r="X2749" s="22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299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ht="22.5" outlineLevel="1" x14ac:dyDescent="0.2">
      <c r="A2750" s="218"/>
      <c r="B2750" s="219"/>
      <c r="C2750" s="254" t="s">
        <v>2803</v>
      </c>
      <c r="D2750" s="221"/>
      <c r="E2750" s="222"/>
      <c r="F2750" s="220"/>
      <c r="G2750" s="220"/>
      <c r="H2750" s="220"/>
      <c r="I2750" s="220"/>
      <c r="J2750" s="220"/>
      <c r="K2750" s="220"/>
      <c r="L2750" s="220"/>
      <c r="M2750" s="220"/>
      <c r="N2750" s="220"/>
      <c r="O2750" s="220"/>
      <c r="P2750" s="220"/>
      <c r="Q2750" s="220"/>
      <c r="R2750" s="220"/>
      <c r="S2750" s="220"/>
      <c r="T2750" s="220"/>
      <c r="U2750" s="220"/>
      <c r="V2750" s="220"/>
      <c r="W2750" s="220"/>
      <c r="X2750" s="220"/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299</v>
      </c>
      <c r="AH2750" s="210">
        <v>0</v>
      </c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">
      <c r="A2751" s="218"/>
      <c r="B2751" s="219"/>
      <c r="C2751" s="254" t="s">
        <v>2804</v>
      </c>
      <c r="D2751" s="221"/>
      <c r="E2751" s="222"/>
      <c r="F2751" s="220"/>
      <c r="G2751" s="220"/>
      <c r="H2751" s="220"/>
      <c r="I2751" s="220"/>
      <c r="J2751" s="220"/>
      <c r="K2751" s="220"/>
      <c r="L2751" s="220"/>
      <c r="M2751" s="220"/>
      <c r="N2751" s="220"/>
      <c r="O2751" s="220"/>
      <c r="P2751" s="220"/>
      <c r="Q2751" s="220"/>
      <c r="R2751" s="220"/>
      <c r="S2751" s="220"/>
      <c r="T2751" s="220"/>
      <c r="U2751" s="220"/>
      <c r="V2751" s="220"/>
      <c r="W2751" s="220"/>
      <c r="X2751" s="22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299</v>
      </c>
      <c r="AH2751" s="210">
        <v>0</v>
      </c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">
      <c r="A2752" s="218"/>
      <c r="B2752" s="219"/>
      <c r="C2752" s="254" t="s">
        <v>2814</v>
      </c>
      <c r="D2752" s="221"/>
      <c r="E2752" s="222">
        <v>5972.5028700000003</v>
      </c>
      <c r="F2752" s="220"/>
      <c r="G2752" s="220"/>
      <c r="H2752" s="220"/>
      <c r="I2752" s="220"/>
      <c r="J2752" s="220"/>
      <c r="K2752" s="220"/>
      <c r="L2752" s="220"/>
      <c r="M2752" s="220"/>
      <c r="N2752" s="220"/>
      <c r="O2752" s="220"/>
      <c r="P2752" s="220"/>
      <c r="Q2752" s="220"/>
      <c r="R2752" s="220"/>
      <c r="S2752" s="220"/>
      <c r="T2752" s="220"/>
      <c r="U2752" s="220"/>
      <c r="V2752" s="220"/>
      <c r="W2752" s="220"/>
      <c r="X2752" s="220"/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299</v>
      </c>
      <c r="AH2752" s="210">
        <v>0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">
      <c r="A2753" s="232">
        <v>464</v>
      </c>
      <c r="B2753" s="233" t="s">
        <v>2815</v>
      </c>
      <c r="C2753" s="252" t="s">
        <v>2816</v>
      </c>
      <c r="D2753" s="234" t="s">
        <v>445</v>
      </c>
      <c r="E2753" s="235">
        <v>597.25028999999995</v>
      </c>
      <c r="F2753" s="236"/>
      <c r="G2753" s="237">
        <f>ROUND(E2753*F2753,2)</f>
        <v>0</v>
      </c>
      <c r="H2753" s="236"/>
      <c r="I2753" s="237">
        <f>ROUND(E2753*H2753,2)</f>
        <v>0</v>
      </c>
      <c r="J2753" s="236"/>
      <c r="K2753" s="237">
        <f>ROUND(E2753*J2753,2)</f>
        <v>0</v>
      </c>
      <c r="L2753" s="237">
        <v>15</v>
      </c>
      <c r="M2753" s="237">
        <f>G2753*(1+L2753/100)</f>
        <v>0</v>
      </c>
      <c r="N2753" s="237">
        <v>0</v>
      </c>
      <c r="O2753" s="237">
        <f>ROUND(E2753*N2753,2)</f>
        <v>0</v>
      </c>
      <c r="P2753" s="237">
        <v>0</v>
      </c>
      <c r="Q2753" s="237">
        <f>ROUND(E2753*P2753,2)</f>
        <v>0</v>
      </c>
      <c r="R2753" s="237" t="s">
        <v>1398</v>
      </c>
      <c r="S2753" s="237" t="s">
        <v>293</v>
      </c>
      <c r="T2753" s="238" t="s">
        <v>294</v>
      </c>
      <c r="U2753" s="220">
        <v>0.94199999999999995</v>
      </c>
      <c r="V2753" s="220">
        <f>ROUND(E2753*U2753,2)</f>
        <v>562.61</v>
      </c>
      <c r="W2753" s="220"/>
      <c r="X2753" s="220" t="s">
        <v>2799</v>
      </c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2800</v>
      </c>
      <c r="AH2753" s="210"/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outlineLevel="1" x14ac:dyDescent="0.2">
      <c r="A2754" s="218"/>
      <c r="B2754" s="219"/>
      <c r="C2754" s="254" t="s">
        <v>2801</v>
      </c>
      <c r="D2754" s="221"/>
      <c r="E2754" s="222"/>
      <c r="F2754" s="220"/>
      <c r="G2754" s="220"/>
      <c r="H2754" s="220"/>
      <c r="I2754" s="220"/>
      <c r="J2754" s="220"/>
      <c r="K2754" s="220"/>
      <c r="L2754" s="220"/>
      <c r="M2754" s="220"/>
      <c r="N2754" s="220"/>
      <c r="O2754" s="220"/>
      <c r="P2754" s="220"/>
      <c r="Q2754" s="220"/>
      <c r="R2754" s="220"/>
      <c r="S2754" s="220"/>
      <c r="T2754" s="220"/>
      <c r="U2754" s="220"/>
      <c r="V2754" s="220"/>
      <c r="W2754" s="220"/>
      <c r="X2754" s="22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299</v>
      </c>
      <c r="AH2754" s="210">
        <v>0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ht="22.5" outlineLevel="1" x14ac:dyDescent="0.2">
      <c r="A2755" s="218"/>
      <c r="B2755" s="219"/>
      <c r="C2755" s="254" t="s">
        <v>2802</v>
      </c>
      <c r="D2755" s="221"/>
      <c r="E2755" s="222"/>
      <c r="F2755" s="220"/>
      <c r="G2755" s="220"/>
      <c r="H2755" s="220"/>
      <c r="I2755" s="220"/>
      <c r="J2755" s="220"/>
      <c r="K2755" s="220"/>
      <c r="L2755" s="220"/>
      <c r="M2755" s="220"/>
      <c r="N2755" s="220"/>
      <c r="O2755" s="220"/>
      <c r="P2755" s="220"/>
      <c r="Q2755" s="220"/>
      <c r="R2755" s="220"/>
      <c r="S2755" s="220"/>
      <c r="T2755" s="220"/>
      <c r="U2755" s="220"/>
      <c r="V2755" s="220"/>
      <c r="W2755" s="220"/>
      <c r="X2755" s="22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299</v>
      </c>
      <c r="AH2755" s="210">
        <v>0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ht="22.5" outlineLevel="1" x14ac:dyDescent="0.2">
      <c r="A2756" s="218"/>
      <c r="B2756" s="219"/>
      <c r="C2756" s="254" t="s">
        <v>2803</v>
      </c>
      <c r="D2756" s="221"/>
      <c r="E2756" s="222"/>
      <c r="F2756" s="220"/>
      <c r="G2756" s="220"/>
      <c r="H2756" s="220"/>
      <c r="I2756" s="220"/>
      <c r="J2756" s="220"/>
      <c r="K2756" s="220"/>
      <c r="L2756" s="220"/>
      <c r="M2756" s="220"/>
      <c r="N2756" s="220"/>
      <c r="O2756" s="220"/>
      <c r="P2756" s="220"/>
      <c r="Q2756" s="220"/>
      <c r="R2756" s="220"/>
      <c r="S2756" s="220"/>
      <c r="T2756" s="220"/>
      <c r="U2756" s="220"/>
      <c r="V2756" s="220"/>
      <c r="W2756" s="220"/>
      <c r="X2756" s="22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299</v>
      </c>
      <c r="AH2756" s="210">
        <v>0</v>
      </c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">
      <c r="A2757" s="218"/>
      <c r="B2757" s="219"/>
      <c r="C2757" s="254" t="s">
        <v>2804</v>
      </c>
      <c r="D2757" s="221"/>
      <c r="E2757" s="222"/>
      <c r="F2757" s="220"/>
      <c r="G2757" s="220"/>
      <c r="H2757" s="220"/>
      <c r="I2757" s="220"/>
      <c r="J2757" s="220"/>
      <c r="K2757" s="220"/>
      <c r="L2757" s="220"/>
      <c r="M2757" s="220"/>
      <c r="N2757" s="220"/>
      <c r="O2757" s="220"/>
      <c r="P2757" s="220"/>
      <c r="Q2757" s="220"/>
      <c r="R2757" s="220"/>
      <c r="S2757" s="220"/>
      <c r="T2757" s="220"/>
      <c r="U2757" s="220"/>
      <c r="V2757" s="220"/>
      <c r="W2757" s="220"/>
      <c r="X2757" s="22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299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">
      <c r="A2758" s="218"/>
      <c r="B2758" s="219"/>
      <c r="C2758" s="254" t="s">
        <v>2805</v>
      </c>
      <c r="D2758" s="221"/>
      <c r="E2758" s="222">
        <v>597.25028999999995</v>
      </c>
      <c r="F2758" s="220"/>
      <c r="G2758" s="220"/>
      <c r="H2758" s="220"/>
      <c r="I2758" s="220"/>
      <c r="J2758" s="220"/>
      <c r="K2758" s="220"/>
      <c r="L2758" s="220"/>
      <c r="M2758" s="220"/>
      <c r="N2758" s="220"/>
      <c r="O2758" s="220"/>
      <c r="P2758" s="220"/>
      <c r="Q2758" s="220"/>
      <c r="R2758" s="220"/>
      <c r="S2758" s="220"/>
      <c r="T2758" s="220"/>
      <c r="U2758" s="220"/>
      <c r="V2758" s="220"/>
      <c r="W2758" s="220"/>
      <c r="X2758" s="220"/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299</v>
      </c>
      <c r="AH2758" s="210">
        <v>0</v>
      </c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ht="22.5" outlineLevel="1" x14ac:dyDescent="0.2">
      <c r="A2759" s="232">
        <v>465</v>
      </c>
      <c r="B2759" s="233" t="s">
        <v>2817</v>
      </c>
      <c r="C2759" s="252" t="s">
        <v>2818</v>
      </c>
      <c r="D2759" s="234" t="s">
        <v>445</v>
      </c>
      <c r="E2759" s="235">
        <v>597.25028999999995</v>
      </c>
      <c r="F2759" s="236"/>
      <c r="G2759" s="237">
        <f>ROUND(E2759*F2759,2)</f>
        <v>0</v>
      </c>
      <c r="H2759" s="236"/>
      <c r="I2759" s="237">
        <f>ROUND(E2759*H2759,2)</f>
        <v>0</v>
      </c>
      <c r="J2759" s="236"/>
      <c r="K2759" s="237">
        <f>ROUND(E2759*J2759,2)</f>
        <v>0</v>
      </c>
      <c r="L2759" s="237">
        <v>15</v>
      </c>
      <c r="M2759" s="237">
        <f>G2759*(1+L2759/100)</f>
        <v>0</v>
      </c>
      <c r="N2759" s="237">
        <v>0</v>
      </c>
      <c r="O2759" s="237">
        <f>ROUND(E2759*N2759,2)</f>
        <v>0</v>
      </c>
      <c r="P2759" s="237">
        <v>0</v>
      </c>
      <c r="Q2759" s="237">
        <f>ROUND(E2759*P2759,2)</f>
        <v>0</v>
      </c>
      <c r="R2759" s="237" t="s">
        <v>1398</v>
      </c>
      <c r="S2759" s="237" t="s">
        <v>293</v>
      </c>
      <c r="T2759" s="238" t="s">
        <v>294</v>
      </c>
      <c r="U2759" s="220">
        <v>0.105</v>
      </c>
      <c r="V2759" s="220">
        <f>ROUND(E2759*U2759,2)</f>
        <v>62.71</v>
      </c>
      <c r="W2759" s="220"/>
      <c r="X2759" s="220" t="s">
        <v>2799</v>
      </c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2800</v>
      </c>
      <c r="AH2759" s="210"/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">
      <c r="A2760" s="218"/>
      <c r="B2760" s="219"/>
      <c r="C2760" s="254" t="s">
        <v>2801</v>
      </c>
      <c r="D2760" s="221"/>
      <c r="E2760" s="222"/>
      <c r="F2760" s="220"/>
      <c r="G2760" s="220"/>
      <c r="H2760" s="220"/>
      <c r="I2760" s="220"/>
      <c r="J2760" s="220"/>
      <c r="K2760" s="220"/>
      <c r="L2760" s="220"/>
      <c r="M2760" s="220"/>
      <c r="N2760" s="220"/>
      <c r="O2760" s="220"/>
      <c r="P2760" s="220"/>
      <c r="Q2760" s="220"/>
      <c r="R2760" s="220"/>
      <c r="S2760" s="220"/>
      <c r="T2760" s="220"/>
      <c r="U2760" s="220"/>
      <c r="V2760" s="220"/>
      <c r="W2760" s="220"/>
      <c r="X2760" s="22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299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ht="22.5" outlineLevel="1" x14ac:dyDescent="0.2">
      <c r="A2761" s="218"/>
      <c r="B2761" s="219"/>
      <c r="C2761" s="254" t="s">
        <v>2802</v>
      </c>
      <c r="D2761" s="221"/>
      <c r="E2761" s="222"/>
      <c r="F2761" s="220"/>
      <c r="G2761" s="220"/>
      <c r="H2761" s="220"/>
      <c r="I2761" s="220"/>
      <c r="J2761" s="220"/>
      <c r="K2761" s="220"/>
      <c r="L2761" s="220"/>
      <c r="M2761" s="220"/>
      <c r="N2761" s="220"/>
      <c r="O2761" s="220"/>
      <c r="P2761" s="220"/>
      <c r="Q2761" s="220"/>
      <c r="R2761" s="220"/>
      <c r="S2761" s="220"/>
      <c r="T2761" s="220"/>
      <c r="U2761" s="220"/>
      <c r="V2761" s="220"/>
      <c r="W2761" s="220"/>
      <c r="X2761" s="22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299</v>
      </c>
      <c r="AH2761" s="210">
        <v>0</v>
      </c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ht="22.5" outlineLevel="1" x14ac:dyDescent="0.2">
      <c r="A2762" s="218"/>
      <c r="B2762" s="219"/>
      <c r="C2762" s="254" t="s">
        <v>2803</v>
      </c>
      <c r="D2762" s="221"/>
      <c r="E2762" s="222"/>
      <c r="F2762" s="220"/>
      <c r="G2762" s="220"/>
      <c r="H2762" s="220"/>
      <c r="I2762" s="220"/>
      <c r="J2762" s="220"/>
      <c r="K2762" s="220"/>
      <c r="L2762" s="220"/>
      <c r="M2762" s="220"/>
      <c r="N2762" s="220"/>
      <c r="O2762" s="220"/>
      <c r="P2762" s="220"/>
      <c r="Q2762" s="220"/>
      <c r="R2762" s="220"/>
      <c r="S2762" s="220"/>
      <c r="T2762" s="220"/>
      <c r="U2762" s="220"/>
      <c r="V2762" s="220"/>
      <c r="W2762" s="220"/>
      <c r="X2762" s="22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299</v>
      </c>
      <c r="AH2762" s="210">
        <v>0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">
      <c r="A2763" s="218"/>
      <c r="B2763" s="219"/>
      <c r="C2763" s="254" t="s">
        <v>2804</v>
      </c>
      <c r="D2763" s="221"/>
      <c r="E2763" s="222"/>
      <c r="F2763" s="220"/>
      <c r="G2763" s="220"/>
      <c r="H2763" s="220"/>
      <c r="I2763" s="220"/>
      <c r="J2763" s="220"/>
      <c r="K2763" s="220"/>
      <c r="L2763" s="220"/>
      <c r="M2763" s="220"/>
      <c r="N2763" s="220"/>
      <c r="O2763" s="220"/>
      <c r="P2763" s="220"/>
      <c r="Q2763" s="220"/>
      <c r="R2763" s="220"/>
      <c r="S2763" s="220"/>
      <c r="T2763" s="220"/>
      <c r="U2763" s="220"/>
      <c r="V2763" s="220"/>
      <c r="W2763" s="220"/>
      <c r="X2763" s="22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299</v>
      </c>
      <c r="AH2763" s="210">
        <v>0</v>
      </c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">
      <c r="A2764" s="218"/>
      <c r="B2764" s="219"/>
      <c r="C2764" s="254" t="s">
        <v>2805</v>
      </c>
      <c r="D2764" s="221"/>
      <c r="E2764" s="222">
        <v>597.25028999999995</v>
      </c>
      <c r="F2764" s="220"/>
      <c r="G2764" s="220"/>
      <c r="H2764" s="220"/>
      <c r="I2764" s="220"/>
      <c r="J2764" s="220"/>
      <c r="K2764" s="220"/>
      <c r="L2764" s="220"/>
      <c r="M2764" s="220"/>
      <c r="N2764" s="220"/>
      <c r="O2764" s="220"/>
      <c r="P2764" s="220"/>
      <c r="Q2764" s="220"/>
      <c r="R2764" s="220"/>
      <c r="S2764" s="220"/>
      <c r="T2764" s="220"/>
      <c r="U2764" s="220"/>
      <c r="V2764" s="220"/>
      <c r="W2764" s="220"/>
      <c r="X2764" s="220"/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299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x14ac:dyDescent="0.2">
      <c r="A2765" s="3"/>
      <c r="B2765" s="4"/>
      <c r="C2765" s="259"/>
      <c r="D2765" s="6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AE2765">
        <v>15</v>
      </c>
      <c r="AF2765">
        <v>21</v>
      </c>
    </row>
    <row r="2766" spans="1:60" x14ac:dyDescent="0.2">
      <c r="A2766" s="213"/>
      <c r="B2766" s="214" t="s">
        <v>29</v>
      </c>
      <c r="C2766" s="260"/>
      <c r="D2766" s="215"/>
      <c r="E2766" s="216"/>
      <c r="F2766" s="216"/>
      <c r="G2766" s="250">
        <f>G8+G196+G253+G496+G603+G669+G883+G978+G1041+G1131+G1134+G1158+G1173+G1398+G1495+G1506+G1543+G1729+G1736+G1752+G1872+G1921+G1982+G2035+G2218+G2303+G2387+G2417+G2451+G2520+G2596+G2659+G2688+G2705+G2713+G2716+G2727</f>
        <v>0</v>
      </c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AE2766">
        <f>SUMIF(L7:L2764,AE2765,G7:G2764)</f>
        <v>0</v>
      </c>
      <c r="AF2766">
        <f>SUMIF(L7:L2764,AF2765,G7:G2764)</f>
        <v>0</v>
      </c>
      <c r="AG2766" t="s">
        <v>2819</v>
      </c>
    </row>
    <row r="2767" spans="1:60" x14ac:dyDescent="0.2">
      <c r="A2767" s="217" t="s">
        <v>2820</v>
      </c>
      <c r="B2767" s="217"/>
      <c r="C2767" s="259"/>
      <c r="D2767" s="6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</row>
    <row r="2768" spans="1:60" x14ac:dyDescent="0.2">
      <c r="A2768" s="3"/>
      <c r="B2768" s="4" t="s">
        <v>2821</v>
      </c>
      <c r="C2768" s="259" t="s">
        <v>2822</v>
      </c>
      <c r="D2768" s="6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AG2768" t="s">
        <v>2823</v>
      </c>
    </row>
    <row r="2769" spans="1:33" x14ac:dyDescent="0.2">
      <c r="A2769" s="3"/>
      <c r="B2769" s="4" t="s">
        <v>2824</v>
      </c>
      <c r="C2769" s="259" t="s">
        <v>2825</v>
      </c>
      <c r="D2769" s="6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AG2769" t="s">
        <v>2826</v>
      </c>
    </row>
    <row r="2770" spans="1:33" x14ac:dyDescent="0.2">
      <c r="A2770" s="3"/>
      <c r="B2770" s="4"/>
      <c r="C2770" s="259" t="s">
        <v>2827</v>
      </c>
      <c r="D2770" s="6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AG2770" t="s">
        <v>2828</v>
      </c>
    </row>
    <row r="2771" spans="1:33" x14ac:dyDescent="0.2">
      <c r="A2771" s="3"/>
      <c r="B2771" s="4"/>
      <c r="C2771" s="259"/>
      <c r="D2771" s="6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</row>
    <row r="2772" spans="1:33" x14ac:dyDescent="0.2">
      <c r="C2772" s="261"/>
      <c r="D2772" s="10"/>
      <c r="AG2772" t="s">
        <v>2829</v>
      </c>
    </row>
    <row r="2773" spans="1:33" x14ac:dyDescent="0.2">
      <c r="D2773" s="10"/>
    </row>
    <row r="2774" spans="1:33" x14ac:dyDescent="0.2">
      <c r="D2774" s="10"/>
    </row>
    <row r="2775" spans="1:33" x14ac:dyDescent="0.2">
      <c r="D2775" s="10"/>
    </row>
    <row r="2776" spans="1:33" x14ac:dyDescent="0.2">
      <c r="D2776" s="10"/>
    </row>
    <row r="2777" spans="1:33" x14ac:dyDescent="0.2">
      <c r="D2777" s="10"/>
    </row>
    <row r="2778" spans="1:33" x14ac:dyDescent="0.2">
      <c r="D2778" s="10"/>
    </row>
    <row r="2779" spans="1:33" x14ac:dyDescent="0.2">
      <c r="D2779" s="10"/>
    </row>
    <row r="2780" spans="1:33" x14ac:dyDescent="0.2">
      <c r="D2780" s="10"/>
    </row>
    <row r="2781" spans="1:33" x14ac:dyDescent="0.2">
      <c r="D2781" s="10"/>
    </row>
    <row r="2782" spans="1:33" x14ac:dyDescent="0.2">
      <c r="D2782" s="10"/>
    </row>
    <row r="2783" spans="1:33" x14ac:dyDescent="0.2">
      <c r="D2783" s="10"/>
    </row>
    <row r="2784" spans="1:33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HPmq9KLQmyLyk61Ldx29v+gUkS/Djcl2WtIuU8IY5/1ifltN+7u3qTeFYQdbP+Jj1LO1um80sdW/DnMZrC/tQ==" saltValue="Zzj5fCYe4/37v/DLphCReg==" spinCount="100000" sheet="1"/>
  <mergeCells count="184">
    <mergeCell ref="C2598:G2598"/>
    <mergeCell ref="C2661:G2661"/>
    <mergeCell ref="C2668:G2668"/>
    <mergeCell ref="C2707:G2707"/>
    <mergeCell ref="C2711:G2711"/>
    <mergeCell ref="C2741:G2741"/>
    <mergeCell ref="C2511:G2511"/>
    <mergeCell ref="C2516:G2516"/>
    <mergeCell ref="C2528:G2528"/>
    <mergeCell ref="C2535:G2535"/>
    <mergeCell ref="C2585:G2585"/>
    <mergeCell ref="C2592:G2592"/>
    <mergeCell ref="C2228:G2228"/>
    <mergeCell ref="C2299:G2299"/>
    <mergeCell ref="C2383:G2383"/>
    <mergeCell ref="C2413:G2413"/>
    <mergeCell ref="C2419:G2419"/>
    <mergeCell ref="C2447:G2447"/>
    <mergeCell ref="C2045:G2045"/>
    <mergeCell ref="C2055:G2055"/>
    <mergeCell ref="C2065:G2065"/>
    <mergeCell ref="C2073:G2073"/>
    <mergeCell ref="C2088:G2088"/>
    <mergeCell ref="C2213:G2213"/>
    <mergeCell ref="C2013:G2013"/>
    <mergeCell ref="C2015:G2015"/>
    <mergeCell ref="C2020:G2020"/>
    <mergeCell ref="C2031:G2031"/>
    <mergeCell ref="C2037:G2037"/>
    <mergeCell ref="C2038:G2038"/>
    <mergeCell ref="C1995:G1995"/>
    <mergeCell ref="C1998:G1998"/>
    <mergeCell ref="C2001:G2001"/>
    <mergeCell ref="C2004:G2004"/>
    <mergeCell ref="C2006:G2006"/>
    <mergeCell ref="C2008:G2008"/>
    <mergeCell ref="C1940:G1940"/>
    <mergeCell ref="C1943:G1943"/>
    <mergeCell ref="C1945:G1945"/>
    <mergeCell ref="C1947:G1947"/>
    <mergeCell ref="C1978:G1978"/>
    <mergeCell ref="C1984:G1984"/>
    <mergeCell ref="C1912:G1912"/>
    <mergeCell ref="C1917:G1917"/>
    <mergeCell ref="C1923:G1923"/>
    <mergeCell ref="C1925:G1925"/>
    <mergeCell ref="C1928:G1928"/>
    <mergeCell ref="C1937:G1937"/>
    <mergeCell ref="C1731:G1731"/>
    <mergeCell ref="C1745:G1745"/>
    <mergeCell ref="C1812:G1812"/>
    <mergeCell ref="C1868:G1868"/>
    <mergeCell ref="C1874:G1874"/>
    <mergeCell ref="C1891:G1891"/>
    <mergeCell ref="C1417:G1417"/>
    <mergeCell ref="C1420:G1420"/>
    <mergeCell ref="C1497:G1497"/>
    <mergeCell ref="C1508:G1508"/>
    <mergeCell ref="C1593:G1593"/>
    <mergeCell ref="C1725:G1725"/>
    <mergeCell ref="C1367:G1367"/>
    <mergeCell ref="C1375:G1375"/>
    <mergeCell ref="C1383:G1383"/>
    <mergeCell ref="C1400:G1400"/>
    <mergeCell ref="C1401:G1401"/>
    <mergeCell ref="C1411:G1411"/>
    <mergeCell ref="C1302:G1302"/>
    <mergeCell ref="C1326:G1326"/>
    <mergeCell ref="C1333:G1333"/>
    <mergeCell ref="C1350:G1350"/>
    <mergeCell ref="C1354:G1354"/>
    <mergeCell ref="C1357:G1357"/>
    <mergeCell ref="C1204:G1204"/>
    <mergeCell ref="C1236:G1236"/>
    <mergeCell ref="C1258:G1258"/>
    <mergeCell ref="C1281:G1281"/>
    <mergeCell ref="C1291:G1291"/>
    <mergeCell ref="C1294:G1294"/>
    <mergeCell ref="C1100:G1100"/>
    <mergeCell ref="C1133:G1133"/>
    <mergeCell ref="C1136:G1136"/>
    <mergeCell ref="C1162:G1162"/>
    <mergeCell ref="C1175:G1175"/>
    <mergeCell ref="C1178:G1178"/>
    <mergeCell ref="C996:G996"/>
    <mergeCell ref="C997:G997"/>
    <mergeCell ref="C1019:G1019"/>
    <mergeCell ref="C1067:G1067"/>
    <mergeCell ref="C1081:G1081"/>
    <mergeCell ref="C1097:G1097"/>
    <mergeCell ref="C932:G932"/>
    <mergeCell ref="C946:G946"/>
    <mergeCell ref="C961:G961"/>
    <mergeCell ref="C962:G962"/>
    <mergeCell ref="C980:G980"/>
    <mergeCell ref="C981:G981"/>
    <mergeCell ref="C869:G869"/>
    <mergeCell ref="C885:G885"/>
    <mergeCell ref="C889:G889"/>
    <mergeCell ref="C892:G892"/>
    <mergeCell ref="C925:G925"/>
    <mergeCell ref="C929:G929"/>
    <mergeCell ref="C739:G739"/>
    <mergeCell ref="C792:G792"/>
    <mergeCell ref="C825:G825"/>
    <mergeCell ref="C841:G841"/>
    <mergeCell ref="C857:G857"/>
    <mergeCell ref="C865:G865"/>
    <mergeCell ref="C651:G651"/>
    <mergeCell ref="C671:G671"/>
    <mergeCell ref="C672:G672"/>
    <mergeCell ref="C675:G675"/>
    <mergeCell ref="C678:G678"/>
    <mergeCell ref="C700:G700"/>
    <mergeCell ref="C601:G601"/>
    <mergeCell ref="C605:G605"/>
    <mergeCell ref="C625:G625"/>
    <mergeCell ref="C631:G631"/>
    <mergeCell ref="C639:G639"/>
    <mergeCell ref="C643:G643"/>
    <mergeCell ref="C563:G563"/>
    <mergeCell ref="C567:G567"/>
    <mergeCell ref="C574:G574"/>
    <mergeCell ref="C585:G585"/>
    <mergeCell ref="C590:G590"/>
    <mergeCell ref="C597:G597"/>
    <mergeCell ref="C506:G506"/>
    <mergeCell ref="C512:G512"/>
    <mergeCell ref="C523:G523"/>
    <mergeCell ref="C526:G526"/>
    <mergeCell ref="C550:G550"/>
    <mergeCell ref="C562:G562"/>
    <mergeCell ref="C451:G451"/>
    <mergeCell ref="C456:G456"/>
    <mergeCell ref="C463:G463"/>
    <mergeCell ref="C466:G466"/>
    <mergeCell ref="C473:G473"/>
    <mergeCell ref="C503:G503"/>
    <mergeCell ref="C393:G393"/>
    <mergeCell ref="C401:G401"/>
    <mergeCell ref="C416:G416"/>
    <mergeCell ref="C427:G427"/>
    <mergeCell ref="C432:G432"/>
    <mergeCell ref="C440:G440"/>
    <mergeCell ref="C368:G368"/>
    <mergeCell ref="C371:G371"/>
    <mergeCell ref="C374:G374"/>
    <mergeCell ref="C377:G377"/>
    <mergeCell ref="C382:G382"/>
    <mergeCell ref="C391:G391"/>
    <mergeCell ref="C325:G325"/>
    <mergeCell ref="C332:G332"/>
    <mergeCell ref="C347:G347"/>
    <mergeCell ref="C354:G354"/>
    <mergeCell ref="C360:G360"/>
    <mergeCell ref="C363:G363"/>
    <mergeCell ref="C255:G255"/>
    <mergeCell ref="C307:G307"/>
    <mergeCell ref="C308:G308"/>
    <mergeCell ref="C311:G311"/>
    <mergeCell ref="C314:G314"/>
    <mergeCell ref="C317:G317"/>
    <mergeCell ref="C144:G144"/>
    <mergeCell ref="C154:G154"/>
    <mergeCell ref="C215:G215"/>
    <mergeCell ref="C218:G218"/>
    <mergeCell ref="C219:G219"/>
    <mergeCell ref="C222:G222"/>
    <mergeCell ref="C91:G91"/>
    <mergeCell ref="C116:G116"/>
    <mergeCell ref="C133:G133"/>
    <mergeCell ref="C136:G136"/>
    <mergeCell ref="C139:G139"/>
    <mergeCell ref="C143:G143"/>
    <mergeCell ref="A1:G1"/>
    <mergeCell ref="C2:G2"/>
    <mergeCell ref="C3:G3"/>
    <mergeCell ref="C4:G4"/>
    <mergeCell ref="A2767:B2767"/>
    <mergeCell ref="C10:G10"/>
    <mergeCell ref="C28:G28"/>
    <mergeCell ref="C47:G47"/>
    <mergeCell ref="C52:G52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D282-F0C0-4545-B570-0029B53ED9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148</v>
      </c>
      <c r="C8" s="251" t="s">
        <v>149</v>
      </c>
      <c r="D8" s="228"/>
      <c r="E8" s="229"/>
      <c r="F8" s="230"/>
      <c r="G8" s="230">
        <f>SUMIF(AG9:AG55,"&lt;&gt;NOR",G9:G55)</f>
        <v>0</v>
      </c>
      <c r="H8" s="230"/>
      <c r="I8" s="230">
        <f>SUM(I9:I55)</f>
        <v>0</v>
      </c>
      <c r="J8" s="230"/>
      <c r="K8" s="230">
        <f>SUM(K9:K55)</f>
        <v>0</v>
      </c>
      <c r="L8" s="230"/>
      <c r="M8" s="230">
        <f>SUM(M9:M55)</f>
        <v>0</v>
      </c>
      <c r="N8" s="230"/>
      <c r="O8" s="230">
        <f>SUM(O9:O55)</f>
        <v>0</v>
      </c>
      <c r="P8" s="230"/>
      <c r="Q8" s="230">
        <f>SUM(Q9:Q55)</f>
        <v>34.069999999999993</v>
      </c>
      <c r="R8" s="230"/>
      <c r="S8" s="230"/>
      <c r="T8" s="231"/>
      <c r="U8" s="225"/>
      <c r="V8" s="225">
        <f>SUM(V9:V55)</f>
        <v>545.76</v>
      </c>
      <c r="W8" s="225"/>
      <c r="X8" s="225"/>
      <c r="AG8" t="s">
        <v>288</v>
      </c>
    </row>
    <row r="9" spans="1:60" outlineLevel="1" x14ac:dyDescent="0.2">
      <c r="A9" s="232">
        <v>1</v>
      </c>
      <c r="B9" s="233" t="s">
        <v>2830</v>
      </c>
      <c r="C9" s="252" t="s">
        <v>2831</v>
      </c>
      <c r="D9" s="234" t="s">
        <v>291</v>
      </c>
      <c r="E9" s="235">
        <v>526.327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6.3E-2</v>
      </c>
      <c r="Q9" s="237">
        <f>ROUND(E9*P9,2)</f>
        <v>33.159999999999997</v>
      </c>
      <c r="R9" s="237"/>
      <c r="S9" s="237" t="s">
        <v>293</v>
      </c>
      <c r="T9" s="238" t="s">
        <v>294</v>
      </c>
      <c r="U9" s="220">
        <v>1.006</v>
      </c>
      <c r="V9" s="220">
        <f>ROUND(E9*U9,2)</f>
        <v>529.48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295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7" t="s">
        <v>2832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8"/>
      <c r="B11" s="219"/>
      <c r="C11" s="256" t="s">
        <v>2833</v>
      </c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421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6" t="s">
        <v>2834</v>
      </c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421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8"/>
      <c r="B13" s="219"/>
      <c r="C13" s="256" t="s">
        <v>2835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421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8"/>
      <c r="B14" s="219"/>
      <c r="C14" s="254" t="s">
        <v>2836</v>
      </c>
      <c r="D14" s="221"/>
      <c r="E14" s="222">
        <v>27.627600000000001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299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8"/>
      <c r="B15" s="219"/>
      <c r="C15" s="254" t="s">
        <v>2837</v>
      </c>
      <c r="D15" s="221"/>
      <c r="E15" s="222">
        <v>33.712000000000003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299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4" t="s">
        <v>2838</v>
      </c>
      <c r="D16" s="221"/>
      <c r="E16" s="222">
        <v>-1.82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299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8"/>
      <c r="B17" s="219"/>
      <c r="C17" s="254" t="s">
        <v>2839</v>
      </c>
      <c r="D17" s="221"/>
      <c r="E17" s="222">
        <v>-2.42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299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4" t="s">
        <v>2840</v>
      </c>
      <c r="D18" s="221"/>
      <c r="E18" s="222">
        <v>-2.64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299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8"/>
      <c r="B19" s="219"/>
      <c r="C19" s="254" t="s">
        <v>2841</v>
      </c>
      <c r="D19" s="221"/>
      <c r="E19" s="222">
        <v>3.52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299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4" t="s">
        <v>2842</v>
      </c>
      <c r="D20" s="221"/>
      <c r="E20" s="222">
        <v>3.5840000000000001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299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8"/>
      <c r="B21" s="219"/>
      <c r="C21" s="254" t="s">
        <v>2843</v>
      </c>
      <c r="D21" s="221"/>
      <c r="E21" s="222">
        <v>4.8776000000000002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299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4" t="s">
        <v>2844</v>
      </c>
      <c r="D22" s="221"/>
      <c r="E22" s="222">
        <v>35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299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8"/>
      <c r="B23" s="219"/>
      <c r="C23" s="254" t="s">
        <v>2845</v>
      </c>
      <c r="D23" s="221"/>
      <c r="E23" s="222">
        <v>16.5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299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8"/>
      <c r="B24" s="219"/>
      <c r="C24" s="254" t="s">
        <v>2846</v>
      </c>
      <c r="D24" s="221"/>
      <c r="E24" s="222">
        <v>5.6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299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4" t="s">
        <v>2847</v>
      </c>
      <c r="D25" s="221"/>
      <c r="E25" s="222">
        <v>32.96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299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8"/>
      <c r="B26" s="219"/>
      <c r="C26" s="254" t="s">
        <v>2848</v>
      </c>
      <c r="D26" s="221"/>
      <c r="E26" s="222">
        <v>-5.7775999999999996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299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8"/>
      <c r="B27" s="219"/>
      <c r="C27" s="254" t="s">
        <v>1054</v>
      </c>
      <c r="D27" s="221"/>
      <c r="E27" s="222">
        <v>-2.4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299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8"/>
      <c r="B28" s="219"/>
      <c r="C28" s="254" t="s">
        <v>2849</v>
      </c>
      <c r="D28" s="221"/>
      <c r="E28" s="222">
        <v>-2.1008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299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8"/>
      <c r="B29" s="219"/>
      <c r="C29" s="254" t="s">
        <v>2850</v>
      </c>
      <c r="D29" s="221"/>
      <c r="E29" s="222">
        <v>3.302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299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8"/>
      <c r="B30" s="219"/>
      <c r="C30" s="254" t="s">
        <v>2851</v>
      </c>
      <c r="D30" s="221"/>
      <c r="E30" s="222">
        <v>79.091999999999999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299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8"/>
      <c r="B31" s="219"/>
      <c r="C31" s="254" t="s">
        <v>2852</v>
      </c>
      <c r="D31" s="221"/>
      <c r="E31" s="222">
        <v>-4.7450000000000001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299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8"/>
      <c r="B32" s="219"/>
      <c r="C32" s="254" t="s">
        <v>2853</v>
      </c>
      <c r="D32" s="221"/>
      <c r="E32" s="222">
        <v>-5.7775999999999996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299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8"/>
      <c r="B33" s="219"/>
      <c r="C33" s="254" t="s">
        <v>2854</v>
      </c>
      <c r="D33" s="221"/>
      <c r="E33" s="222">
        <v>2.4359999999999999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299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8"/>
      <c r="B34" s="219"/>
      <c r="C34" s="254" t="s">
        <v>2855</v>
      </c>
      <c r="D34" s="221"/>
      <c r="E34" s="222">
        <v>53.2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299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8"/>
      <c r="B35" s="219"/>
      <c r="C35" s="254" t="s">
        <v>2856</v>
      </c>
      <c r="D35" s="221"/>
      <c r="E35" s="222">
        <v>34.799999999999997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299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8"/>
      <c r="B36" s="219"/>
      <c r="C36" s="254" t="s">
        <v>2857</v>
      </c>
      <c r="D36" s="221"/>
      <c r="E36" s="222">
        <v>40.32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299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8"/>
      <c r="B37" s="219"/>
      <c r="C37" s="254" t="s">
        <v>2858</v>
      </c>
      <c r="D37" s="221"/>
      <c r="E37" s="222">
        <v>-4.7519999999999998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299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8"/>
      <c r="B38" s="219"/>
      <c r="C38" s="254" t="s">
        <v>2859</v>
      </c>
      <c r="D38" s="221"/>
      <c r="E38" s="222">
        <v>12.432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299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8"/>
      <c r="B39" s="219"/>
      <c r="C39" s="254" t="s">
        <v>2860</v>
      </c>
      <c r="D39" s="221"/>
      <c r="E39" s="222">
        <v>71.424000000000007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299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8"/>
      <c r="B40" s="219"/>
      <c r="C40" s="254" t="s">
        <v>2861</v>
      </c>
      <c r="D40" s="221"/>
      <c r="E40" s="222">
        <v>-3.1680000000000001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299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8"/>
      <c r="B41" s="219"/>
      <c r="C41" s="254" t="s">
        <v>2862</v>
      </c>
      <c r="D41" s="221"/>
      <c r="E41" s="222">
        <v>-1.6339999999999999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299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4" t="s">
        <v>2863</v>
      </c>
      <c r="D42" s="221"/>
      <c r="E42" s="222">
        <v>7.77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299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8"/>
      <c r="B43" s="219"/>
      <c r="C43" s="254" t="s">
        <v>2864</v>
      </c>
      <c r="D43" s="221"/>
      <c r="E43" s="222">
        <v>5.43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299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4" t="s">
        <v>2865</v>
      </c>
      <c r="D44" s="221"/>
      <c r="E44" s="222">
        <v>67.2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299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8"/>
      <c r="B45" s="219"/>
      <c r="C45" s="254" t="s">
        <v>2866</v>
      </c>
      <c r="D45" s="221"/>
      <c r="E45" s="222">
        <v>-1.615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299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8"/>
      <c r="B46" s="219"/>
      <c r="C46" s="254" t="s">
        <v>2867</v>
      </c>
      <c r="D46" s="221"/>
      <c r="E46" s="222">
        <v>-4.7450000000000001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299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8"/>
      <c r="B47" s="219"/>
      <c r="C47" s="254" t="s">
        <v>2868</v>
      </c>
      <c r="D47" s="221"/>
      <c r="E47" s="222">
        <v>5.0148000000000001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299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8"/>
      <c r="B48" s="219"/>
      <c r="C48" s="254" t="s">
        <v>2869</v>
      </c>
      <c r="D48" s="221"/>
      <c r="E48" s="222">
        <v>5.4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299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8"/>
      <c r="B49" s="219"/>
      <c r="C49" s="254" t="s">
        <v>2870</v>
      </c>
      <c r="D49" s="221"/>
      <c r="E49" s="222">
        <v>18.72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299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2">
        <v>2</v>
      </c>
      <c r="B50" s="233" t="s">
        <v>2871</v>
      </c>
      <c r="C50" s="252" t="s">
        <v>2872</v>
      </c>
      <c r="D50" s="234" t="s">
        <v>291</v>
      </c>
      <c r="E50" s="235">
        <v>14.420999999999999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6.3E-2</v>
      </c>
      <c r="Q50" s="237">
        <f>ROUND(E50*P50,2)</f>
        <v>0.91</v>
      </c>
      <c r="R50" s="237"/>
      <c r="S50" s="237" t="s">
        <v>293</v>
      </c>
      <c r="T50" s="238" t="s">
        <v>294</v>
      </c>
      <c r="U50" s="220">
        <v>1.129</v>
      </c>
      <c r="V50" s="220">
        <f>ROUND(E50*U50,2)</f>
        <v>16.28</v>
      </c>
      <c r="W50" s="220"/>
      <c r="X50" s="220" t="s">
        <v>117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8"/>
      <c r="B51" s="219"/>
      <c r="C51" s="257" t="s">
        <v>2832</v>
      </c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421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8"/>
      <c r="B52" s="219"/>
      <c r="C52" s="256" t="s">
        <v>2833</v>
      </c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421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8"/>
      <c r="B53" s="219"/>
      <c r="C53" s="256" t="s">
        <v>2834</v>
      </c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421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8"/>
      <c r="B54" s="219"/>
      <c r="C54" s="256" t="s">
        <v>2835</v>
      </c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421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8"/>
      <c r="B55" s="219"/>
      <c r="C55" s="254" t="s">
        <v>2873</v>
      </c>
      <c r="D55" s="221"/>
      <c r="E55" s="222">
        <v>14.420999999999999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299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287</v>
      </c>
      <c r="B56" s="227" t="s">
        <v>163</v>
      </c>
      <c r="C56" s="251" t="s">
        <v>164</v>
      </c>
      <c r="D56" s="228"/>
      <c r="E56" s="229"/>
      <c r="F56" s="230"/>
      <c r="G56" s="230">
        <f>SUMIF(AG57:AG77,"&lt;&gt;NOR",G57:G77)</f>
        <v>0</v>
      </c>
      <c r="H56" s="230"/>
      <c r="I56" s="230">
        <f>SUM(I57:I77)</f>
        <v>0</v>
      </c>
      <c r="J56" s="230"/>
      <c r="K56" s="230">
        <f>SUM(K57:K77)</f>
        <v>0</v>
      </c>
      <c r="L56" s="230"/>
      <c r="M56" s="230">
        <f>SUM(M57:M77)</f>
        <v>0</v>
      </c>
      <c r="N56" s="230"/>
      <c r="O56" s="230">
        <f>SUM(O57:O77)</f>
        <v>2.95</v>
      </c>
      <c r="P56" s="230"/>
      <c r="Q56" s="230">
        <f>SUM(Q57:Q77)</f>
        <v>0</v>
      </c>
      <c r="R56" s="230"/>
      <c r="S56" s="230"/>
      <c r="T56" s="231"/>
      <c r="U56" s="225"/>
      <c r="V56" s="225">
        <f>SUM(V57:V77)</f>
        <v>54.69</v>
      </c>
      <c r="W56" s="225"/>
      <c r="X56" s="225"/>
      <c r="AG56" t="s">
        <v>288</v>
      </c>
    </row>
    <row r="57" spans="1:60" ht="22.5" outlineLevel="1" x14ac:dyDescent="0.2">
      <c r="A57" s="232">
        <v>3</v>
      </c>
      <c r="B57" s="233" t="s">
        <v>2874</v>
      </c>
      <c r="C57" s="252" t="s">
        <v>2875</v>
      </c>
      <c r="D57" s="234" t="s">
        <v>291</v>
      </c>
      <c r="E57" s="235">
        <v>400.87439999999998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540</v>
      </c>
      <c r="S57" s="237" t="s">
        <v>502</v>
      </c>
      <c r="T57" s="238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295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8"/>
      <c r="B58" s="219"/>
      <c r="C58" s="254" t="s">
        <v>2870</v>
      </c>
      <c r="D58" s="221"/>
      <c r="E58" s="222">
        <v>18.72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299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8"/>
      <c r="B59" s="219"/>
      <c r="C59" s="254" t="s">
        <v>2876</v>
      </c>
      <c r="D59" s="221"/>
      <c r="E59" s="222">
        <v>382.15440000000001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299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2">
        <v>4</v>
      </c>
      <c r="B60" s="233" t="s">
        <v>2877</v>
      </c>
      <c r="C60" s="252" t="s">
        <v>2878</v>
      </c>
      <c r="D60" s="234" t="s">
        <v>291</v>
      </c>
      <c r="E60" s="235">
        <v>124.2955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2.375E-2</v>
      </c>
      <c r="O60" s="237">
        <f>ROUND(E60*N60,2)</f>
        <v>2.95</v>
      </c>
      <c r="P60" s="237">
        <v>0</v>
      </c>
      <c r="Q60" s="237">
        <f>ROUND(E60*P60,2)</f>
        <v>0</v>
      </c>
      <c r="R60" s="237" t="s">
        <v>540</v>
      </c>
      <c r="S60" s="237" t="s">
        <v>502</v>
      </c>
      <c r="T60" s="238" t="s">
        <v>503</v>
      </c>
      <c r="U60" s="220">
        <v>0.44</v>
      </c>
      <c r="V60" s="220">
        <f>ROUND(E60*U60,2)</f>
        <v>54.69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8"/>
      <c r="B61" s="219"/>
      <c r="C61" s="254" t="s">
        <v>2879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299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8"/>
      <c r="B62" s="219"/>
      <c r="C62" s="254" t="s">
        <v>2880</v>
      </c>
      <c r="D62" s="221"/>
      <c r="E62" s="222">
        <v>17.671500000000002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299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8"/>
      <c r="B63" s="219"/>
      <c r="C63" s="254" t="s">
        <v>2881</v>
      </c>
      <c r="D63" s="221"/>
      <c r="E63" s="222">
        <v>6.48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299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8"/>
      <c r="B64" s="219"/>
      <c r="C64" s="254" t="s">
        <v>2882</v>
      </c>
      <c r="D64" s="221"/>
      <c r="E64" s="222">
        <v>33.264000000000003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299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8"/>
      <c r="B65" s="219"/>
      <c r="C65" s="254" t="s">
        <v>2883</v>
      </c>
      <c r="D65" s="221"/>
      <c r="E65" s="222">
        <v>30.922499999999999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299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8"/>
      <c r="B66" s="219"/>
      <c r="C66" s="254" t="s">
        <v>2884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299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8"/>
      <c r="B67" s="219"/>
      <c r="C67" s="254" t="s">
        <v>2885</v>
      </c>
      <c r="D67" s="221"/>
      <c r="E67" s="222">
        <v>1.125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299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8"/>
      <c r="B68" s="219"/>
      <c r="C68" s="254" t="s">
        <v>2886</v>
      </c>
      <c r="D68" s="221"/>
      <c r="E68" s="222">
        <v>4.585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299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8"/>
      <c r="B69" s="219"/>
      <c r="C69" s="254" t="s">
        <v>2887</v>
      </c>
      <c r="D69" s="221"/>
      <c r="E69" s="222">
        <v>2.0099999999999998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299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8"/>
      <c r="B70" s="219"/>
      <c r="C70" s="254" t="s">
        <v>2888</v>
      </c>
      <c r="D70" s="221"/>
      <c r="E70" s="222">
        <v>6.05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299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8"/>
      <c r="B71" s="219"/>
      <c r="C71" s="254" t="s">
        <v>2889</v>
      </c>
      <c r="D71" s="221"/>
      <c r="E71" s="222">
        <v>0.625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299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8"/>
      <c r="B72" s="219"/>
      <c r="C72" s="254" t="s">
        <v>2890</v>
      </c>
      <c r="D72" s="221"/>
      <c r="E72" s="222">
        <v>4.25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299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8"/>
      <c r="B73" s="219"/>
      <c r="C73" s="254" t="s">
        <v>2891</v>
      </c>
      <c r="D73" s="221"/>
      <c r="E73" s="222">
        <v>7.7249999999999996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299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8"/>
      <c r="B74" s="219"/>
      <c r="C74" s="254" t="s">
        <v>2892</v>
      </c>
      <c r="D74" s="221"/>
      <c r="E74" s="222">
        <v>2.7374999999999998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299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8"/>
      <c r="B75" s="219"/>
      <c r="C75" s="254" t="s">
        <v>2893</v>
      </c>
      <c r="D75" s="221"/>
      <c r="E75" s="222">
        <v>6.85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299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2">
        <v>5</v>
      </c>
      <c r="B76" s="233" t="s">
        <v>2894</v>
      </c>
      <c r="C76" s="252" t="s">
        <v>2895</v>
      </c>
      <c r="D76" s="234" t="s">
        <v>291</v>
      </c>
      <c r="E76" s="235">
        <v>382.15440000000001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493</v>
      </c>
      <c r="S76" s="237" t="s">
        <v>502</v>
      </c>
      <c r="T76" s="238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8"/>
      <c r="B77" s="219"/>
      <c r="C77" s="254" t="s">
        <v>2876</v>
      </c>
      <c r="D77" s="221"/>
      <c r="E77" s="222">
        <v>382.15440000000001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299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6" t="s">
        <v>287</v>
      </c>
      <c r="B78" s="227" t="s">
        <v>165</v>
      </c>
      <c r="C78" s="251" t="s">
        <v>166</v>
      </c>
      <c r="D78" s="228"/>
      <c r="E78" s="229"/>
      <c r="F78" s="230"/>
      <c r="G78" s="230">
        <f>SUMIF(AG79:AG244,"&lt;&gt;NOR",G79:G244)</f>
        <v>0</v>
      </c>
      <c r="H78" s="230"/>
      <c r="I78" s="230">
        <f>SUM(I79:I244)</f>
        <v>0</v>
      </c>
      <c r="J78" s="230"/>
      <c r="K78" s="230">
        <f>SUM(K79:K244)</f>
        <v>0</v>
      </c>
      <c r="L78" s="230"/>
      <c r="M78" s="230">
        <f>SUM(M79:M244)</f>
        <v>0</v>
      </c>
      <c r="N78" s="230"/>
      <c r="O78" s="230">
        <f>SUM(O79:O244)</f>
        <v>15.899999999999999</v>
      </c>
      <c r="P78" s="230"/>
      <c r="Q78" s="230">
        <f>SUM(Q79:Q244)</f>
        <v>0</v>
      </c>
      <c r="R78" s="230"/>
      <c r="S78" s="230"/>
      <c r="T78" s="231"/>
      <c r="U78" s="225"/>
      <c r="V78" s="225">
        <f>SUM(V79:V244)</f>
        <v>433.23</v>
      </c>
      <c r="W78" s="225"/>
      <c r="X78" s="225"/>
      <c r="AG78" t="s">
        <v>288</v>
      </c>
    </row>
    <row r="79" spans="1:60" ht="22.5" outlineLevel="1" x14ac:dyDescent="0.2">
      <c r="A79" s="232">
        <v>6</v>
      </c>
      <c r="B79" s="233" t="s">
        <v>1031</v>
      </c>
      <c r="C79" s="252" t="s">
        <v>1032</v>
      </c>
      <c r="D79" s="234" t="s">
        <v>291</v>
      </c>
      <c r="E79" s="235">
        <v>382.15440000000001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4.1999999999999997E-3</v>
      </c>
      <c r="O79" s="237">
        <f>ROUND(E79*N79,2)</f>
        <v>1.61</v>
      </c>
      <c r="P79" s="237">
        <v>0</v>
      </c>
      <c r="Q79" s="237">
        <f>ROUND(E79*P79,2)</f>
        <v>0</v>
      </c>
      <c r="R79" s="237" t="s">
        <v>493</v>
      </c>
      <c r="S79" s="237" t="s">
        <v>293</v>
      </c>
      <c r="T79" s="238" t="s">
        <v>294</v>
      </c>
      <c r="U79" s="220">
        <v>0.245</v>
      </c>
      <c r="V79" s="220">
        <f>ROUND(E79*U79,2)</f>
        <v>93.63</v>
      </c>
      <c r="W79" s="220"/>
      <c r="X79" s="220" t="s">
        <v>117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8"/>
      <c r="B80" s="219"/>
      <c r="C80" s="253" t="s">
        <v>976</v>
      </c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297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8"/>
      <c r="B81" s="219"/>
      <c r="C81" s="254" t="s">
        <v>2876</v>
      </c>
      <c r="D81" s="221"/>
      <c r="E81" s="222">
        <v>382.15440000000001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299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2">
        <v>7</v>
      </c>
      <c r="B82" s="233" t="s">
        <v>2896</v>
      </c>
      <c r="C82" s="252" t="s">
        <v>2897</v>
      </c>
      <c r="D82" s="234" t="s">
        <v>291</v>
      </c>
      <c r="E82" s="235">
        <v>382.15440000000001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3.1600000000000003E-2</v>
      </c>
      <c r="O82" s="237">
        <f>ROUND(E82*N82,2)</f>
        <v>12.08</v>
      </c>
      <c r="P82" s="237">
        <v>0</v>
      </c>
      <c r="Q82" s="237">
        <f>ROUND(E82*P82,2)</f>
        <v>0</v>
      </c>
      <c r="R82" s="237" t="s">
        <v>540</v>
      </c>
      <c r="S82" s="237" t="s">
        <v>502</v>
      </c>
      <c r="T82" s="238" t="s">
        <v>503</v>
      </c>
      <c r="U82" s="220">
        <v>0.73243999999999998</v>
      </c>
      <c r="V82" s="220">
        <f>ROUND(E82*U82,2)</f>
        <v>279.91000000000003</v>
      </c>
      <c r="W82" s="220"/>
      <c r="X82" s="220" t="s">
        <v>117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295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8"/>
      <c r="B83" s="219"/>
      <c r="C83" s="254" t="s">
        <v>2898</v>
      </c>
      <c r="D83" s="221"/>
      <c r="E83" s="222">
        <v>11.2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299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8"/>
      <c r="B84" s="219"/>
      <c r="C84" s="254" t="s">
        <v>2899</v>
      </c>
      <c r="D84" s="221"/>
      <c r="E84" s="222">
        <v>13.5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299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8"/>
      <c r="B85" s="219"/>
      <c r="C85" s="254" t="s">
        <v>2900</v>
      </c>
      <c r="D85" s="221"/>
      <c r="E85" s="222">
        <v>15.75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299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8"/>
      <c r="B86" s="219"/>
      <c r="C86" s="254" t="s">
        <v>563</v>
      </c>
      <c r="D86" s="221"/>
      <c r="E86" s="222">
        <v>-1.8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299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8"/>
      <c r="B87" s="219"/>
      <c r="C87" s="254" t="s">
        <v>2901</v>
      </c>
      <c r="D87" s="221"/>
      <c r="E87" s="222">
        <v>56.01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299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8"/>
      <c r="B88" s="219"/>
      <c r="C88" s="254" t="s">
        <v>2902</v>
      </c>
      <c r="D88" s="221"/>
      <c r="E88" s="222">
        <v>-6.3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299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8"/>
      <c r="B89" s="219"/>
      <c r="C89" s="254" t="s">
        <v>1054</v>
      </c>
      <c r="D89" s="221"/>
      <c r="E89" s="222">
        <v>-2.4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299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8"/>
      <c r="B90" s="219"/>
      <c r="C90" s="254" t="s">
        <v>2903</v>
      </c>
      <c r="D90" s="221"/>
      <c r="E90" s="222">
        <v>-3.0449999999999999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299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8"/>
      <c r="B91" s="219"/>
      <c r="C91" s="254" t="s">
        <v>2904</v>
      </c>
      <c r="D91" s="221"/>
      <c r="E91" s="222">
        <v>13.02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299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8"/>
      <c r="B92" s="219"/>
      <c r="C92" s="254" t="s">
        <v>2905</v>
      </c>
      <c r="D92" s="221"/>
      <c r="E92" s="222">
        <v>-2.1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299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8"/>
      <c r="B93" s="219"/>
      <c r="C93" s="254" t="s">
        <v>2906</v>
      </c>
      <c r="D93" s="221"/>
      <c r="E93" s="222">
        <v>-2.4359999999999999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299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8"/>
      <c r="B94" s="219"/>
      <c r="C94" s="254" t="s">
        <v>2907</v>
      </c>
      <c r="D94" s="221"/>
      <c r="E94" s="222">
        <v>2.8403999999999998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299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8"/>
      <c r="B95" s="219"/>
      <c r="C95" s="254" t="s">
        <v>2908</v>
      </c>
      <c r="D95" s="221"/>
      <c r="E95" s="222">
        <v>3.38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299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8"/>
      <c r="B96" s="219"/>
      <c r="C96" s="254" t="s">
        <v>2909</v>
      </c>
      <c r="D96" s="221"/>
      <c r="E96" s="222">
        <v>8.32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299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8"/>
      <c r="B97" s="219"/>
      <c r="C97" s="254" t="s">
        <v>2910</v>
      </c>
      <c r="D97" s="221"/>
      <c r="E97" s="222">
        <v>2.7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8"/>
      <c r="B98" s="219"/>
      <c r="C98" s="254" t="s">
        <v>2911</v>
      </c>
      <c r="D98" s="221"/>
      <c r="E98" s="222">
        <v>37.799999999999997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299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8"/>
      <c r="B99" s="219"/>
      <c r="C99" s="254" t="s">
        <v>2912</v>
      </c>
      <c r="D99" s="221"/>
      <c r="E99" s="222">
        <v>31.9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299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8"/>
      <c r="B100" s="219"/>
      <c r="C100" s="254" t="s">
        <v>2913</v>
      </c>
      <c r="D100" s="221"/>
      <c r="E100" s="222">
        <v>-2.31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299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8"/>
      <c r="B101" s="219"/>
      <c r="C101" s="254" t="s">
        <v>2914</v>
      </c>
      <c r="D101" s="221"/>
      <c r="E101" s="222">
        <v>-5.0490000000000004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299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8"/>
      <c r="B102" s="219"/>
      <c r="C102" s="254" t="s">
        <v>2915</v>
      </c>
      <c r="D102" s="221"/>
      <c r="E102" s="222">
        <v>7.9020000000000001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8"/>
      <c r="B103" s="219"/>
      <c r="C103" s="254" t="s">
        <v>2916</v>
      </c>
      <c r="D103" s="221"/>
      <c r="E103" s="222">
        <v>60.55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299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8"/>
      <c r="B104" s="219"/>
      <c r="C104" s="254" t="s">
        <v>2917</v>
      </c>
      <c r="D104" s="221"/>
      <c r="E104" s="222">
        <v>-12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299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8"/>
      <c r="B105" s="219"/>
      <c r="C105" s="254" t="s">
        <v>2918</v>
      </c>
      <c r="D105" s="221"/>
      <c r="E105" s="222">
        <v>4.8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8"/>
      <c r="B106" s="219"/>
      <c r="C106" s="254" t="s">
        <v>2919</v>
      </c>
      <c r="D106" s="221"/>
      <c r="E106" s="222">
        <v>2.8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299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8"/>
      <c r="B107" s="219"/>
      <c r="C107" s="254" t="s">
        <v>2920</v>
      </c>
      <c r="D107" s="221"/>
      <c r="E107" s="222">
        <v>37.76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299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8"/>
      <c r="B108" s="219"/>
      <c r="C108" s="254" t="s">
        <v>2921</v>
      </c>
      <c r="D108" s="221"/>
      <c r="E108" s="222">
        <v>57.6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8"/>
      <c r="B109" s="219"/>
      <c r="C109" s="254" t="s">
        <v>2922</v>
      </c>
      <c r="D109" s="221"/>
      <c r="E109" s="222">
        <v>3.92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299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8"/>
      <c r="B110" s="219"/>
      <c r="C110" s="254" t="s">
        <v>2923</v>
      </c>
      <c r="D110" s="221"/>
      <c r="E110" s="222">
        <v>-2.94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299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8"/>
      <c r="B111" s="219"/>
      <c r="C111" s="254" t="s">
        <v>2924</v>
      </c>
      <c r="D111" s="221"/>
      <c r="E111" s="222">
        <v>-5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299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8"/>
      <c r="B112" s="219"/>
      <c r="C112" s="254" t="s">
        <v>2925</v>
      </c>
      <c r="D112" s="221"/>
      <c r="E112" s="222">
        <v>-3.3660000000000001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299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8"/>
      <c r="B113" s="219"/>
      <c r="C113" s="254" t="s">
        <v>2926</v>
      </c>
      <c r="D113" s="221"/>
      <c r="E113" s="222">
        <v>-1.615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299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8"/>
      <c r="B114" s="219"/>
      <c r="C114" s="254" t="s">
        <v>2927</v>
      </c>
      <c r="D114" s="221"/>
      <c r="E114" s="222">
        <v>-1.425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299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8"/>
      <c r="B115" s="219"/>
      <c r="C115" s="254" t="s">
        <v>2928</v>
      </c>
      <c r="D115" s="221"/>
      <c r="E115" s="222">
        <v>5.2679999999999998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299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8"/>
      <c r="B116" s="219"/>
      <c r="C116" s="254" t="s">
        <v>2929</v>
      </c>
      <c r="D116" s="221"/>
      <c r="E116" s="222">
        <v>3.3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299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8"/>
      <c r="B117" s="219"/>
      <c r="C117" s="254" t="s">
        <v>2930</v>
      </c>
      <c r="D117" s="221"/>
      <c r="E117" s="222">
        <v>3.18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299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8"/>
      <c r="B118" s="219"/>
      <c r="C118" s="254" t="s">
        <v>2931</v>
      </c>
      <c r="D118" s="221"/>
      <c r="E118" s="222">
        <v>33.15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299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8"/>
      <c r="B119" s="219"/>
      <c r="C119" s="254" t="s">
        <v>997</v>
      </c>
      <c r="D119" s="221"/>
      <c r="E119" s="222">
        <v>-2.52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8"/>
      <c r="B120" s="219"/>
      <c r="C120" s="254" t="s">
        <v>2932</v>
      </c>
      <c r="D120" s="221"/>
      <c r="E120" s="222">
        <v>3.78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299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8"/>
      <c r="B121" s="219"/>
      <c r="C121" s="254" t="s">
        <v>2933</v>
      </c>
      <c r="D121" s="221"/>
      <c r="E121" s="222">
        <v>31.92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299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8"/>
      <c r="B122" s="219"/>
      <c r="C122" s="254" t="s">
        <v>2934</v>
      </c>
      <c r="D122" s="221"/>
      <c r="E122" s="222">
        <v>36.6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299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8"/>
      <c r="B123" s="219"/>
      <c r="C123" s="254" t="s">
        <v>2935</v>
      </c>
      <c r="D123" s="221"/>
      <c r="E123" s="222">
        <v>-5.04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299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8"/>
      <c r="B124" s="219"/>
      <c r="C124" s="254" t="s">
        <v>2936</v>
      </c>
      <c r="D124" s="221"/>
      <c r="E124" s="222">
        <v>-1.82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299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8"/>
      <c r="B125" s="219"/>
      <c r="C125" s="254" t="s">
        <v>2937</v>
      </c>
      <c r="D125" s="221"/>
      <c r="E125" s="222">
        <v>2.64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299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8"/>
      <c r="B126" s="219"/>
      <c r="C126" s="254" t="s">
        <v>2938</v>
      </c>
      <c r="D126" s="221"/>
      <c r="E126" s="222">
        <v>10.98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299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8"/>
      <c r="B127" s="219"/>
      <c r="C127" s="254" t="s">
        <v>2939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299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8"/>
      <c r="B128" s="219"/>
      <c r="C128" s="254" t="s">
        <v>1034</v>
      </c>
      <c r="D128" s="221"/>
      <c r="E128" s="222">
        <v>-19.98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299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8"/>
      <c r="B129" s="219"/>
      <c r="C129" s="254" t="s">
        <v>1037</v>
      </c>
      <c r="D129" s="221"/>
      <c r="E129" s="222">
        <v>-0.9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8"/>
      <c r="B130" s="219"/>
      <c r="C130" s="254" t="s">
        <v>2940</v>
      </c>
      <c r="D130" s="221"/>
      <c r="E130" s="222">
        <v>-7.11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8"/>
      <c r="B131" s="219"/>
      <c r="C131" s="254" t="s">
        <v>2941</v>
      </c>
      <c r="D131" s="221"/>
      <c r="E131" s="222">
        <v>-2.2799999999999998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299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8"/>
      <c r="B132" s="219"/>
      <c r="C132" s="254" t="s">
        <v>2942</v>
      </c>
      <c r="D132" s="221"/>
      <c r="E132" s="222">
        <v>-5.13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299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8"/>
      <c r="B133" s="219"/>
      <c r="C133" s="254" t="s">
        <v>2943</v>
      </c>
      <c r="D133" s="221"/>
      <c r="E133" s="222">
        <v>-4.5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299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8"/>
      <c r="B134" s="219"/>
      <c r="C134" s="254" t="s">
        <v>2944</v>
      </c>
      <c r="D134" s="221"/>
      <c r="E134" s="222">
        <v>-13.59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299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8"/>
      <c r="B135" s="219"/>
      <c r="C135" s="254" t="s">
        <v>2945</v>
      </c>
      <c r="D135" s="221"/>
      <c r="E135" s="222">
        <v>1.44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299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8"/>
      <c r="B136" s="219"/>
      <c r="C136" s="254" t="s">
        <v>2946</v>
      </c>
      <c r="D136" s="221"/>
      <c r="E136" s="222">
        <v>-7.2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299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2">
        <v>8</v>
      </c>
      <c r="B137" s="233" t="s">
        <v>2947</v>
      </c>
      <c r="C137" s="252" t="s">
        <v>2948</v>
      </c>
      <c r="D137" s="234" t="s">
        <v>291</v>
      </c>
      <c r="E137" s="235">
        <v>59.25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540</v>
      </c>
      <c r="S137" s="237" t="s">
        <v>502</v>
      </c>
      <c r="T137" s="238" t="s">
        <v>503</v>
      </c>
      <c r="U137" s="220">
        <v>0</v>
      </c>
      <c r="V137" s="220">
        <f>ROUND(E137*U137,2)</f>
        <v>0</v>
      </c>
      <c r="W137" s="220"/>
      <c r="X137" s="220" t="s">
        <v>117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295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8"/>
      <c r="B138" s="219"/>
      <c r="C138" s="254" t="s">
        <v>2949</v>
      </c>
      <c r="D138" s="221"/>
      <c r="E138" s="222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299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8"/>
      <c r="B139" s="219"/>
      <c r="C139" s="254" t="s">
        <v>2950</v>
      </c>
      <c r="D139" s="221"/>
      <c r="E139" s="222">
        <v>19.98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8"/>
      <c r="B140" s="219"/>
      <c r="C140" s="254" t="s">
        <v>2951</v>
      </c>
      <c r="D140" s="221"/>
      <c r="E140" s="222">
        <v>0.9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299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8"/>
      <c r="B141" s="219"/>
      <c r="C141" s="254" t="s">
        <v>2952</v>
      </c>
      <c r="D141" s="221"/>
      <c r="E141" s="222">
        <v>7.11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299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8"/>
      <c r="B142" s="219"/>
      <c r="C142" s="254" t="s">
        <v>2683</v>
      </c>
      <c r="D142" s="221"/>
      <c r="E142" s="222">
        <v>2.2799999999999998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299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8"/>
      <c r="B143" s="219"/>
      <c r="C143" s="254" t="s">
        <v>2953</v>
      </c>
      <c r="D143" s="221"/>
      <c r="E143" s="222">
        <v>5.13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299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8"/>
      <c r="B144" s="219"/>
      <c r="C144" s="254" t="s">
        <v>2954</v>
      </c>
      <c r="D144" s="221"/>
      <c r="E144" s="222">
        <v>4.5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299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8"/>
      <c r="B145" s="219"/>
      <c r="C145" s="254" t="s">
        <v>2955</v>
      </c>
      <c r="D145" s="221"/>
      <c r="E145" s="222">
        <v>13.59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299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8"/>
      <c r="B146" s="219"/>
      <c r="C146" s="254" t="s">
        <v>2956</v>
      </c>
      <c r="D146" s="221"/>
      <c r="E146" s="222">
        <v>-1.44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299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8"/>
      <c r="B147" s="219"/>
      <c r="C147" s="254" t="s">
        <v>1684</v>
      </c>
      <c r="D147" s="221"/>
      <c r="E147" s="222">
        <v>7.2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299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2">
        <v>9</v>
      </c>
      <c r="B148" s="233" t="s">
        <v>2957</v>
      </c>
      <c r="C148" s="252" t="s">
        <v>2958</v>
      </c>
      <c r="D148" s="234" t="s">
        <v>477</v>
      </c>
      <c r="E148" s="235">
        <v>143.83000000000001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15</v>
      </c>
      <c r="M148" s="237">
        <f>G148*(1+L148/100)</f>
        <v>0</v>
      </c>
      <c r="N148" s="237">
        <v>1.5339999999999999E-2</v>
      </c>
      <c r="O148" s="237">
        <f>ROUND(E148*N148,2)</f>
        <v>2.21</v>
      </c>
      <c r="P148" s="237">
        <v>0</v>
      </c>
      <c r="Q148" s="237">
        <f>ROUND(E148*P148,2)</f>
        <v>0</v>
      </c>
      <c r="R148" s="237" t="s">
        <v>540</v>
      </c>
      <c r="S148" s="237" t="s">
        <v>502</v>
      </c>
      <c r="T148" s="238" t="s">
        <v>503</v>
      </c>
      <c r="U148" s="220">
        <v>0.41499999999999998</v>
      </c>
      <c r="V148" s="220">
        <f>ROUND(E148*U148,2)</f>
        <v>59.69</v>
      </c>
      <c r="W148" s="220"/>
      <c r="X148" s="220" t="s">
        <v>117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295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8"/>
      <c r="B149" s="219"/>
      <c r="C149" s="254" t="s">
        <v>2959</v>
      </c>
      <c r="D149" s="221"/>
      <c r="E149" s="222">
        <v>4.5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299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8"/>
      <c r="B150" s="219"/>
      <c r="C150" s="254" t="s">
        <v>2960</v>
      </c>
      <c r="D150" s="221"/>
      <c r="E150" s="222">
        <v>18.34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299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8"/>
      <c r="B151" s="219"/>
      <c r="C151" s="254" t="s">
        <v>2961</v>
      </c>
      <c r="D151" s="221"/>
      <c r="E151" s="222">
        <v>8.0399999999999991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299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8"/>
      <c r="B152" s="219"/>
      <c r="C152" s="254" t="s">
        <v>2962</v>
      </c>
      <c r="D152" s="221"/>
      <c r="E152" s="222">
        <v>24.2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299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8"/>
      <c r="B153" s="219"/>
      <c r="C153" s="254" t="s">
        <v>2963</v>
      </c>
      <c r="D153" s="221"/>
      <c r="E153" s="222">
        <v>2.5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299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8"/>
      <c r="B154" s="219"/>
      <c r="C154" s="254" t="s">
        <v>2964</v>
      </c>
      <c r="D154" s="221"/>
      <c r="E154" s="222">
        <v>17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299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8"/>
      <c r="B155" s="219"/>
      <c r="C155" s="254" t="s">
        <v>2965</v>
      </c>
      <c r="D155" s="221"/>
      <c r="E155" s="222">
        <v>30.9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299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8"/>
      <c r="B156" s="219"/>
      <c r="C156" s="254" t="s">
        <v>2966</v>
      </c>
      <c r="D156" s="221"/>
      <c r="E156" s="222">
        <v>10.95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299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8"/>
      <c r="B157" s="219"/>
      <c r="C157" s="254" t="s">
        <v>2967</v>
      </c>
      <c r="D157" s="221"/>
      <c r="E157" s="222">
        <v>27.4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299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2">
        <v>10</v>
      </c>
      <c r="B158" s="233" t="s">
        <v>2968</v>
      </c>
      <c r="C158" s="252" t="s">
        <v>2969</v>
      </c>
      <c r="D158" s="234" t="s">
        <v>477</v>
      </c>
      <c r="E158" s="235">
        <v>90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15</v>
      </c>
      <c r="M158" s="237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7"/>
      <c r="S158" s="237" t="s">
        <v>502</v>
      </c>
      <c r="T158" s="238" t="s">
        <v>503</v>
      </c>
      <c r="U158" s="220">
        <v>0</v>
      </c>
      <c r="V158" s="220">
        <f>ROUND(E158*U158,2)</f>
        <v>0</v>
      </c>
      <c r="W158" s="220"/>
      <c r="X158" s="220" t="s">
        <v>117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295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8"/>
      <c r="B159" s="219"/>
      <c r="C159" s="254" t="s">
        <v>2970</v>
      </c>
      <c r="D159" s="221"/>
      <c r="E159" s="222">
        <v>90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299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2">
        <v>11</v>
      </c>
      <c r="B160" s="233" t="s">
        <v>2971</v>
      </c>
      <c r="C160" s="252" t="s">
        <v>2972</v>
      </c>
      <c r="D160" s="234" t="s">
        <v>291</v>
      </c>
      <c r="E160" s="235">
        <v>356.19439999999997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15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/>
      <c r="S160" s="237" t="s">
        <v>502</v>
      </c>
      <c r="T160" s="238" t="s">
        <v>503</v>
      </c>
      <c r="U160" s="220">
        <v>0</v>
      </c>
      <c r="V160" s="220">
        <f>ROUND(E160*U160,2)</f>
        <v>0</v>
      </c>
      <c r="W160" s="220"/>
      <c r="X160" s="220" t="s">
        <v>117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295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8"/>
      <c r="B161" s="219"/>
      <c r="C161" s="254" t="s">
        <v>2898</v>
      </c>
      <c r="D161" s="221"/>
      <c r="E161" s="222">
        <v>11.2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299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8"/>
      <c r="B162" s="219"/>
      <c r="C162" s="254" t="s">
        <v>2899</v>
      </c>
      <c r="D162" s="221"/>
      <c r="E162" s="222">
        <v>13.5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299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8"/>
      <c r="B163" s="219"/>
      <c r="C163" s="254" t="s">
        <v>2900</v>
      </c>
      <c r="D163" s="221"/>
      <c r="E163" s="222">
        <v>15.75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299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8"/>
      <c r="B164" s="219"/>
      <c r="C164" s="254" t="s">
        <v>563</v>
      </c>
      <c r="D164" s="221"/>
      <c r="E164" s="222">
        <v>-1.8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299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8"/>
      <c r="B165" s="219"/>
      <c r="C165" s="254" t="s">
        <v>2901</v>
      </c>
      <c r="D165" s="221"/>
      <c r="E165" s="222">
        <v>56.01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8"/>
      <c r="B166" s="219"/>
      <c r="C166" s="254" t="s">
        <v>2902</v>
      </c>
      <c r="D166" s="221"/>
      <c r="E166" s="222">
        <v>-6.3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299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8"/>
      <c r="B167" s="219"/>
      <c r="C167" s="254" t="s">
        <v>1054</v>
      </c>
      <c r="D167" s="221"/>
      <c r="E167" s="222">
        <v>-2.4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299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8"/>
      <c r="B168" s="219"/>
      <c r="C168" s="254" t="s">
        <v>2903</v>
      </c>
      <c r="D168" s="221"/>
      <c r="E168" s="222">
        <v>-3.0449999999999999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299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8"/>
      <c r="B169" s="219"/>
      <c r="C169" s="254" t="s">
        <v>2904</v>
      </c>
      <c r="D169" s="221"/>
      <c r="E169" s="222">
        <v>13.02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299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8"/>
      <c r="B170" s="219"/>
      <c r="C170" s="254" t="s">
        <v>2905</v>
      </c>
      <c r="D170" s="221"/>
      <c r="E170" s="222">
        <v>-2.1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299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8"/>
      <c r="B171" s="219"/>
      <c r="C171" s="254" t="s">
        <v>2906</v>
      </c>
      <c r="D171" s="221"/>
      <c r="E171" s="222">
        <v>-2.4359999999999999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299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8"/>
      <c r="B172" s="219"/>
      <c r="C172" s="254" t="s">
        <v>2907</v>
      </c>
      <c r="D172" s="221"/>
      <c r="E172" s="222">
        <v>2.8403999999999998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299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8"/>
      <c r="B173" s="219"/>
      <c r="C173" s="254" t="s">
        <v>2908</v>
      </c>
      <c r="D173" s="221"/>
      <c r="E173" s="222">
        <v>3.38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299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8"/>
      <c r="B174" s="219"/>
      <c r="C174" s="254" t="s">
        <v>2909</v>
      </c>
      <c r="D174" s="221"/>
      <c r="E174" s="222">
        <v>8.32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299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8"/>
      <c r="B175" s="219"/>
      <c r="C175" s="254" t="s">
        <v>2910</v>
      </c>
      <c r="D175" s="221"/>
      <c r="E175" s="222">
        <v>2.7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299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8"/>
      <c r="B176" s="219"/>
      <c r="C176" s="254" t="s">
        <v>2911</v>
      </c>
      <c r="D176" s="221"/>
      <c r="E176" s="222">
        <v>37.799999999999997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299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8"/>
      <c r="B177" s="219"/>
      <c r="C177" s="254" t="s">
        <v>2912</v>
      </c>
      <c r="D177" s="221"/>
      <c r="E177" s="222">
        <v>31.9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299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8"/>
      <c r="B178" s="219"/>
      <c r="C178" s="254" t="s">
        <v>2913</v>
      </c>
      <c r="D178" s="221"/>
      <c r="E178" s="222">
        <v>-2.31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299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8"/>
      <c r="B179" s="219"/>
      <c r="C179" s="254" t="s">
        <v>2914</v>
      </c>
      <c r="D179" s="221"/>
      <c r="E179" s="222">
        <v>-5.0490000000000004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299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8"/>
      <c r="B180" s="219"/>
      <c r="C180" s="254" t="s">
        <v>2915</v>
      </c>
      <c r="D180" s="221"/>
      <c r="E180" s="222">
        <v>7.9020000000000001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299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8"/>
      <c r="B181" s="219"/>
      <c r="C181" s="254" t="s">
        <v>2916</v>
      </c>
      <c r="D181" s="221"/>
      <c r="E181" s="222">
        <v>60.55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299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8"/>
      <c r="B182" s="219"/>
      <c r="C182" s="254" t="s">
        <v>2917</v>
      </c>
      <c r="D182" s="221"/>
      <c r="E182" s="222">
        <v>-12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299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8"/>
      <c r="B183" s="219"/>
      <c r="C183" s="254" t="s">
        <v>2918</v>
      </c>
      <c r="D183" s="221"/>
      <c r="E183" s="222">
        <v>4.8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299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8"/>
      <c r="B184" s="219"/>
      <c r="C184" s="254" t="s">
        <v>2919</v>
      </c>
      <c r="D184" s="221"/>
      <c r="E184" s="222">
        <v>2.8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299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8"/>
      <c r="B185" s="219"/>
      <c r="C185" s="254" t="s">
        <v>2920</v>
      </c>
      <c r="D185" s="221"/>
      <c r="E185" s="222">
        <v>37.76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299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8"/>
      <c r="B186" s="219"/>
      <c r="C186" s="254" t="s">
        <v>2921</v>
      </c>
      <c r="D186" s="221"/>
      <c r="E186" s="222">
        <v>57.6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299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8"/>
      <c r="B187" s="219"/>
      <c r="C187" s="254" t="s">
        <v>2922</v>
      </c>
      <c r="D187" s="221"/>
      <c r="E187" s="222">
        <v>3.92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299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8"/>
      <c r="B188" s="219"/>
      <c r="C188" s="254" t="s">
        <v>2923</v>
      </c>
      <c r="D188" s="221"/>
      <c r="E188" s="222">
        <v>-2.94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299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8"/>
      <c r="B189" s="219"/>
      <c r="C189" s="254" t="s">
        <v>2924</v>
      </c>
      <c r="D189" s="221"/>
      <c r="E189" s="222">
        <v>-5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299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8"/>
      <c r="B190" s="219"/>
      <c r="C190" s="254" t="s">
        <v>2925</v>
      </c>
      <c r="D190" s="221"/>
      <c r="E190" s="222">
        <v>-3.3660000000000001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299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8"/>
      <c r="B191" s="219"/>
      <c r="C191" s="254" t="s">
        <v>2926</v>
      </c>
      <c r="D191" s="221"/>
      <c r="E191" s="222">
        <v>-1.615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299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8"/>
      <c r="B192" s="219"/>
      <c r="C192" s="254" t="s">
        <v>2927</v>
      </c>
      <c r="D192" s="221"/>
      <c r="E192" s="222">
        <v>-1.425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299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8"/>
      <c r="B193" s="219"/>
      <c r="C193" s="254" t="s">
        <v>2928</v>
      </c>
      <c r="D193" s="221"/>
      <c r="E193" s="222">
        <v>5.2679999999999998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299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8"/>
      <c r="B194" s="219"/>
      <c r="C194" s="254" t="s">
        <v>2929</v>
      </c>
      <c r="D194" s="221"/>
      <c r="E194" s="222">
        <v>3.3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299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8"/>
      <c r="B195" s="219"/>
      <c r="C195" s="254" t="s">
        <v>2930</v>
      </c>
      <c r="D195" s="221"/>
      <c r="E195" s="222">
        <v>3.18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299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8"/>
      <c r="B196" s="219"/>
      <c r="C196" s="254" t="s">
        <v>2931</v>
      </c>
      <c r="D196" s="221"/>
      <c r="E196" s="222">
        <v>33.15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299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8"/>
      <c r="B197" s="219"/>
      <c r="C197" s="254" t="s">
        <v>997</v>
      </c>
      <c r="D197" s="221"/>
      <c r="E197" s="222">
        <v>-2.52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299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8"/>
      <c r="B198" s="219"/>
      <c r="C198" s="254" t="s">
        <v>2932</v>
      </c>
      <c r="D198" s="221"/>
      <c r="E198" s="222">
        <v>3.78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299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8"/>
      <c r="B199" s="219"/>
      <c r="C199" s="254" t="s">
        <v>2933</v>
      </c>
      <c r="D199" s="221"/>
      <c r="E199" s="222">
        <v>31.92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299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8"/>
      <c r="B200" s="219"/>
      <c r="C200" s="254" t="s">
        <v>2934</v>
      </c>
      <c r="D200" s="221"/>
      <c r="E200" s="222">
        <v>36.6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299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8"/>
      <c r="B201" s="219"/>
      <c r="C201" s="254" t="s">
        <v>2935</v>
      </c>
      <c r="D201" s="221"/>
      <c r="E201" s="222">
        <v>-5.04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299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8"/>
      <c r="B202" s="219"/>
      <c r="C202" s="254" t="s">
        <v>2936</v>
      </c>
      <c r="D202" s="221"/>
      <c r="E202" s="222">
        <v>-1.82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299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8"/>
      <c r="B203" s="219"/>
      <c r="C203" s="254" t="s">
        <v>2937</v>
      </c>
      <c r="D203" s="221"/>
      <c r="E203" s="222">
        <v>2.64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299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8"/>
      <c r="B204" s="219"/>
      <c r="C204" s="254" t="s">
        <v>2938</v>
      </c>
      <c r="D204" s="221"/>
      <c r="E204" s="222">
        <v>10.98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299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8"/>
      <c r="B205" s="219"/>
      <c r="C205" s="254" t="s">
        <v>2973</v>
      </c>
      <c r="D205" s="221"/>
      <c r="E205" s="222">
        <v>-85.21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299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2">
        <v>12</v>
      </c>
      <c r="B206" s="233" t="s">
        <v>2974</v>
      </c>
      <c r="C206" s="252" t="s">
        <v>2975</v>
      </c>
      <c r="D206" s="234" t="s">
        <v>291</v>
      </c>
      <c r="E206" s="235">
        <v>85.21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15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/>
      <c r="S206" s="237" t="s">
        <v>502</v>
      </c>
      <c r="T206" s="238" t="s">
        <v>503</v>
      </c>
      <c r="U206" s="220">
        <v>0</v>
      </c>
      <c r="V206" s="220">
        <f>ROUND(E206*U206,2)</f>
        <v>0</v>
      </c>
      <c r="W206" s="220"/>
      <c r="X206" s="220" t="s">
        <v>117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295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8"/>
      <c r="B207" s="219"/>
      <c r="C207" s="254" t="s">
        <v>2976</v>
      </c>
      <c r="D207" s="221"/>
      <c r="E207" s="222">
        <v>4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299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8"/>
      <c r="B208" s="219"/>
      <c r="C208" s="254" t="s">
        <v>2977</v>
      </c>
      <c r="D208" s="221"/>
      <c r="E208" s="222">
        <v>2.25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299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8"/>
      <c r="B209" s="219"/>
      <c r="C209" s="254" t="s">
        <v>2978</v>
      </c>
      <c r="D209" s="221"/>
      <c r="E209" s="222">
        <v>2.625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299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8"/>
      <c r="B210" s="219"/>
      <c r="C210" s="254" t="s">
        <v>2979</v>
      </c>
      <c r="D210" s="221"/>
      <c r="E210" s="222">
        <v>-0.45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299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8"/>
      <c r="B211" s="219"/>
      <c r="C211" s="254" t="s">
        <v>2980</v>
      </c>
      <c r="D211" s="221"/>
      <c r="E211" s="222">
        <v>9.3350000000000009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299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8"/>
      <c r="B212" s="219"/>
      <c r="C212" s="254" t="s">
        <v>2981</v>
      </c>
      <c r="D212" s="221"/>
      <c r="E212" s="222">
        <v>-1.05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299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8"/>
      <c r="B213" s="219"/>
      <c r="C213" s="254" t="s">
        <v>2982</v>
      </c>
      <c r="D213" s="221"/>
      <c r="E213" s="222">
        <v>-0.6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299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8"/>
      <c r="B214" s="219"/>
      <c r="C214" s="254" t="s">
        <v>2983</v>
      </c>
      <c r="D214" s="221"/>
      <c r="E214" s="222">
        <v>-0.72499999999999998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299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8"/>
      <c r="B215" s="219"/>
      <c r="C215" s="254" t="s">
        <v>2984</v>
      </c>
      <c r="D215" s="221"/>
      <c r="E215" s="222">
        <v>2.17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8"/>
      <c r="B216" s="219"/>
      <c r="C216" s="254" t="s">
        <v>2985</v>
      </c>
      <c r="D216" s="221"/>
      <c r="E216" s="222">
        <v>-0.5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299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8"/>
      <c r="B217" s="219"/>
      <c r="C217" s="254" t="s">
        <v>2982</v>
      </c>
      <c r="D217" s="221"/>
      <c r="E217" s="222">
        <v>-0.6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299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8"/>
      <c r="B218" s="219"/>
      <c r="C218" s="254" t="s">
        <v>2986</v>
      </c>
      <c r="D218" s="221"/>
      <c r="E218" s="222">
        <v>0.54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299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8"/>
      <c r="B219" s="219"/>
      <c r="C219" s="254" t="s">
        <v>2987</v>
      </c>
      <c r="D219" s="221"/>
      <c r="E219" s="222">
        <v>0.65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299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8"/>
      <c r="B220" s="219"/>
      <c r="C220" s="254" t="s">
        <v>2988</v>
      </c>
      <c r="D220" s="221"/>
      <c r="E220" s="222">
        <v>2.08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299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8"/>
      <c r="B221" s="219"/>
      <c r="C221" s="254" t="s">
        <v>2989</v>
      </c>
      <c r="D221" s="221"/>
      <c r="E221" s="222">
        <v>0.45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299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8"/>
      <c r="B222" s="219"/>
      <c r="C222" s="254" t="s">
        <v>2990</v>
      </c>
      <c r="D222" s="221"/>
      <c r="E222" s="222">
        <v>6.3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299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8"/>
      <c r="B223" s="219"/>
      <c r="C223" s="254" t="s">
        <v>2991</v>
      </c>
      <c r="D223" s="221"/>
      <c r="E223" s="222">
        <v>5.8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299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8"/>
      <c r="B224" s="219"/>
      <c r="C224" s="254" t="s">
        <v>2992</v>
      </c>
      <c r="D224" s="221"/>
      <c r="E224" s="222">
        <v>-0.55000000000000004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299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8"/>
      <c r="B225" s="219"/>
      <c r="C225" s="254" t="s">
        <v>2993</v>
      </c>
      <c r="D225" s="221"/>
      <c r="E225" s="222">
        <v>8.65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299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8"/>
      <c r="B226" s="219"/>
      <c r="C226" s="254" t="s">
        <v>2994</v>
      </c>
      <c r="D226" s="221"/>
      <c r="E226" s="222">
        <v>-2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299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8"/>
      <c r="B227" s="219"/>
      <c r="C227" s="254" t="s">
        <v>2995</v>
      </c>
      <c r="D227" s="221"/>
      <c r="E227" s="222">
        <v>0.6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299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8"/>
      <c r="B228" s="219"/>
      <c r="C228" s="254" t="s">
        <v>2996</v>
      </c>
      <c r="D228" s="221"/>
      <c r="E228" s="222">
        <v>0.35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299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8"/>
      <c r="B229" s="219"/>
      <c r="C229" s="254" t="s">
        <v>2997</v>
      </c>
      <c r="D229" s="221"/>
      <c r="E229" s="222">
        <v>5.9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299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8"/>
      <c r="B230" s="219"/>
      <c r="C230" s="254" t="s">
        <v>2998</v>
      </c>
      <c r="D230" s="221"/>
      <c r="E230" s="222">
        <v>9.6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299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8"/>
      <c r="B231" s="219"/>
      <c r="C231" s="254" t="s">
        <v>2999</v>
      </c>
      <c r="D231" s="221"/>
      <c r="E231" s="222">
        <v>0.7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299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8"/>
      <c r="B232" s="219"/>
      <c r="C232" s="254" t="s">
        <v>3000</v>
      </c>
      <c r="D232" s="221"/>
      <c r="E232" s="222">
        <v>-0.7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299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8"/>
      <c r="B233" s="219"/>
      <c r="C233" s="254" t="s">
        <v>3001</v>
      </c>
      <c r="D233" s="221"/>
      <c r="E233" s="222">
        <v>-1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299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8"/>
      <c r="B234" s="219"/>
      <c r="C234" s="254" t="s">
        <v>3002</v>
      </c>
      <c r="D234" s="221"/>
      <c r="E234" s="222">
        <v>5.5250000000000004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299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8"/>
      <c r="B235" s="219"/>
      <c r="C235" s="254" t="s">
        <v>2982</v>
      </c>
      <c r="D235" s="221"/>
      <c r="E235" s="222">
        <v>-0.6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299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8"/>
      <c r="B236" s="219"/>
      <c r="C236" s="254" t="s">
        <v>2999</v>
      </c>
      <c r="D236" s="221"/>
      <c r="E236" s="222">
        <v>0.7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299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8"/>
      <c r="B237" s="219"/>
      <c r="C237" s="254" t="s">
        <v>3003</v>
      </c>
      <c r="D237" s="221"/>
      <c r="E237" s="222">
        <v>3.8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299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8"/>
      <c r="B238" s="219"/>
      <c r="C238" s="254" t="s">
        <v>3004</v>
      </c>
      <c r="D238" s="221"/>
      <c r="E238" s="222">
        <v>15.96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299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8"/>
      <c r="B239" s="219"/>
      <c r="C239" s="254" t="s">
        <v>3005</v>
      </c>
      <c r="D239" s="221"/>
      <c r="E239" s="222">
        <v>6.1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299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8"/>
      <c r="B240" s="219"/>
      <c r="C240" s="254" t="s">
        <v>3006</v>
      </c>
      <c r="D240" s="221"/>
      <c r="E240" s="222">
        <v>-1.2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299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8"/>
      <c r="B241" s="219"/>
      <c r="C241" s="254" t="s">
        <v>2999</v>
      </c>
      <c r="D241" s="221"/>
      <c r="E241" s="222">
        <v>0.7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299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8"/>
      <c r="B242" s="219"/>
      <c r="C242" s="254" t="s">
        <v>3007</v>
      </c>
      <c r="D242" s="221"/>
      <c r="E242" s="222">
        <v>0.4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299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2">
        <v>13</v>
      </c>
      <c r="B243" s="233" t="s">
        <v>3008</v>
      </c>
      <c r="C243" s="252" t="s">
        <v>3009</v>
      </c>
      <c r="D243" s="234" t="s">
        <v>291</v>
      </c>
      <c r="E243" s="235">
        <v>85.21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15</v>
      </c>
      <c r="M243" s="237">
        <f>G243*(1+L243/100)</f>
        <v>0</v>
      </c>
      <c r="N243" s="237">
        <v>0</v>
      </c>
      <c r="O243" s="237">
        <f>ROUND(E243*N243,2)</f>
        <v>0</v>
      </c>
      <c r="P243" s="237">
        <v>0</v>
      </c>
      <c r="Q243" s="237">
        <f>ROUND(E243*P243,2)</f>
        <v>0</v>
      </c>
      <c r="R243" s="237"/>
      <c r="S243" s="237" t="s">
        <v>502</v>
      </c>
      <c r="T243" s="238" t="s">
        <v>503</v>
      </c>
      <c r="U243" s="220">
        <v>0</v>
      </c>
      <c r="V243" s="220">
        <f>ROUND(E243*U243,2)</f>
        <v>0</v>
      </c>
      <c r="W243" s="220"/>
      <c r="X243" s="220" t="s">
        <v>117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295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8"/>
      <c r="B244" s="219"/>
      <c r="C244" s="254" t="s">
        <v>3010</v>
      </c>
      <c r="D244" s="221"/>
      <c r="E244" s="222">
        <v>85.21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299</v>
      </c>
      <c r="AH244" s="210">
        <v>5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">
      <c r="A245" s="226" t="s">
        <v>287</v>
      </c>
      <c r="B245" s="227" t="s">
        <v>167</v>
      </c>
      <c r="C245" s="251" t="s">
        <v>168</v>
      </c>
      <c r="D245" s="228"/>
      <c r="E245" s="229"/>
      <c r="F245" s="230"/>
      <c r="G245" s="230">
        <f>SUMIF(AG246:AG252,"&lt;&gt;NOR",G246:G252)</f>
        <v>0</v>
      </c>
      <c r="H245" s="230"/>
      <c r="I245" s="230">
        <f>SUM(I246:I252)</f>
        <v>0</v>
      </c>
      <c r="J245" s="230"/>
      <c r="K245" s="230">
        <f>SUM(K246:K252)</f>
        <v>0</v>
      </c>
      <c r="L245" s="230"/>
      <c r="M245" s="230">
        <f>SUM(M246:M252)</f>
        <v>0</v>
      </c>
      <c r="N245" s="230"/>
      <c r="O245" s="230">
        <f>SUM(O246:O252)</f>
        <v>0.56999999999999995</v>
      </c>
      <c r="P245" s="230"/>
      <c r="Q245" s="230">
        <f>SUM(Q246:Q252)</f>
        <v>0</v>
      </c>
      <c r="R245" s="230"/>
      <c r="S245" s="230"/>
      <c r="T245" s="231"/>
      <c r="U245" s="225"/>
      <c r="V245" s="225">
        <f>SUM(V246:V252)</f>
        <v>15.44</v>
      </c>
      <c r="W245" s="225"/>
      <c r="X245" s="225"/>
      <c r="AG245" t="s">
        <v>288</v>
      </c>
    </row>
    <row r="246" spans="1:60" ht="22.5" outlineLevel="1" x14ac:dyDescent="0.2">
      <c r="A246" s="232">
        <v>14</v>
      </c>
      <c r="B246" s="233" t="s">
        <v>1161</v>
      </c>
      <c r="C246" s="252" t="s">
        <v>1162</v>
      </c>
      <c r="D246" s="234" t="s">
        <v>291</v>
      </c>
      <c r="E246" s="235">
        <v>18.72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15</v>
      </c>
      <c r="M246" s="237">
        <f>G246*(1+L246/100)</f>
        <v>0</v>
      </c>
      <c r="N246" s="237">
        <v>4.1999999999999997E-3</v>
      </c>
      <c r="O246" s="237">
        <f>ROUND(E246*N246,2)</f>
        <v>0.08</v>
      </c>
      <c r="P246" s="237">
        <v>0</v>
      </c>
      <c r="Q246" s="237">
        <f>ROUND(E246*P246,2)</f>
        <v>0</v>
      </c>
      <c r="R246" s="237" t="s">
        <v>493</v>
      </c>
      <c r="S246" s="237" t="s">
        <v>293</v>
      </c>
      <c r="T246" s="238" t="s">
        <v>294</v>
      </c>
      <c r="U246" s="220">
        <v>0.245</v>
      </c>
      <c r="V246" s="220">
        <f>ROUND(E246*U246,2)</f>
        <v>4.59</v>
      </c>
      <c r="W246" s="220"/>
      <c r="X246" s="220" t="s">
        <v>117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295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8"/>
      <c r="B247" s="219"/>
      <c r="C247" s="253" t="s">
        <v>976</v>
      </c>
      <c r="D247" s="239"/>
      <c r="E247" s="239"/>
      <c r="F247" s="239"/>
      <c r="G247" s="239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297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8"/>
      <c r="B248" s="219"/>
      <c r="C248" s="254" t="s">
        <v>2870</v>
      </c>
      <c r="D248" s="221"/>
      <c r="E248" s="222">
        <v>18.72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299</v>
      </c>
      <c r="AH248" s="210">
        <v>5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2">
        <v>15</v>
      </c>
      <c r="B249" s="233" t="s">
        <v>3011</v>
      </c>
      <c r="C249" s="252" t="s">
        <v>3012</v>
      </c>
      <c r="D249" s="234" t="s">
        <v>291</v>
      </c>
      <c r="E249" s="235">
        <v>18.72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15</v>
      </c>
      <c r="M249" s="237">
        <f>G249*(1+L249/100)</f>
        <v>0</v>
      </c>
      <c r="N249" s="237">
        <v>2.6249999999999999E-2</v>
      </c>
      <c r="O249" s="237">
        <f>ROUND(E249*N249,2)</f>
        <v>0.49</v>
      </c>
      <c r="P249" s="237">
        <v>0</v>
      </c>
      <c r="Q249" s="237">
        <f>ROUND(E249*P249,2)</f>
        <v>0</v>
      </c>
      <c r="R249" s="237" t="s">
        <v>540</v>
      </c>
      <c r="S249" s="237" t="s">
        <v>502</v>
      </c>
      <c r="T249" s="238" t="s">
        <v>503</v>
      </c>
      <c r="U249" s="220">
        <v>0.57984000000000002</v>
      </c>
      <c r="V249" s="220">
        <f>ROUND(E249*U249,2)</f>
        <v>10.85</v>
      </c>
      <c r="W249" s="220"/>
      <c r="X249" s="220" t="s">
        <v>117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295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8"/>
      <c r="B250" s="219"/>
      <c r="C250" s="254" t="s">
        <v>3013</v>
      </c>
      <c r="D250" s="221"/>
      <c r="E250" s="222">
        <v>18.72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299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2">
        <v>16</v>
      </c>
      <c r="B251" s="233" t="s">
        <v>3014</v>
      </c>
      <c r="C251" s="252" t="s">
        <v>3015</v>
      </c>
      <c r="D251" s="234" t="s">
        <v>291</v>
      </c>
      <c r="E251" s="235">
        <v>18.72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15</v>
      </c>
      <c r="M251" s="237">
        <f>G251*(1+L251/100)</f>
        <v>0</v>
      </c>
      <c r="N251" s="237">
        <v>0</v>
      </c>
      <c r="O251" s="237">
        <f>ROUND(E251*N251,2)</f>
        <v>0</v>
      </c>
      <c r="P251" s="237">
        <v>0</v>
      </c>
      <c r="Q251" s="237">
        <f>ROUND(E251*P251,2)</f>
        <v>0</v>
      </c>
      <c r="R251" s="237" t="s">
        <v>540</v>
      </c>
      <c r="S251" s="237" t="s">
        <v>502</v>
      </c>
      <c r="T251" s="238" t="s">
        <v>503</v>
      </c>
      <c r="U251" s="220">
        <v>0</v>
      </c>
      <c r="V251" s="220">
        <f>ROUND(E251*U251,2)</f>
        <v>0</v>
      </c>
      <c r="W251" s="220"/>
      <c r="X251" s="220" t="s">
        <v>117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295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8"/>
      <c r="B252" s="219"/>
      <c r="C252" s="254" t="s">
        <v>2870</v>
      </c>
      <c r="D252" s="221"/>
      <c r="E252" s="222">
        <v>18.72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299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6" t="s">
        <v>287</v>
      </c>
      <c r="B253" s="227" t="s">
        <v>188</v>
      </c>
      <c r="C253" s="251" t="s">
        <v>189</v>
      </c>
      <c r="D253" s="228"/>
      <c r="E253" s="229"/>
      <c r="F253" s="230"/>
      <c r="G253" s="230">
        <f>SUMIF(AG254:AG255,"&lt;&gt;NOR",G254:G255)</f>
        <v>0</v>
      </c>
      <c r="H253" s="230"/>
      <c r="I253" s="230">
        <f>SUM(I254:I255)</f>
        <v>0</v>
      </c>
      <c r="J253" s="230"/>
      <c r="K253" s="230">
        <f>SUM(K254:K255)</f>
        <v>0</v>
      </c>
      <c r="L253" s="230"/>
      <c r="M253" s="230">
        <f>SUM(M254:M255)</f>
        <v>0</v>
      </c>
      <c r="N253" s="230"/>
      <c r="O253" s="230">
        <f>SUM(O254:O255)</f>
        <v>0</v>
      </c>
      <c r="P253" s="230"/>
      <c r="Q253" s="230">
        <f>SUM(Q254:Q255)</f>
        <v>0</v>
      </c>
      <c r="R253" s="230"/>
      <c r="S253" s="230"/>
      <c r="T253" s="231"/>
      <c r="U253" s="225"/>
      <c r="V253" s="225">
        <f>SUM(V254:V255)</f>
        <v>48.81</v>
      </c>
      <c r="W253" s="225"/>
      <c r="X253" s="225"/>
      <c r="AG253" t="s">
        <v>288</v>
      </c>
    </row>
    <row r="254" spans="1:60" ht="33.75" outlineLevel="1" x14ac:dyDescent="0.2">
      <c r="A254" s="232">
        <v>17</v>
      </c>
      <c r="B254" s="233" t="s">
        <v>3016</v>
      </c>
      <c r="C254" s="252" t="s">
        <v>3017</v>
      </c>
      <c r="D254" s="234" t="s">
        <v>445</v>
      </c>
      <c r="E254" s="235">
        <v>25.8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15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 t="s">
        <v>540</v>
      </c>
      <c r="S254" s="237" t="s">
        <v>293</v>
      </c>
      <c r="T254" s="238" t="s">
        <v>294</v>
      </c>
      <c r="U254" s="220">
        <v>1.8919999999999999</v>
      </c>
      <c r="V254" s="220">
        <f>ROUND(E254*U254,2)</f>
        <v>48.81</v>
      </c>
      <c r="W254" s="220"/>
      <c r="X254" s="220" t="s">
        <v>117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295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8"/>
      <c r="B255" s="219"/>
      <c r="C255" s="253" t="s">
        <v>1654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297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">
      <c r="A256" s="226" t="s">
        <v>287</v>
      </c>
      <c r="B256" s="227" t="s">
        <v>192</v>
      </c>
      <c r="C256" s="251" t="s">
        <v>193</v>
      </c>
      <c r="D256" s="228"/>
      <c r="E256" s="229"/>
      <c r="F256" s="230"/>
      <c r="G256" s="230">
        <f>SUMIF(AG257:AG273,"&lt;&gt;NOR",G257:G273)</f>
        <v>0</v>
      </c>
      <c r="H256" s="230"/>
      <c r="I256" s="230">
        <f>SUM(I257:I273)</f>
        <v>0</v>
      </c>
      <c r="J256" s="230"/>
      <c r="K256" s="230">
        <f>SUM(K257:K273)</f>
        <v>0</v>
      </c>
      <c r="L256" s="230"/>
      <c r="M256" s="230">
        <f>SUM(M257:M273)</f>
        <v>0</v>
      </c>
      <c r="N256" s="230"/>
      <c r="O256" s="230">
        <f>SUM(O257:O273)</f>
        <v>0</v>
      </c>
      <c r="P256" s="230"/>
      <c r="Q256" s="230">
        <f>SUM(Q257:Q273)</f>
        <v>0</v>
      </c>
      <c r="R256" s="230"/>
      <c r="S256" s="230"/>
      <c r="T256" s="231"/>
      <c r="U256" s="225"/>
      <c r="V256" s="225">
        <f>SUM(V257:V273)</f>
        <v>0</v>
      </c>
      <c r="W256" s="225"/>
      <c r="X256" s="225"/>
      <c r="AG256" t="s">
        <v>288</v>
      </c>
    </row>
    <row r="257" spans="1:60" ht="22.5" outlineLevel="1" x14ac:dyDescent="0.2">
      <c r="A257" s="243">
        <v>18</v>
      </c>
      <c r="B257" s="244" t="s">
        <v>3018</v>
      </c>
      <c r="C257" s="258" t="s">
        <v>3019</v>
      </c>
      <c r="D257" s="245" t="s">
        <v>1392</v>
      </c>
      <c r="E257" s="246">
        <v>1</v>
      </c>
      <c r="F257" s="247"/>
      <c r="G257" s="248">
        <f>ROUND(E257*F257,2)</f>
        <v>0</v>
      </c>
      <c r="H257" s="247"/>
      <c r="I257" s="248">
        <f>ROUND(E257*H257,2)</f>
        <v>0</v>
      </c>
      <c r="J257" s="247"/>
      <c r="K257" s="248">
        <f>ROUND(E257*J257,2)</f>
        <v>0</v>
      </c>
      <c r="L257" s="248">
        <v>15</v>
      </c>
      <c r="M257" s="248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48"/>
      <c r="S257" s="248" t="s">
        <v>502</v>
      </c>
      <c r="T257" s="249" t="s">
        <v>503</v>
      </c>
      <c r="U257" s="220">
        <v>0</v>
      </c>
      <c r="V257" s="220">
        <f>ROUND(E257*U257,2)</f>
        <v>0</v>
      </c>
      <c r="W257" s="220"/>
      <c r="X257" s="220" t="s">
        <v>447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448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3.75" outlineLevel="1" x14ac:dyDescent="0.2">
      <c r="A258" s="232">
        <v>19</v>
      </c>
      <c r="B258" s="233" t="s">
        <v>3020</v>
      </c>
      <c r="C258" s="252" t="s">
        <v>3021</v>
      </c>
      <c r="D258" s="234" t="s">
        <v>477</v>
      </c>
      <c r="E258" s="235">
        <v>31.536750000000001</v>
      </c>
      <c r="F258" s="236"/>
      <c r="G258" s="237">
        <f>ROUND(E258*F258,2)</f>
        <v>0</v>
      </c>
      <c r="H258" s="236"/>
      <c r="I258" s="237">
        <f>ROUND(E258*H258,2)</f>
        <v>0</v>
      </c>
      <c r="J258" s="236"/>
      <c r="K258" s="237">
        <f>ROUND(E258*J258,2)</f>
        <v>0</v>
      </c>
      <c r="L258" s="237">
        <v>15</v>
      </c>
      <c r="M258" s="237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7"/>
      <c r="S258" s="237" t="s">
        <v>502</v>
      </c>
      <c r="T258" s="238" t="s">
        <v>503</v>
      </c>
      <c r="U258" s="220">
        <v>0</v>
      </c>
      <c r="V258" s="220">
        <f>ROUND(E258*U258,2)</f>
        <v>0</v>
      </c>
      <c r="W258" s="220"/>
      <c r="X258" s="220" t="s">
        <v>447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448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8"/>
      <c r="B259" s="219"/>
      <c r="C259" s="254" t="s">
        <v>3022</v>
      </c>
      <c r="D259" s="221"/>
      <c r="E259" s="222">
        <v>31.536750000000001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299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2">
        <v>20</v>
      </c>
      <c r="B260" s="233" t="s">
        <v>3023</v>
      </c>
      <c r="C260" s="252" t="s">
        <v>3024</v>
      </c>
      <c r="D260" s="234" t="s">
        <v>477</v>
      </c>
      <c r="E260" s="235">
        <v>6.0432499999999996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15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/>
      <c r="S260" s="237" t="s">
        <v>502</v>
      </c>
      <c r="T260" s="238" t="s">
        <v>503</v>
      </c>
      <c r="U260" s="220">
        <v>0</v>
      </c>
      <c r="V260" s="220">
        <f>ROUND(E260*U260,2)</f>
        <v>0</v>
      </c>
      <c r="W260" s="220"/>
      <c r="X260" s="220" t="s">
        <v>447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448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8"/>
      <c r="B261" s="219"/>
      <c r="C261" s="254" t="s">
        <v>3025</v>
      </c>
      <c r="D261" s="221"/>
      <c r="E261" s="222">
        <v>6.0432499999999996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299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43">
        <v>21</v>
      </c>
      <c r="B262" s="244" t="s">
        <v>3026</v>
      </c>
      <c r="C262" s="258" t="s">
        <v>3027</v>
      </c>
      <c r="D262" s="245" t="s">
        <v>1392</v>
      </c>
      <c r="E262" s="246">
        <v>4</v>
      </c>
      <c r="F262" s="247"/>
      <c r="G262" s="248">
        <f>ROUND(E262*F262,2)</f>
        <v>0</v>
      </c>
      <c r="H262" s="247"/>
      <c r="I262" s="248">
        <f>ROUND(E262*H262,2)</f>
        <v>0</v>
      </c>
      <c r="J262" s="247"/>
      <c r="K262" s="248">
        <f>ROUND(E262*J262,2)</f>
        <v>0</v>
      </c>
      <c r="L262" s="248">
        <v>15</v>
      </c>
      <c r="M262" s="248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48"/>
      <c r="S262" s="248" t="s">
        <v>502</v>
      </c>
      <c r="T262" s="249" t="s">
        <v>503</v>
      </c>
      <c r="U262" s="220">
        <v>0</v>
      </c>
      <c r="V262" s="220">
        <f>ROUND(E262*U262,2)</f>
        <v>0</v>
      </c>
      <c r="W262" s="220"/>
      <c r="X262" s="220" t="s">
        <v>447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448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3">
        <v>22</v>
      </c>
      <c r="B263" s="244" t="s">
        <v>3028</v>
      </c>
      <c r="C263" s="258" t="s">
        <v>3029</v>
      </c>
      <c r="D263" s="245" t="s">
        <v>1392</v>
      </c>
      <c r="E263" s="246">
        <v>10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15</v>
      </c>
      <c r="M263" s="248">
        <f>G263*(1+L263/100)</f>
        <v>0</v>
      </c>
      <c r="N263" s="248">
        <v>0</v>
      </c>
      <c r="O263" s="248">
        <f>ROUND(E263*N263,2)</f>
        <v>0</v>
      </c>
      <c r="P263" s="248">
        <v>0</v>
      </c>
      <c r="Q263" s="248">
        <f>ROUND(E263*P263,2)</f>
        <v>0</v>
      </c>
      <c r="R263" s="248"/>
      <c r="S263" s="248" t="s">
        <v>502</v>
      </c>
      <c r="T263" s="249" t="s">
        <v>503</v>
      </c>
      <c r="U263" s="220">
        <v>0</v>
      </c>
      <c r="V263" s="220">
        <f>ROUND(E263*U263,2)</f>
        <v>0</v>
      </c>
      <c r="W263" s="220"/>
      <c r="X263" s="220" t="s">
        <v>447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448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2">
        <v>23</v>
      </c>
      <c r="B264" s="233" t="s">
        <v>3030</v>
      </c>
      <c r="C264" s="252" t="s">
        <v>3031</v>
      </c>
      <c r="D264" s="234" t="s">
        <v>477</v>
      </c>
      <c r="E264" s="235">
        <v>17.419499999999999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15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/>
      <c r="S264" s="237" t="s">
        <v>502</v>
      </c>
      <c r="T264" s="238" t="s">
        <v>503</v>
      </c>
      <c r="U264" s="220">
        <v>0</v>
      </c>
      <c r="V264" s="220">
        <f>ROUND(E264*U264,2)</f>
        <v>0</v>
      </c>
      <c r="W264" s="220"/>
      <c r="X264" s="220" t="s">
        <v>447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448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8"/>
      <c r="B265" s="219"/>
      <c r="C265" s="254" t="s">
        <v>3032</v>
      </c>
      <c r="D265" s="221"/>
      <c r="E265" s="222">
        <v>17.419499999999999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299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2">
        <v>24</v>
      </c>
      <c r="B266" s="233" t="s">
        <v>3033</v>
      </c>
      <c r="C266" s="252" t="s">
        <v>3034</v>
      </c>
      <c r="D266" s="234" t="s">
        <v>477</v>
      </c>
      <c r="E266" s="235">
        <v>17.419499999999999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15</v>
      </c>
      <c r="M266" s="237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7"/>
      <c r="S266" s="237" t="s">
        <v>502</v>
      </c>
      <c r="T266" s="238" t="s">
        <v>503</v>
      </c>
      <c r="U266" s="220">
        <v>0</v>
      </c>
      <c r="V266" s="220">
        <f>ROUND(E266*U266,2)</f>
        <v>0</v>
      </c>
      <c r="W266" s="220"/>
      <c r="X266" s="220" t="s">
        <v>447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448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8"/>
      <c r="B267" s="219"/>
      <c r="C267" s="254" t="s">
        <v>3032</v>
      </c>
      <c r="D267" s="221"/>
      <c r="E267" s="222">
        <v>17.419499999999999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299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2">
        <v>25</v>
      </c>
      <c r="B268" s="233" t="s">
        <v>3035</v>
      </c>
      <c r="C268" s="252" t="s">
        <v>3036</v>
      </c>
      <c r="D268" s="234" t="s">
        <v>2420</v>
      </c>
      <c r="E268" s="235">
        <v>47.847999999999999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15</v>
      </c>
      <c r="M268" s="237">
        <f>G268*(1+L268/100)</f>
        <v>0</v>
      </c>
      <c r="N268" s="237">
        <v>0</v>
      </c>
      <c r="O268" s="237">
        <f>ROUND(E268*N268,2)</f>
        <v>0</v>
      </c>
      <c r="P268" s="237">
        <v>0</v>
      </c>
      <c r="Q268" s="237">
        <f>ROUND(E268*P268,2)</f>
        <v>0</v>
      </c>
      <c r="R268" s="237"/>
      <c r="S268" s="237" t="s">
        <v>502</v>
      </c>
      <c r="T268" s="238" t="s">
        <v>503</v>
      </c>
      <c r="U268" s="220">
        <v>0</v>
      </c>
      <c r="V268" s="220">
        <f>ROUND(E268*U268,2)</f>
        <v>0</v>
      </c>
      <c r="W268" s="220"/>
      <c r="X268" s="220" t="s">
        <v>447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448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8"/>
      <c r="B269" s="219"/>
      <c r="C269" s="254" t="s">
        <v>3037</v>
      </c>
      <c r="D269" s="221"/>
      <c r="E269" s="222">
        <v>47.847999999999999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299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3">
        <v>26</v>
      </c>
      <c r="B270" s="244" t="s">
        <v>3038</v>
      </c>
      <c r="C270" s="258" t="s">
        <v>3039</v>
      </c>
      <c r="D270" s="245" t="s">
        <v>1866</v>
      </c>
      <c r="E270" s="246">
        <v>1</v>
      </c>
      <c r="F270" s="247"/>
      <c r="G270" s="248">
        <f>ROUND(E270*F270,2)</f>
        <v>0</v>
      </c>
      <c r="H270" s="247"/>
      <c r="I270" s="248">
        <f>ROUND(E270*H270,2)</f>
        <v>0</v>
      </c>
      <c r="J270" s="247"/>
      <c r="K270" s="248">
        <f>ROUND(E270*J270,2)</f>
        <v>0</v>
      </c>
      <c r="L270" s="248">
        <v>15</v>
      </c>
      <c r="M270" s="248">
        <f>G270*(1+L270/100)</f>
        <v>0</v>
      </c>
      <c r="N270" s="248">
        <v>0</v>
      </c>
      <c r="O270" s="248">
        <f>ROUND(E270*N270,2)</f>
        <v>0</v>
      </c>
      <c r="P270" s="248">
        <v>0</v>
      </c>
      <c r="Q270" s="248">
        <f>ROUND(E270*P270,2)</f>
        <v>0</v>
      </c>
      <c r="R270" s="248"/>
      <c r="S270" s="248" t="s">
        <v>502</v>
      </c>
      <c r="T270" s="249" t="s">
        <v>503</v>
      </c>
      <c r="U270" s="220">
        <v>0</v>
      </c>
      <c r="V270" s="220">
        <f>ROUND(E270*U270,2)</f>
        <v>0</v>
      </c>
      <c r="W270" s="220"/>
      <c r="X270" s="220" t="s">
        <v>447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448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2">
        <v>27</v>
      </c>
      <c r="B271" s="233" t="s">
        <v>3040</v>
      </c>
      <c r="C271" s="252" t="s">
        <v>3041</v>
      </c>
      <c r="D271" s="234" t="s">
        <v>477</v>
      </c>
      <c r="E271" s="235">
        <v>51.89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15</v>
      </c>
      <c r="M271" s="237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7"/>
      <c r="S271" s="237" t="s">
        <v>502</v>
      </c>
      <c r="T271" s="238" t="s">
        <v>503</v>
      </c>
      <c r="U271" s="220">
        <v>0</v>
      </c>
      <c r="V271" s="220">
        <f>ROUND(E271*U271,2)</f>
        <v>0</v>
      </c>
      <c r="W271" s="220"/>
      <c r="X271" s="220" t="s">
        <v>447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448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45" outlineLevel="1" x14ac:dyDescent="0.2">
      <c r="A272" s="218"/>
      <c r="B272" s="219"/>
      <c r="C272" s="257" t="s">
        <v>3042</v>
      </c>
      <c r="D272" s="242"/>
      <c r="E272" s="242"/>
      <c r="F272" s="242"/>
      <c r="G272" s="242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421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40" t="str">
        <f>C272</f>
        <v>rozměření tras, provedení drážek pro anodové a katodové vedení, vyvrtání otvorů v místě průchodů přes stěny, provedení vrtů pro katody, uložení anodového a katodového vedení, provedení kontrolního měření neporušenosti uložených kabelů, vyplnění drážek a otvorů maltou, zřízení stálých kontrolních míst pro ověření neporušenosti kabelových vedení,osazení  a zapojení řídících jednotek, zprovoznění systému</v>
      </c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8"/>
      <c r="B273" s="219"/>
      <c r="C273" s="254" t="s">
        <v>3043</v>
      </c>
      <c r="D273" s="221"/>
      <c r="E273" s="222">
        <v>51.89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299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6" t="s">
        <v>287</v>
      </c>
      <c r="B274" s="227" t="s">
        <v>194</v>
      </c>
      <c r="C274" s="251" t="s">
        <v>195</v>
      </c>
      <c r="D274" s="228"/>
      <c r="E274" s="229"/>
      <c r="F274" s="230"/>
      <c r="G274" s="230">
        <f>SUMIF(AG275:AG287,"&lt;&gt;NOR",G275:G287)</f>
        <v>0</v>
      </c>
      <c r="H274" s="230"/>
      <c r="I274" s="230">
        <f>SUM(I275:I287)</f>
        <v>0</v>
      </c>
      <c r="J274" s="230"/>
      <c r="K274" s="230">
        <f>SUM(K275:K287)</f>
        <v>0</v>
      </c>
      <c r="L274" s="230"/>
      <c r="M274" s="230">
        <f>SUM(M275:M287)</f>
        <v>0</v>
      </c>
      <c r="N274" s="230"/>
      <c r="O274" s="230">
        <f>SUM(O275:O287)</f>
        <v>0</v>
      </c>
      <c r="P274" s="230"/>
      <c r="Q274" s="230">
        <f>SUM(Q275:Q287)</f>
        <v>0</v>
      </c>
      <c r="R274" s="230"/>
      <c r="S274" s="230"/>
      <c r="T274" s="231"/>
      <c r="U274" s="225"/>
      <c r="V274" s="225">
        <f>SUM(V275:V287)</f>
        <v>0</v>
      </c>
      <c r="W274" s="225"/>
      <c r="X274" s="225"/>
      <c r="AG274" t="s">
        <v>288</v>
      </c>
    </row>
    <row r="275" spans="1:60" outlineLevel="1" x14ac:dyDescent="0.2">
      <c r="A275" s="243">
        <v>28</v>
      </c>
      <c r="B275" s="244" t="s">
        <v>3044</v>
      </c>
      <c r="C275" s="258" t="s">
        <v>3045</v>
      </c>
      <c r="D275" s="245" t="s">
        <v>477</v>
      </c>
      <c r="E275" s="246">
        <v>1663.0132000000001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15</v>
      </c>
      <c r="M275" s="248">
        <f>G275*(1+L275/100)</f>
        <v>0</v>
      </c>
      <c r="N275" s="248">
        <v>0</v>
      </c>
      <c r="O275" s="248">
        <f>ROUND(E275*N275,2)</f>
        <v>0</v>
      </c>
      <c r="P275" s="248">
        <v>0</v>
      </c>
      <c r="Q275" s="248">
        <f>ROUND(E275*P275,2)</f>
        <v>0</v>
      </c>
      <c r="R275" s="248"/>
      <c r="S275" s="248" t="s">
        <v>502</v>
      </c>
      <c r="T275" s="249" t="s">
        <v>503</v>
      </c>
      <c r="U275" s="220">
        <v>0</v>
      </c>
      <c r="V275" s="220">
        <f>ROUND(E275*U275,2)</f>
        <v>0</v>
      </c>
      <c r="W275" s="220"/>
      <c r="X275" s="220" t="s">
        <v>447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448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2">
        <v>29</v>
      </c>
      <c r="B276" s="233" t="s">
        <v>3046</v>
      </c>
      <c r="C276" s="252" t="s">
        <v>3047</v>
      </c>
      <c r="D276" s="234" t="s">
        <v>477</v>
      </c>
      <c r="E276" s="235">
        <v>1663.0132000000001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15</v>
      </c>
      <c r="M276" s="237">
        <f>G276*(1+L276/100)</f>
        <v>0</v>
      </c>
      <c r="N276" s="237">
        <v>0</v>
      </c>
      <c r="O276" s="237">
        <f>ROUND(E276*N276,2)</f>
        <v>0</v>
      </c>
      <c r="P276" s="237">
        <v>0</v>
      </c>
      <c r="Q276" s="237">
        <f>ROUND(E276*P276,2)</f>
        <v>0</v>
      </c>
      <c r="R276" s="237"/>
      <c r="S276" s="237" t="s">
        <v>502</v>
      </c>
      <c r="T276" s="238" t="s">
        <v>503</v>
      </c>
      <c r="U276" s="220">
        <v>0</v>
      </c>
      <c r="V276" s="220">
        <f>ROUND(E276*U276,2)</f>
        <v>0</v>
      </c>
      <c r="W276" s="220"/>
      <c r="X276" s="220" t="s">
        <v>447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448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8"/>
      <c r="B277" s="219"/>
      <c r="C277" s="254" t="s">
        <v>3048</v>
      </c>
      <c r="D277" s="221"/>
      <c r="E277" s="222">
        <v>1663.0132000000001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299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32">
        <v>30</v>
      </c>
      <c r="B278" s="233" t="s">
        <v>3049</v>
      </c>
      <c r="C278" s="252" t="s">
        <v>3050</v>
      </c>
      <c r="D278" s="234" t="s">
        <v>291</v>
      </c>
      <c r="E278" s="235">
        <v>71.433999999999997</v>
      </c>
      <c r="F278" s="236"/>
      <c r="G278" s="237">
        <f>ROUND(E278*F278,2)</f>
        <v>0</v>
      </c>
      <c r="H278" s="236"/>
      <c r="I278" s="237">
        <f>ROUND(E278*H278,2)</f>
        <v>0</v>
      </c>
      <c r="J278" s="236"/>
      <c r="K278" s="237">
        <f>ROUND(E278*J278,2)</f>
        <v>0</v>
      </c>
      <c r="L278" s="237">
        <v>15</v>
      </c>
      <c r="M278" s="237">
        <f>G278*(1+L278/100)</f>
        <v>0</v>
      </c>
      <c r="N278" s="237">
        <v>0</v>
      </c>
      <c r="O278" s="237">
        <f>ROUND(E278*N278,2)</f>
        <v>0</v>
      </c>
      <c r="P278" s="237">
        <v>0</v>
      </c>
      <c r="Q278" s="237">
        <f>ROUND(E278*P278,2)</f>
        <v>0</v>
      </c>
      <c r="R278" s="237"/>
      <c r="S278" s="237" t="s">
        <v>502</v>
      </c>
      <c r="T278" s="238" t="s">
        <v>503</v>
      </c>
      <c r="U278" s="220">
        <v>0</v>
      </c>
      <c r="V278" s="220">
        <f>ROUND(E278*U278,2)</f>
        <v>0</v>
      </c>
      <c r="W278" s="220"/>
      <c r="X278" s="220" t="s">
        <v>447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448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8"/>
      <c r="B279" s="219"/>
      <c r="C279" s="254" t="s">
        <v>3051</v>
      </c>
      <c r="D279" s="221"/>
      <c r="E279" s="222">
        <v>71.433999999999997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299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2">
        <v>31</v>
      </c>
      <c r="B280" s="233" t="s">
        <v>3052</v>
      </c>
      <c r="C280" s="252" t="s">
        <v>3053</v>
      </c>
      <c r="D280" s="234" t="s">
        <v>291</v>
      </c>
      <c r="E280" s="235">
        <v>11.3553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15</v>
      </c>
      <c r="M280" s="237">
        <f>G280*(1+L280/100)</f>
        <v>0</v>
      </c>
      <c r="N280" s="237">
        <v>0</v>
      </c>
      <c r="O280" s="237">
        <f>ROUND(E280*N280,2)</f>
        <v>0</v>
      </c>
      <c r="P280" s="237">
        <v>0</v>
      </c>
      <c r="Q280" s="237">
        <f>ROUND(E280*P280,2)</f>
        <v>0</v>
      </c>
      <c r="R280" s="237"/>
      <c r="S280" s="237" t="s">
        <v>502</v>
      </c>
      <c r="T280" s="238" t="s">
        <v>503</v>
      </c>
      <c r="U280" s="220">
        <v>0</v>
      </c>
      <c r="V280" s="220">
        <f>ROUND(E280*U280,2)</f>
        <v>0</v>
      </c>
      <c r="W280" s="220"/>
      <c r="X280" s="220" t="s">
        <v>447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448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8"/>
      <c r="B281" s="219"/>
      <c r="C281" s="254" t="s">
        <v>3054</v>
      </c>
      <c r="D281" s="221"/>
      <c r="E281" s="222">
        <v>11.3553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299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32">
        <v>32</v>
      </c>
      <c r="B282" s="233" t="s">
        <v>3055</v>
      </c>
      <c r="C282" s="252" t="s">
        <v>3056</v>
      </c>
      <c r="D282" s="234" t="s">
        <v>291</v>
      </c>
      <c r="E282" s="235">
        <v>18.393999999999998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15</v>
      </c>
      <c r="M282" s="237">
        <f>G282*(1+L282/100)</f>
        <v>0</v>
      </c>
      <c r="N282" s="237">
        <v>0</v>
      </c>
      <c r="O282" s="237">
        <f>ROUND(E282*N282,2)</f>
        <v>0</v>
      </c>
      <c r="P282" s="237">
        <v>0</v>
      </c>
      <c r="Q282" s="237">
        <f>ROUND(E282*P282,2)</f>
        <v>0</v>
      </c>
      <c r="R282" s="237"/>
      <c r="S282" s="237" t="s">
        <v>502</v>
      </c>
      <c r="T282" s="238" t="s">
        <v>503</v>
      </c>
      <c r="U282" s="220">
        <v>0</v>
      </c>
      <c r="V282" s="220">
        <f>ROUND(E282*U282,2)</f>
        <v>0</v>
      </c>
      <c r="W282" s="220"/>
      <c r="X282" s="220" t="s">
        <v>447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448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8"/>
      <c r="B283" s="219"/>
      <c r="C283" s="254" t="s">
        <v>3057</v>
      </c>
      <c r="D283" s="221"/>
      <c r="E283" s="222">
        <v>18.393999999999998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299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2">
        <v>33</v>
      </c>
      <c r="B284" s="233" t="s">
        <v>3058</v>
      </c>
      <c r="C284" s="252" t="s">
        <v>3059</v>
      </c>
      <c r="D284" s="234" t="s">
        <v>477</v>
      </c>
      <c r="E284" s="235">
        <v>1663.0132000000001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15</v>
      </c>
      <c r="M284" s="237">
        <f>G284*(1+L284/100)</f>
        <v>0</v>
      </c>
      <c r="N284" s="237">
        <v>0</v>
      </c>
      <c r="O284" s="237">
        <f>ROUND(E284*N284,2)</f>
        <v>0</v>
      </c>
      <c r="P284" s="237">
        <v>0</v>
      </c>
      <c r="Q284" s="237">
        <f>ROUND(E284*P284,2)</f>
        <v>0</v>
      </c>
      <c r="R284" s="237"/>
      <c r="S284" s="237" t="s">
        <v>502</v>
      </c>
      <c r="T284" s="238" t="s">
        <v>503</v>
      </c>
      <c r="U284" s="220">
        <v>0</v>
      </c>
      <c r="V284" s="220">
        <f>ROUND(E284*U284,2)</f>
        <v>0</v>
      </c>
      <c r="W284" s="220"/>
      <c r="X284" s="220" t="s">
        <v>447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448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8"/>
      <c r="B285" s="219"/>
      <c r="C285" s="254" t="s">
        <v>3048</v>
      </c>
      <c r="D285" s="221"/>
      <c r="E285" s="222">
        <v>1663.0132000000001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299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3">
        <v>34</v>
      </c>
      <c r="B286" s="244" t="s">
        <v>3060</v>
      </c>
      <c r="C286" s="258" t="s">
        <v>3061</v>
      </c>
      <c r="D286" s="245" t="s">
        <v>3062</v>
      </c>
      <c r="E286" s="246">
        <v>268</v>
      </c>
      <c r="F286" s="247"/>
      <c r="G286" s="248">
        <f>ROUND(E286*F286,2)</f>
        <v>0</v>
      </c>
      <c r="H286" s="247"/>
      <c r="I286" s="248">
        <f>ROUND(E286*H286,2)</f>
        <v>0</v>
      </c>
      <c r="J286" s="247"/>
      <c r="K286" s="248">
        <f>ROUND(E286*J286,2)</f>
        <v>0</v>
      </c>
      <c r="L286" s="248">
        <v>15</v>
      </c>
      <c r="M286" s="248">
        <f>G286*(1+L286/100)</f>
        <v>0</v>
      </c>
      <c r="N286" s="248">
        <v>0</v>
      </c>
      <c r="O286" s="248">
        <f>ROUND(E286*N286,2)</f>
        <v>0</v>
      </c>
      <c r="P286" s="248">
        <v>0</v>
      </c>
      <c r="Q286" s="248">
        <f>ROUND(E286*P286,2)</f>
        <v>0</v>
      </c>
      <c r="R286" s="248"/>
      <c r="S286" s="248" t="s">
        <v>502</v>
      </c>
      <c r="T286" s="249" t="s">
        <v>503</v>
      </c>
      <c r="U286" s="220">
        <v>0</v>
      </c>
      <c r="V286" s="220">
        <f>ROUND(E286*U286,2)</f>
        <v>0</v>
      </c>
      <c r="W286" s="220"/>
      <c r="X286" s="220" t="s">
        <v>447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448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43">
        <v>35</v>
      </c>
      <c r="B287" s="244" t="s">
        <v>3063</v>
      </c>
      <c r="C287" s="258" t="s">
        <v>3064</v>
      </c>
      <c r="D287" s="245" t="s">
        <v>1392</v>
      </c>
      <c r="E287" s="246">
        <v>1987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15</v>
      </c>
      <c r="M287" s="248">
        <f>G287*(1+L287/100)</f>
        <v>0</v>
      </c>
      <c r="N287" s="248">
        <v>0</v>
      </c>
      <c r="O287" s="248">
        <f>ROUND(E287*N287,2)</f>
        <v>0</v>
      </c>
      <c r="P287" s="248">
        <v>0</v>
      </c>
      <c r="Q287" s="248">
        <f>ROUND(E287*P287,2)</f>
        <v>0</v>
      </c>
      <c r="R287" s="248"/>
      <c r="S287" s="248" t="s">
        <v>502</v>
      </c>
      <c r="T287" s="249" t="s">
        <v>503</v>
      </c>
      <c r="U287" s="220">
        <v>0</v>
      </c>
      <c r="V287" s="220">
        <f>ROUND(E287*U287,2)</f>
        <v>0</v>
      </c>
      <c r="W287" s="220"/>
      <c r="X287" s="220" t="s">
        <v>447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448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226" t="s">
        <v>287</v>
      </c>
      <c r="B288" s="227" t="s">
        <v>198</v>
      </c>
      <c r="C288" s="251" t="s">
        <v>199</v>
      </c>
      <c r="D288" s="228"/>
      <c r="E288" s="229"/>
      <c r="F288" s="230"/>
      <c r="G288" s="230">
        <f>SUMIF(AG289:AG342,"&lt;&gt;NOR",G289:G342)</f>
        <v>0</v>
      </c>
      <c r="H288" s="230"/>
      <c r="I288" s="230">
        <f>SUM(I289:I342)</f>
        <v>0</v>
      </c>
      <c r="J288" s="230"/>
      <c r="K288" s="230">
        <f>SUM(K289:K342)</f>
        <v>0</v>
      </c>
      <c r="L288" s="230"/>
      <c r="M288" s="230">
        <f>SUM(M289:M342)</f>
        <v>0</v>
      </c>
      <c r="N288" s="230"/>
      <c r="O288" s="230">
        <f>SUM(O289:O342)</f>
        <v>0.95000000000000007</v>
      </c>
      <c r="P288" s="230"/>
      <c r="Q288" s="230">
        <f>SUM(Q289:Q342)</f>
        <v>0</v>
      </c>
      <c r="R288" s="230"/>
      <c r="S288" s="230"/>
      <c r="T288" s="231"/>
      <c r="U288" s="225"/>
      <c r="V288" s="225">
        <f>SUM(V289:V342)</f>
        <v>97.94</v>
      </c>
      <c r="W288" s="225"/>
      <c r="X288" s="225"/>
      <c r="AG288" t="s">
        <v>288</v>
      </c>
    </row>
    <row r="289" spans="1:60" ht="22.5" outlineLevel="1" x14ac:dyDescent="0.2">
      <c r="A289" s="232">
        <v>36</v>
      </c>
      <c r="B289" s="233" t="s">
        <v>3065</v>
      </c>
      <c r="C289" s="252" t="s">
        <v>3066</v>
      </c>
      <c r="D289" s="234" t="s">
        <v>291</v>
      </c>
      <c r="E289" s="235">
        <v>181.3663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15</v>
      </c>
      <c r="M289" s="237">
        <f>G289*(1+L289/100)</f>
        <v>0</v>
      </c>
      <c r="N289" s="237">
        <v>3.3E-4</v>
      </c>
      <c r="O289" s="237">
        <f>ROUND(E289*N289,2)</f>
        <v>0.06</v>
      </c>
      <c r="P289" s="237">
        <v>0</v>
      </c>
      <c r="Q289" s="237">
        <f>ROUND(E289*P289,2)</f>
        <v>0</v>
      </c>
      <c r="R289" s="237" t="s">
        <v>3067</v>
      </c>
      <c r="S289" s="237" t="s">
        <v>293</v>
      </c>
      <c r="T289" s="238" t="s">
        <v>294</v>
      </c>
      <c r="U289" s="220">
        <v>2.75E-2</v>
      </c>
      <c r="V289" s="220">
        <f>ROUND(E289*U289,2)</f>
        <v>4.99</v>
      </c>
      <c r="W289" s="220"/>
      <c r="X289" s="220" t="s">
        <v>117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295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8"/>
      <c r="B290" s="219"/>
      <c r="C290" s="254" t="s">
        <v>517</v>
      </c>
      <c r="D290" s="221"/>
      <c r="E290" s="222">
        <v>1.4375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299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8"/>
      <c r="B291" s="219"/>
      <c r="C291" s="254" t="s">
        <v>518</v>
      </c>
      <c r="D291" s="221"/>
      <c r="E291" s="222">
        <v>15.6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299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8"/>
      <c r="B292" s="219"/>
      <c r="C292" s="254" t="s">
        <v>519</v>
      </c>
      <c r="D292" s="221"/>
      <c r="E292" s="222">
        <v>0.94499999999999995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299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8"/>
      <c r="B293" s="219"/>
      <c r="C293" s="254" t="s">
        <v>520</v>
      </c>
      <c r="D293" s="221"/>
      <c r="E293" s="222">
        <v>0.79200000000000004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299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8"/>
      <c r="B294" s="219"/>
      <c r="C294" s="254" t="s">
        <v>521</v>
      </c>
      <c r="D294" s="221"/>
      <c r="E294" s="222">
        <v>36.54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299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8"/>
      <c r="B295" s="219"/>
      <c r="C295" s="254" t="s">
        <v>522</v>
      </c>
      <c r="D295" s="221"/>
      <c r="E295" s="222">
        <v>0.36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299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8"/>
      <c r="B296" s="219"/>
      <c r="C296" s="254" t="s">
        <v>523</v>
      </c>
      <c r="D296" s="221"/>
      <c r="E296" s="222">
        <v>56.64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299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8"/>
      <c r="B297" s="219"/>
      <c r="C297" s="254" t="s">
        <v>524</v>
      </c>
      <c r="D297" s="221"/>
      <c r="E297" s="222">
        <v>1.3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299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8"/>
      <c r="B298" s="219"/>
      <c r="C298" s="254" t="s">
        <v>525</v>
      </c>
      <c r="D298" s="221"/>
      <c r="E298" s="222">
        <v>12.76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299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8"/>
      <c r="B299" s="219"/>
      <c r="C299" s="254" t="s">
        <v>526</v>
      </c>
      <c r="D299" s="221"/>
      <c r="E299" s="222">
        <v>8.58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299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8"/>
      <c r="B300" s="219"/>
      <c r="C300" s="254" t="s">
        <v>527</v>
      </c>
      <c r="D300" s="221"/>
      <c r="E300" s="222">
        <v>0.72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299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8"/>
      <c r="B301" s="219"/>
      <c r="C301" s="254" t="s">
        <v>528</v>
      </c>
      <c r="D301" s="221"/>
      <c r="E301" s="222">
        <v>45.691800000000001</v>
      </c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299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3.75" outlineLevel="1" x14ac:dyDescent="0.2">
      <c r="A302" s="232">
        <v>37</v>
      </c>
      <c r="B302" s="233" t="s">
        <v>3068</v>
      </c>
      <c r="C302" s="252" t="s">
        <v>3069</v>
      </c>
      <c r="D302" s="234" t="s">
        <v>291</v>
      </c>
      <c r="E302" s="235">
        <v>127.9915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15</v>
      </c>
      <c r="M302" s="237">
        <f>G302*(1+L302/100)</f>
        <v>0</v>
      </c>
      <c r="N302" s="237">
        <v>5.1999999999999995E-4</v>
      </c>
      <c r="O302" s="237">
        <f>ROUND(E302*N302,2)</f>
        <v>7.0000000000000007E-2</v>
      </c>
      <c r="P302" s="237">
        <v>0</v>
      </c>
      <c r="Q302" s="237">
        <f>ROUND(E302*P302,2)</f>
        <v>0</v>
      </c>
      <c r="R302" s="237" t="s">
        <v>3067</v>
      </c>
      <c r="S302" s="237" t="s">
        <v>293</v>
      </c>
      <c r="T302" s="238" t="s">
        <v>294</v>
      </c>
      <c r="U302" s="220">
        <v>4.9000000000000002E-2</v>
      </c>
      <c r="V302" s="220">
        <f>ROUND(E302*U302,2)</f>
        <v>6.27</v>
      </c>
      <c r="W302" s="220"/>
      <c r="X302" s="220" t="s">
        <v>117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295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8"/>
      <c r="B303" s="219"/>
      <c r="C303" s="254" t="s">
        <v>2879</v>
      </c>
      <c r="D303" s="221"/>
      <c r="E303" s="222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299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8"/>
      <c r="B304" s="219"/>
      <c r="C304" s="254" t="s">
        <v>2880</v>
      </c>
      <c r="D304" s="221"/>
      <c r="E304" s="222">
        <v>17.671500000000002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299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8"/>
      <c r="B305" s="219"/>
      <c r="C305" s="254" t="s">
        <v>2881</v>
      </c>
      <c r="D305" s="221"/>
      <c r="E305" s="222">
        <v>6.48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299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8"/>
      <c r="B306" s="219"/>
      <c r="C306" s="254" t="s">
        <v>3070</v>
      </c>
      <c r="D306" s="221"/>
      <c r="E306" s="222">
        <v>36.96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299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8"/>
      <c r="B307" s="219"/>
      <c r="C307" s="254" t="s">
        <v>2883</v>
      </c>
      <c r="D307" s="221"/>
      <c r="E307" s="222">
        <v>30.922499999999999</v>
      </c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299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8"/>
      <c r="B308" s="219"/>
      <c r="C308" s="254" t="s">
        <v>2884</v>
      </c>
      <c r="D308" s="221"/>
      <c r="E308" s="222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299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8"/>
      <c r="B309" s="219"/>
      <c r="C309" s="254" t="s">
        <v>2885</v>
      </c>
      <c r="D309" s="221"/>
      <c r="E309" s="222">
        <v>1.125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299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8"/>
      <c r="B310" s="219"/>
      <c r="C310" s="254" t="s">
        <v>2886</v>
      </c>
      <c r="D310" s="221"/>
      <c r="E310" s="222">
        <v>4.585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299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8"/>
      <c r="B311" s="219"/>
      <c r="C311" s="254" t="s">
        <v>2887</v>
      </c>
      <c r="D311" s="221"/>
      <c r="E311" s="222">
        <v>2.0099999999999998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299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8"/>
      <c r="B312" s="219"/>
      <c r="C312" s="254" t="s">
        <v>2888</v>
      </c>
      <c r="D312" s="221"/>
      <c r="E312" s="222">
        <v>6.05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299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8"/>
      <c r="B313" s="219"/>
      <c r="C313" s="254" t="s">
        <v>2889</v>
      </c>
      <c r="D313" s="221"/>
      <c r="E313" s="222">
        <v>0.625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299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8"/>
      <c r="B314" s="219"/>
      <c r="C314" s="254" t="s">
        <v>2890</v>
      </c>
      <c r="D314" s="221"/>
      <c r="E314" s="222">
        <v>4.25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299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8"/>
      <c r="B315" s="219"/>
      <c r="C315" s="254" t="s">
        <v>2891</v>
      </c>
      <c r="D315" s="221"/>
      <c r="E315" s="222">
        <v>7.7249999999999996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299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8"/>
      <c r="B316" s="219"/>
      <c r="C316" s="254" t="s">
        <v>2892</v>
      </c>
      <c r="D316" s="221"/>
      <c r="E316" s="222">
        <v>2.7374999999999998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299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8"/>
      <c r="B317" s="219"/>
      <c r="C317" s="254" t="s">
        <v>2893</v>
      </c>
      <c r="D317" s="221"/>
      <c r="E317" s="222">
        <v>6.85</v>
      </c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299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2.5" outlineLevel="1" x14ac:dyDescent="0.2">
      <c r="A318" s="232">
        <v>38</v>
      </c>
      <c r="B318" s="233" t="s">
        <v>3071</v>
      </c>
      <c r="C318" s="252" t="s">
        <v>3072</v>
      </c>
      <c r="D318" s="234" t="s">
        <v>291</v>
      </c>
      <c r="E318" s="235">
        <v>149.566</v>
      </c>
      <c r="F318" s="236"/>
      <c r="G318" s="237">
        <f>ROUND(E318*F318,2)</f>
        <v>0</v>
      </c>
      <c r="H318" s="236"/>
      <c r="I318" s="237">
        <f>ROUND(E318*H318,2)</f>
        <v>0</v>
      </c>
      <c r="J318" s="236"/>
      <c r="K318" s="237">
        <f>ROUND(E318*J318,2)</f>
        <v>0</v>
      </c>
      <c r="L318" s="237">
        <v>15</v>
      </c>
      <c r="M318" s="237">
        <f>G318*(1+L318/100)</f>
        <v>0</v>
      </c>
      <c r="N318" s="237">
        <v>0</v>
      </c>
      <c r="O318" s="237">
        <f>ROUND(E318*N318,2)</f>
        <v>0</v>
      </c>
      <c r="P318" s="237">
        <v>0</v>
      </c>
      <c r="Q318" s="237">
        <f>ROUND(E318*P318,2)</f>
        <v>0</v>
      </c>
      <c r="R318" s="237" t="s">
        <v>3067</v>
      </c>
      <c r="S318" s="237" t="s">
        <v>502</v>
      </c>
      <c r="T318" s="238" t="s">
        <v>503</v>
      </c>
      <c r="U318" s="220">
        <v>0</v>
      </c>
      <c r="V318" s="220">
        <f>ROUND(E318*U318,2)</f>
        <v>0</v>
      </c>
      <c r="W318" s="220"/>
      <c r="X318" s="220" t="s">
        <v>117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295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8"/>
      <c r="B319" s="219"/>
      <c r="C319" s="254" t="s">
        <v>2879</v>
      </c>
      <c r="D319" s="221"/>
      <c r="E319" s="222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299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8"/>
      <c r="B320" s="219"/>
      <c r="C320" s="254" t="s">
        <v>2880</v>
      </c>
      <c r="D320" s="221"/>
      <c r="E320" s="222">
        <v>17.671500000000002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299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8"/>
      <c r="B321" s="219"/>
      <c r="C321" s="254" t="s">
        <v>2881</v>
      </c>
      <c r="D321" s="221"/>
      <c r="E321" s="222">
        <v>6.48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299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8"/>
      <c r="B322" s="219"/>
      <c r="C322" s="254" t="s">
        <v>3070</v>
      </c>
      <c r="D322" s="221"/>
      <c r="E322" s="222">
        <v>36.96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299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8"/>
      <c r="B323" s="219"/>
      <c r="C323" s="254" t="s">
        <v>2883</v>
      </c>
      <c r="D323" s="221"/>
      <c r="E323" s="222">
        <v>30.922499999999999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299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8"/>
      <c r="B324" s="219"/>
      <c r="C324" s="254" t="s">
        <v>2884</v>
      </c>
      <c r="D324" s="221"/>
      <c r="E324" s="222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299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8"/>
      <c r="B325" s="219"/>
      <c r="C325" s="254" t="s">
        <v>3073</v>
      </c>
      <c r="D325" s="221"/>
      <c r="E325" s="222">
        <v>1.8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299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8"/>
      <c r="B326" s="219"/>
      <c r="C326" s="254" t="s">
        <v>3074</v>
      </c>
      <c r="D326" s="221"/>
      <c r="E326" s="222">
        <v>7.3360000000000003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299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8"/>
      <c r="B327" s="219"/>
      <c r="C327" s="254" t="s">
        <v>3075</v>
      </c>
      <c r="D327" s="221"/>
      <c r="E327" s="222">
        <v>3.2160000000000002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299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8"/>
      <c r="B328" s="219"/>
      <c r="C328" s="254" t="s">
        <v>3076</v>
      </c>
      <c r="D328" s="221"/>
      <c r="E328" s="222">
        <v>9.68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299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8"/>
      <c r="B329" s="219"/>
      <c r="C329" s="254" t="s">
        <v>3077</v>
      </c>
      <c r="D329" s="221"/>
      <c r="E329" s="222">
        <v>1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299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8"/>
      <c r="B330" s="219"/>
      <c r="C330" s="254" t="s">
        <v>3078</v>
      </c>
      <c r="D330" s="221"/>
      <c r="E330" s="222">
        <v>6.8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299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8"/>
      <c r="B331" s="219"/>
      <c r="C331" s="254" t="s">
        <v>3079</v>
      </c>
      <c r="D331" s="221"/>
      <c r="E331" s="222">
        <v>12.36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299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8"/>
      <c r="B332" s="219"/>
      <c r="C332" s="254" t="s">
        <v>3080</v>
      </c>
      <c r="D332" s="221"/>
      <c r="E332" s="222">
        <v>4.38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299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8"/>
      <c r="B333" s="219"/>
      <c r="C333" s="254" t="s">
        <v>3081</v>
      </c>
      <c r="D333" s="221"/>
      <c r="E333" s="222">
        <v>10.96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299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2.5" outlineLevel="1" x14ac:dyDescent="0.2">
      <c r="A334" s="232">
        <v>39</v>
      </c>
      <c r="B334" s="233" t="s">
        <v>3082</v>
      </c>
      <c r="C334" s="252" t="s">
        <v>3083</v>
      </c>
      <c r="D334" s="234" t="s">
        <v>291</v>
      </c>
      <c r="E334" s="235">
        <v>181.3663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15</v>
      </c>
      <c r="M334" s="237">
        <f>G334*(1+L334/100)</f>
        <v>0</v>
      </c>
      <c r="N334" s="237">
        <v>4.1999999999999997E-3</v>
      </c>
      <c r="O334" s="237">
        <f>ROUND(E334*N334,2)</f>
        <v>0.76</v>
      </c>
      <c r="P334" s="237">
        <v>0</v>
      </c>
      <c r="Q334" s="237">
        <f>ROUND(E334*P334,2)</f>
        <v>0</v>
      </c>
      <c r="R334" s="237" t="s">
        <v>3067</v>
      </c>
      <c r="S334" s="237" t="s">
        <v>502</v>
      </c>
      <c r="T334" s="238" t="s">
        <v>503</v>
      </c>
      <c r="U334" s="220">
        <v>0.38500000000000001</v>
      </c>
      <c r="V334" s="220">
        <f>ROUND(E334*U334,2)</f>
        <v>69.83</v>
      </c>
      <c r="W334" s="220"/>
      <c r="X334" s="220" t="s">
        <v>117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295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8"/>
      <c r="B335" s="219"/>
      <c r="C335" s="254" t="s">
        <v>3084</v>
      </c>
      <c r="D335" s="221"/>
      <c r="E335" s="222">
        <v>181.3663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299</v>
      </c>
      <c r="AH335" s="210">
        <v>5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32">
        <v>40</v>
      </c>
      <c r="B336" s="233" t="s">
        <v>3085</v>
      </c>
      <c r="C336" s="252" t="s">
        <v>3086</v>
      </c>
      <c r="D336" s="234" t="s">
        <v>291</v>
      </c>
      <c r="E336" s="235">
        <v>83.278499999999994</v>
      </c>
      <c r="F336" s="236"/>
      <c r="G336" s="237">
        <f>ROUND(E336*F336,2)</f>
        <v>0</v>
      </c>
      <c r="H336" s="236"/>
      <c r="I336" s="237">
        <f>ROUND(E336*H336,2)</f>
        <v>0</v>
      </c>
      <c r="J336" s="236"/>
      <c r="K336" s="237">
        <f>ROUND(E336*J336,2)</f>
        <v>0</v>
      </c>
      <c r="L336" s="237">
        <v>15</v>
      </c>
      <c r="M336" s="237">
        <f>G336*(1+L336/100)</f>
        <v>0</v>
      </c>
      <c r="N336" s="237">
        <v>6.3000000000000003E-4</v>
      </c>
      <c r="O336" s="237">
        <f>ROUND(E336*N336,2)</f>
        <v>0.05</v>
      </c>
      <c r="P336" s="237">
        <v>0</v>
      </c>
      <c r="Q336" s="237">
        <f>ROUND(E336*P336,2)</f>
        <v>0</v>
      </c>
      <c r="R336" s="237" t="s">
        <v>3067</v>
      </c>
      <c r="S336" s="237" t="s">
        <v>293</v>
      </c>
      <c r="T336" s="238" t="s">
        <v>294</v>
      </c>
      <c r="U336" s="220">
        <v>0.16</v>
      </c>
      <c r="V336" s="220">
        <f>ROUND(E336*U336,2)</f>
        <v>13.32</v>
      </c>
      <c r="W336" s="220"/>
      <c r="X336" s="220" t="s">
        <v>117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295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8"/>
      <c r="B337" s="219"/>
      <c r="C337" s="254" t="s">
        <v>2879</v>
      </c>
      <c r="D337" s="221"/>
      <c r="E337" s="222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299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8"/>
      <c r="B338" s="219"/>
      <c r="C338" s="254" t="s">
        <v>3087</v>
      </c>
      <c r="D338" s="221"/>
      <c r="E338" s="222">
        <v>27.310500000000001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299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8"/>
      <c r="B339" s="219"/>
      <c r="C339" s="254" t="s">
        <v>3088</v>
      </c>
      <c r="D339" s="221"/>
      <c r="E339" s="222">
        <v>7.92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299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8"/>
      <c r="B340" s="219"/>
      <c r="C340" s="254" t="s">
        <v>3089</v>
      </c>
      <c r="D340" s="221"/>
      <c r="E340" s="222">
        <v>48.048000000000002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299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2">
        <v>41</v>
      </c>
      <c r="B341" s="233" t="s">
        <v>3090</v>
      </c>
      <c r="C341" s="252" t="s">
        <v>3091</v>
      </c>
      <c r="D341" s="234" t="s">
        <v>477</v>
      </c>
      <c r="E341" s="235">
        <v>35.299999999999997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15</v>
      </c>
      <c r="M341" s="237">
        <f>G341*(1+L341/100)</f>
        <v>0</v>
      </c>
      <c r="N341" s="237">
        <v>3.3E-4</v>
      </c>
      <c r="O341" s="237">
        <f>ROUND(E341*N341,2)</f>
        <v>0.01</v>
      </c>
      <c r="P341" s="237">
        <v>0</v>
      </c>
      <c r="Q341" s="237">
        <f>ROUND(E341*P341,2)</f>
        <v>0</v>
      </c>
      <c r="R341" s="237" t="s">
        <v>3067</v>
      </c>
      <c r="S341" s="237" t="s">
        <v>293</v>
      </c>
      <c r="T341" s="238" t="s">
        <v>294</v>
      </c>
      <c r="U341" s="220">
        <v>0.1</v>
      </c>
      <c r="V341" s="220">
        <f>ROUND(E341*U341,2)</f>
        <v>3.53</v>
      </c>
      <c r="W341" s="220"/>
      <c r="X341" s="220" t="s">
        <v>117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295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8"/>
      <c r="B342" s="219"/>
      <c r="C342" s="254" t="s">
        <v>3092</v>
      </c>
      <c r="D342" s="221"/>
      <c r="E342" s="222">
        <v>35.299999999999997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299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x14ac:dyDescent="0.2">
      <c r="A343" s="226" t="s">
        <v>287</v>
      </c>
      <c r="B343" s="227" t="s">
        <v>200</v>
      </c>
      <c r="C343" s="251" t="s">
        <v>201</v>
      </c>
      <c r="D343" s="228"/>
      <c r="E343" s="229"/>
      <c r="F343" s="230"/>
      <c r="G343" s="230">
        <f>SUMIF(AG344:AG358,"&lt;&gt;NOR",G344:G358)</f>
        <v>0</v>
      </c>
      <c r="H343" s="230"/>
      <c r="I343" s="230">
        <f>SUM(I344:I358)</f>
        <v>0</v>
      </c>
      <c r="J343" s="230"/>
      <c r="K343" s="230">
        <f>SUM(K344:K358)</f>
        <v>0</v>
      </c>
      <c r="L343" s="230"/>
      <c r="M343" s="230">
        <f>SUM(M344:M358)</f>
        <v>0</v>
      </c>
      <c r="N343" s="230"/>
      <c r="O343" s="230">
        <f>SUM(O344:O358)</f>
        <v>0.41000000000000003</v>
      </c>
      <c r="P343" s="230"/>
      <c r="Q343" s="230">
        <f>SUM(Q344:Q358)</f>
        <v>0</v>
      </c>
      <c r="R343" s="230"/>
      <c r="S343" s="230"/>
      <c r="T343" s="231"/>
      <c r="U343" s="225"/>
      <c r="V343" s="225">
        <f>SUM(V344:V358)</f>
        <v>17.829999999999998</v>
      </c>
      <c r="W343" s="225"/>
      <c r="X343" s="225"/>
      <c r="AG343" t="s">
        <v>288</v>
      </c>
    </row>
    <row r="344" spans="1:60" outlineLevel="1" x14ac:dyDescent="0.2">
      <c r="A344" s="232">
        <v>42</v>
      </c>
      <c r="B344" s="233" t="s">
        <v>3093</v>
      </c>
      <c r="C344" s="252" t="s">
        <v>3094</v>
      </c>
      <c r="D344" s="234" t="s">
        <v>291</v>
      </c>
      <c r="E344" s="235">
        <v>80.574749999999995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15</v>
      </c>
      <c r="M344" s="237">
        <f>G344*(1+L344/100)</f>
        <v>0</v>
      </c>
      <c r="N344" s="237">
        <v>3.0000000000000001E-3</v>
      </c>
      <c r="O344" s="237">
        <f>ROUND(E344*N344,2)</f>
        <v>0.24</v>
      </c>
      <c r="P344" s="237">
        <v>0</v>
      </c>
      <c r="Q344" s="237">
        <f>ROUND(E344*P344,2)</f>
        <v>0</v>
      </c>
      <c r="R344" s="237" t="s">
        <v>1700</v>
      </c>
      <c r="S344" s="237" t="s">
        <v>502</v>
      </c>
      <c r="T344" s="238" t="s">
        <v>503</v>
      </c>
      <c r="U344" s="220">
        <v>0.21199999999999999</v>
      </c>
      <c r="V344" s="220">
        <f>ROUND(E344*U344,2)</f>
        <v>17.079999999999998</v>
      </c>
      <c r="W344" s="220"/>
      <c r="X344" s="220" t="s">
        <v>117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295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8"/>
      <c r="B345" s="219"/>
      <c r="C345" s="257" t="s">
        <v>1733</v>
      </c>
      <c r="D345" s="242"/>
      <c r="E345" s="242"/>
      <c r="F345" s="242"/>
      <c r="G345" s="242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421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40" t="str">
        <f>C345</f>
        <v>Očištění povrchu stěny od prachu, nařezání izolačních desek na požadovaný rozměr, nanesení lepicího tmelu, osazení desek.</v>
      </c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8"/>
      <c r="B346" s="219"/>
      <c r="C346" s="254" t="s">
        <v>2879</v>
      </c>
      <c r="D346" s="221"/>
      <c r="E346" s="222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299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8"/>
      <c r="B347" s="219"/>
      <c r="C347" s="254" t="s">
        <v>3095</v>
      </c>
      <c r="D347" s="221"/>
      <c r="E347" s="222">
        <v>16.065000000000001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299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8"/>
      <c r="B348" s="219"/>
      <c r="C348" s="254" t="s">
        <v>3096</v>
      </c>
      <c r="D348" s="221"/>
      <c r="E348" s="222">
        <v>6.24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299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8"/>
      <c r="B349" s="219"/>
      <c r="C349" s="254" t="s">
        <v>3097</v>
      </c>
      <c r="D349" s="221"/>
      <c r="E349" s="222">
        <v>31.416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299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8"/>
      <c r="B350" s="219"/>
      <c r="C350" s="254" t="s">
        <v>3098</v>
      </c>
      <c r="D350" s="221"/>
      <c r="E350" s="222">
        <v>26.853750000000002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299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33.75" outlineLevel="1" x14ac:dyDescent="0.2">
      <c r="A351" s="232">
        <v>43</v>
      </c>
      <c r="B351" s="233" t="s">
        <v>3099</v>
      </c>
      <c r="C351" s="252" t="s">
        <v>3100</v>
      </c>
      <c r="D351" s="234" t="s">
        <v>291</v>
      </c>
      <c r="E351" s="235">
        <v>84.603489999999994</v>
      </c>
      <c r="F351" s="236"/>
      <c r="G351" s="237">
        <f>ROUND(E351*F351,2)</f>
        <v>0</v>
      </c>
      <c r="H351" s="236"/>
      <c r="I351" s="237">
        <f>ROUND(E351*H351,2)</f>
        <v>0</v>
      </c>
      <c r="J351" s="236"/>
      <c r="K351" s="237">
        <f>ROUND(E351*J351,2)</f>
        <v>0</v>
      </c>
      <c r="L351" s="237">
        <v>15</v>
      </c>
      <c r="M351" s="237">
        <f>G351*(1+L351/100)</f>
        <v>0</v>
      </c>
      <c r="N351" s="237">
        <v>1.98E-3</v>
      </c>
      <c r="O351" s="237">
        <f>ROUND(E351*N351,2)</f>
        <v>0.17</v>
      </c>
      <c r="P351" s="237">
        <v>0</v>
      </c>
      <c r="Q351" s="237">
        <f>ROUND(E351*P351,2)</f>
        <v>0</v>
      </c>
      <c r="R351" s="237" t="s">
        <v>446</v>
      </c>
      <c r="S351" s="237" t="s">
        <v>293</v>
      </c>
      <c r="T351" s="238" t="s">
        <v>294</v>
      </c>
      <c r="U351" s="220">
        <v>0</v>
      </c>
      <c r="V351" s="220">
        <f>ROUND(E351*U351,2)</f>
        <v>0</v>
      </c>
      <c r="W351" s="220"/>
      <c r="X351" s="220" t="s">
        <v>447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448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8"/>
      <c r="B352" s="219"/>
      <c r="C352" s="254" t="s">
        <v>3101</v>
      </c>
      <c r="D352" s="221"/>
      <c r="E352" s="222">
        <v>80.574749999999995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299</v>
      </c>
      <c r="AH352" s="210">
        <v>5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8"/>
      <c r="B353" s="219"/>
      <c r="C353" s="255" t="s">
        <v>532</v>
      </c>
      <c r="D353" s="223"/>
      <c r="E353" s="224">
        <v>4.02874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299</v>
      </c>
      <c r="AH353" s="210">
        <v>4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2">
        <v>44</v>
      </c>
      <c r="B354" s="233" t="s">
        <v>3102</v>
      </c>
      <c r="C354" s="252" t="s">
        <v>3103</v>
      </c>
      <c r="D354" s="234" t="s">
        <v>445</v>
      </c>
      <c r="E354" s="235">
        <v>0.40923999999999999</v>
      </c>
      <c r="F354" s="236"/>
      <c r="G354" s="237">
        <f>ROUND(E354*F354,2)</f>
        <v>0</v>
      </c>
      <c r="H354" s="236"/>
      <c r="I354" s="237">
        <f>ROUND(E354*H354,2)</f>
        <v>0</v>
      </c>
      <c r="J354" s="236"/>
      <c r="K354" s="237">
        <f>ROUND(E354*J354,2)</f>
        <v>0</v>
      </c>
      <c r="L354" s="237">
        <v>15</v>
      </c>
      <c r="M354" s="237">
        <f>G354*(1+L354/100)</f>
        <v>0</v>
      </c>
      <c r="N354" s="237">
        <v>0</v>
      </c>
      <c r="O354" s="237">
        <f>ROUND(E354*N354,2)</f>
        <v>0</v>
      </c>
      <c r="P354" s="237">
        <v>0</v>
      </c>
      <c r="Q354" s="237">
        <f>ROUND(E354*P354,2)</f>
        <v>0</v>
      </c>
      <c r="R354" s="237" t="s">
        <v>1700</v>
      </c>
      <c r="S354" s="237" t="s">
        <v>293</v>
      </c>
      <c r="T354" s="238" t="s">
        <v>294</v>
      </c>
      <c r="U354" s="220">
        <v>1.831</v>
      </c>
      <c r="V354" s="220">
        <f>ROUND(E354*U354,2)</f>
        <v>0.75</v>
      </c>
      <c r="W354" s="220"/>
      <c r="X354" s="220" t="s">
        <v>1652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1653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8"/>
      <c r="B355" s="219"/>
      <c r="C355" s="253" t="s">
        <v>1853</v>
      </c>
      <c r="D355" s="239"/>
      <c r="E355" s="239"/>
      <c r="F355" s="239"/>
      <c r="G355" s="239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297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8"/>
      <c r="B356" s="219"/>
      <c r="C356" s="254" t="s">
        <v>1655</v>
      </c>
      <c r="D356" s="221"/>
      <c r="E356" s="222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299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8"/>
      <c r="B357" s="219"/>
      <c r="C357" s="254" t="s">
        <v>3104</v>
      </c>
      <c r="D357" s="221"/>
      <c r="E357" s="222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299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8"/>
      <c r="B358" s="219"/>
      <c r="C358" s="254" t="s">
        <v>3105</v>
      </c>
      <c r="D358" s="221"/>
      <c r="E358" s="222">
        <v>0.40923999999999999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299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26" t="s">
        <v>287</v>
      </c>
      <c r="B359" s="227" t="s">
        <v>248</v>
      </c>
      <c r="C359" s="251" t="s">
        <v>249</v>
      </c>
      <c r="D359" s="228"/>
      <c r="E359" s="229"/>
      <c r="F359" s="230"/>
      <c r="G359" s="230">
        <f>SUMIF(AG360:AG360,"&lt;&gt;NOR",G360:G360)</f>
        <v>0</v>
      </c>
      <c r="H359" s="230"/>
      <c r="I359" s="230">
        <f>SUM(I360:I360)</f>
        <v>0</v>
      </c>
      <c r="J359" s="230"/>
      <c r="K359" s="230">
        <f>SUM(K360:K360)</f>
        <v>0</v>
      </c>
      <c r="L359" s="230"/>
      <c r="M359" s="230">
        <f>SUM(M360:M360)</f>
        <v>0</v>
      </c>
      <c r="N359" s="230"/>
      <c r="O359" s="230">
        <f>SUM(O360:O360)</f>
        <v>0.31</v>
      </c>
      <c r="P359" s="230"/>
      <c r="Q359" s="230">
        <f>SUM(Q360:Q360)</f>
        <v>0</v>
      </c>
      <c r="R359" s="230"/>
      <c r="S359" s="230"/>
      <c r="T359" s="231"/>
      <c r="U359" s="225"/>
      <c r="V359" s="225">
        <f>SUM(V360:V360)</f>
        <v>47.17</v>
      </c>
      <c r="W359" s="225"/>
      <c r="X359" s="225"/>
      <c r="AG359" t="s">
        <v>288</v>
      </c>
    </row>
    <row r="360" spans="1:60" outlineLevel="1" x14ac:dyDescent="0.2">
      <c r="A360" s="243">
        <v>45</v>
      </c>
      <c r="B360" s="244" t="s">
        <v>3106</v>
      </c>
      <c r="C360" s="258" t="s">
        <v>3107</v>
      </c>
      <c r="D360" s="245" t="s">
        <v>291</v>
      </c>
      <c r="E360" s="246">
        <v>530</v>
      </c>
      <c r="F360" s="247"/>
      <c r="G360" s="248">
        <f>ROUND(E360*F360,2)</f>
        <v>0</v>
      </c>
      <c r="H360" s="247"/>
      <c r="I360" s="248">
        <f>ROUND(E360*H360,2)</f>
        <v>0</v>
      </c>
      <c r="J360" s="247"/>
      <c r="K360" s="248">
        <f>ROUND(E360*J360,2)</f>
        <v>0</v>
      </c>
      <c r="L360" s="248">
        <v>15</v>
      </c>
      <c r="M360" s="248">
        <f>G360*(1+L360/100)</f>
        <v>0</v>
      </c>
      <c r="N360" s="248">
        <v>5.8E-4</v>
      </c>
      <c r="O360" s="248">
        <f>ROUND(E360*N360,2)</f>
        <v>0.31</v>
      </c>
      <c r="P360" s="248">
        <v>0</v>
      </c>
      <c r="Q360" s="248">
        <f>ROUND(E360*P360,2)</f>
        <v>0</v>
      </c>
      <c r="R360" s="248" t="s">
        <v>2752</v>
      </c>
      <c r="S360" s="248" t="s">
        <v>502</v>
      </c>
      <c r="T360" s="249" t="s">
        <v>503</v>
      </c>
      <c r="U360" s="220">
        <v>8.8999999999999996E-2</v>
      </c>
      <c r="V360" s="220">
        <f>ROUND(E360*U360,2)</f>
        <v>47.17</v>
      </c>
      <c r="W360" s="220"/>
      <c r="X360" s="220" t="s">
        <v>117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295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2">
      <c r="A361" s="226" t="s">
        <v>287</v>
      </c>
      <c r="B361" s="227" t="s">
        <v>259</v>
      </c>
      <c r="C361" s="251" t="s">
        <v>27</v>
      </c>
      <c r="D361" s="228"/>
      <c r="E361" s="229"/>
      <c r="F361" s="230"/>
      <c r="G361" s="230">
        <f>SUMIF(AG362:AG363,"&lt;&gt;NOR",G362:G363)</f>
        <v>0</v>
      </c>
      <c r="H361" s="230"/>
      <c r="I361" s="230">
        <f>SUM(I362:I363)</f>
        <v>0</v>
      </c>
      <c r="J361" s="230"/>
      <c r="K361" s="230">
        <f>SUM(K362:K363)</f>
        <v>0</v>
      </c>
      <c r="L361" s="230"/>
      <c r="M361" s="230">
        <f>SUM(M362:M363)</f>
        <v>0</v>
      </c>
      <c r="N361" s="230"/>
      <c r="O361" s="230">
        <f>SUM(O362:O363)</f>
        <v>0</v>
      </c>
      <c r="P361" s="230"/>
      <c r="Q361" s="230">
        <f>SUM(Q362:Q363)</f>
        <v>0</v>
      </c>
      <c r="R361" s="230"/>
      <c r="S361" s="230"/>
      <c r="T361" s="231"/>
      <c r="U361" s="225"/>
      <c r="V361" s="225">
        <f>SUM(V362:V363)</f>
        <v>0</v>
      </c>
      <c r="W361" s="225"/>
      <c r="X361" s="225"/>
      <c r="AG361" t="s">
        <v>288</v>
      </c>
    </row>
    <row r="362" spans="1:60" ht="22.5" outlineLevel="1" x14ac:dyDescent="0.2">
      <c r="A362" s="243">
        <v>46</v>
      </c>
      <c r="B362" s="244" t="s">
        <v>3108</v>
      </c>
      <c r="C362" s="258" t="s">
        <v>3109</v>
      </c>
      <c r="D362" s="245" t="s">
        <v>3110</v>
      </c>
      <c r="E362" s="246">
        <v>50</v>
      </c>
      <c r="F362" s="247"/>
      <c r="G362" s="248">
        <f>ROUND(E362*F362,2)</f>
        <v>0</v>
      </c>
      <c r="H362" s="247"/>
      <c r="I362" s="248">
        <f>ROUND(E362*H362,2)</f>
        <v>0</v>
      </c>
      <c r="J362" s="247"/>
      <c r="K362" s="248">
        <f>ROUND(E362*J362,2)</f>
        <v>0</v>
      </c>
      <c r="L362" s="248">
        <v>15</v>
      </c>
      <c r="M362" s="248">
        <f>G362*(1+L362/100)</f>
        <v>0</v>
      </c>
      <c r="N362" s="248">
        <v>0</v>
      </c>
      <c r="O362" s="248">
        <f>ROUND(E362*N362,2)</f>
        <v>0</v>
      </c>
      <c r="P362" s="248">
        <v>0</v>
      </c>
      <c r="Q362" s="248">
        <f>ROUND(E362*P362,2)</f>
        <v>0</v>
      </c>
      <c r="R362" s="248"/>
      <c r="S362" s="248" t="s">
        <v>502</v>
      </c>
      <c r="T362" s="249" t="s">
        <v>503</v>
      </c>
      <c r="U362" s="220">
        <v>0</v>
      </c>
      <c r="V362" s="220">
        <f>ROUND(E362*U362,2)</f>
        <v>0</v>
      </c>
      <c r="W362" s="220"/>
      <c r="X362" s="220" t="s">
        <v>3111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3112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32">
        <v>47</v>
      </c>
      <c r="B363" s="233" t="s">
        <v>3113</v>
      </c>
      <c r="C363" s="252" t="s">
        <v>3114</v>
      </c>
      <c r="D363" s="234" t="s">
        <v>3115</v>
      </c>
      <c r="E363" s="235">
        <v>60</v>
      </c>
      <c r="F363" s="236"/>
      <c r="G363" s="237">
        <f>ROUND(E363*F363,2)</f>
        <v>0</v>
      </c>
      <c r="H363" s="236"/>
      <c r="I363" s="237">
        <f>ROUND(E363*H363,2)</f>
        <v>0</v>
      </c>
      <c r="J363" s="236"/>
      <c r="K363" s="237">
        <f>ROUND(E363*J363,2)</f>
        <v>0</v>
      </c>
      <c r="L363" s="237">
        <v>15</v>
      </c>
      <c r="M363" s="237">
        <f>G363*(1+L363/100)</f>
        <v>0</v>
      </c>
      <c r="N363" s="237">
        <v>0</v>
      </c>
      <c r="O363" s="237">
        <f>ROUND(E363*N363,2)</f>
        <v>0</v>
      </c>
      <c r="P363" s="237">
        <v>0</v>
      </c>
      <c r="Q363" s="237">
        <f>ROUND(E363*P363,2)</f>
        <v>0</v>
      </c>
      <c r="R363" s="237"/>
      <c r="S363" s="237" t="s">
        <v>502</v>
      </c>
      <c r="T363" s="238" t="s">
        <v>503</v>
      </c>
      <c r="U363" s="220">
        <v>0</v>
      </c>
      <c r="V363" s="220">
        <f>ROUND(E363*U363,2)</f>
        <v>0</v>
      </c>
      <c r="W363" s="220"/>
      <c r="X363" s="220" t="s">
        <v>3116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3117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x14ac:dyDescent="0.2">
      <c r="A364" s="3"/>
      <c r="B364" s="4"/>
      <c r="C364" s="259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E364">
        <v>15</v>
      </c>
      <c r="AF364">
        <v>21</v>
      </c>
    </row>
    <row r="365" spans="1:60" x14ac:dyDescent="0.2">
      <c r="A365" s="213"/>
      <c r="B365" s="214" t="s">
        <v>29</v>
      </c>
      <c r="C365" s="260"/>
      <c r="D365" s="215"/>
      <c r="E365" s="216"/>
      <c r="F365" s="216"/>
      <c r="G365" s="250">
        <f>G8+G56+G78+G245+G253+G256+G274+G288+G343+G359+G361</f>
        <v>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E365">
        <f>SUMIF(L7:L363,AE364,G7:G363)</f>
        <v>0</v>
      </c>
      <c r="AF365">
        <f>SUMIF(L7:L363,AF364,G7:G363)</f>
        <v>0</v>
      </c>
      <c r="AG365" t="s">
        <v>2819</v>
      </c>
    </row>
    <row r="366" spans="1:60" x14ac:dyDescent="0.2">
      <c r="A366" s="217" t="s">
        <v>2820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">
      <c r="A367" s="3"/>
      <c r="B367" s="4" t="s">
        <v>2821</v>
      </c>
      <c r="C367" s="259" t="s">
        <v>2822</v>
      </c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2823</v>
      </c>
    </row>
    <row r="368" spans="1:60" x14ac:dyDescent="0.2">
      <c r="A368" s="3"/>
      <c r="B368" s="4" t="s">
        <v>2824</v>
      </c>
      <c r="C368" s="259" t="s">
        <v>2825</v>
      </c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G368" t="s">
        <v>2826</v>
      </c>
    </row>
    <row r="369" spans="1:33" x14ac:dyDescent="0.2">
      <c r="A369" s="3"/>
      <c r="B369" s="4"/>
      <c r="C369" s="259" t="s">
        <v>2827</v>
      </c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AG369" t="s">
        <v>2828</v>
      </c>
    </row>
    <row r="370" spans="1:33" x14ac:dyDescent="0.2">
      <c r="A370" s="3"/>
      <c r="B370" s="4"/>
      <c r="C370" s="259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">
      <c r="C371" s="261"/>
      <c r="D371" s="10"/>
      <c r="AG371" t="s">
        <v>2829</v>
      </c>
    </row>
    <row r="372" spans="1:33" x14ac:dyDescent="0.2">
      <c r="D372" s="10"/>
    </row>
    <row r="373" spans="1:33" x14ac:dyDescent="0.2">
      <c r="D373" s="10"/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bHSnQzK4jwaEDQFO6mt5COj7MQwm+MpRTxsjACVsVELZ3pz/lh7nCjKyUPpoU6AmrNV79qzK5itVksD4aupXA==" saltValue="Vdk2PoGpvhErwUUxObGI2Q==" spinCount="100000" sheet="1"/>
  <mergeCells count="19">
    <mergeCell ref="C272:G272"/>
    <mergeCell ref="C345:G345"/>
    <mergeCell ref="C355:G355"/>
    <mergeCell ref="C52:G52"/>
    <mergeCell ref="C53:G53"/>
    <mergeCell ref="C54:G54"/>
    <mergeCell ref="C80:G80"/>
    <mergeCell ref="C247:G247"/>
    <mergeCell ref="C255:G255"/>
    <mergeCell ref="A1:G1"/>
    <mergeCell ref="C2:G2"/>
    <mergeCell ref="C3:G3"/>
    <mergeCell ref="C4:G4"/>
    <mergeCell ref="A366:B366"/>
    <mergeCell ref="C10:G10"/>
    <mergeCell ref="C11:G11"/>
    <mergeCell ref="C12:G12"/>
    <mergeCell ref="C13:G13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68BA-CDF5-4869-89F6-DFB814398B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84</v>
      </c>
      <c r="C8" s="251" t="s">
        <v>86</v>
      </c>
      <c r="D8" s="228"/>
      <c r="E8" s="229"/>
      <c r="F8" s="230"/>
      <c r="G8" s="230">
        <f>SUMIF(AG9:AG28,"&lt;&gt;NOR",G9:G28)</f>
        <v>0</v>
      </c>
      <c r="H8" s="230"/>
      <c r="I8" s="230">
        <f>SUM(I9:I28)</f>
        <v>0</v>
      </c>
      <c r="J8" s="230"/>
      <c r="K8" s="230">
        <f>SUM(K9:K28)</f>
        <v>0</v>
      </c>
      <c r="L8" s="230"/>
      <c r="M8" s="230">
        <f>SUM(M9:M28)</f>
        <v>0</v>
      </c>
      <c r="N8" s="230"/>
      <c r="O8" s="230">
        <f>SUM(O9:O28)</f>
        <v>0</v>
      </c>
      <c r="P8" s="230"/>
      <c r="Q8" s="230">
        <f>SUM(Q9:Q28)</f>
        <v>0</v>
      </c>
      <c r="R8" s="230"/>
      <c r="S8" s="230"/>
      <c r="T8" s="231"/>
      <c r="U8" s="225"/>
      <c r="V8" s="225">
        <f>SUM(V9:V28)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3118</v>
      </c>
      <c r="C9" s="258" t="s">
        <v>3119</v>
      </c>
      <c r="D9" s="245" t="s">
        <v>1392</v>
      </c>
      <c r="E9" s="246">
        <v>3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3121</v>
      </c>
      <c r="C10" s="258" t="s">
        <v>3122</v>
      </c>
      <c r="D10" s="245" t="s">
        <v>1392</v>
      </c>
      <c r="E10" s="246">
        <v>3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3123</v>
      </c>
      <c r="C11" s="258" t="s">
        <v>3124</v>
      </c>
      <c r="D11" s="245" t="s">
        <v>477</v>
      </c>
      <c r="E11" s="246">
        <v>25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3125</v>
      </c>
      <c r="C12" s="258" t="s">
        <v>3126</v>
      </c>
      <c r="D12" s="245" t="s">
        <v>1392</v>
      </c>
      <c r="E12" s="246">
        <v>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3127</v>
      </c>
      <c r="C13" s="258" t="s">
        <v>3128</v>
      </c>
      <c r="D13" s="245" t="s">
        <v>477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3130</v>
      </c>
      <c r="C14" s="258" t="s">
        <v>3131</v>
      </c>
      <c r="D14" s="245" t="s">
        <v>1392</v>
      </c>
      <c r="E14" s="246">
        <v>134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3132</v>
      </c>
      <c r="C15" s="258" t="s">
        <v>3133</v>
      </c>
      <c r="D15" s="245" t="s">
        <v>1392</v>
      </c>
      <c r="E15" s="246">
        <v>16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3134</v>
      </c>
      <c r="C16" s="258" t="s">
        <v>3135</v>
      </c>
      <c r="D16" s="245" t="s">
        <v>1392</v>
      </c>
      <c r="E16" s="246">
        <v>15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3136</v>
      </c>
      <c r="C17" s="258" t="s">
        <v>3137</v>
      </c>
      <c r="D17" s="245" t="s">
        <v>1392</v>
      </c>
      <c r="E17" s="246">
        <v>165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3138</v>
      </c>
      <c r="C18" s="258" t="s">
        <v>3139</v>
      </c>
      <c r="D18" s="245" t="s">
        <v>1392</v>
      </c>
      <c r="E18" s="246">
        <v>150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3140</v>
      </c>
      <c r="C19" s="258" t="s">
        <v>3141</v>
      </c>
      <c r="D19" s="245" t="s">
        <v>1392</v>
      </c>
      <c r="E19" s="246">
        <v>15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3142</v>
      </c>
      <c r="C20" s="258" t="s">
        <v>3143</v>
      </c>
      <c r="D20" s="245" t="s">
        <v>477</v>
      </c>
      <c r="E20" s="246">
        <v>520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3144</v>
      </c>
      <c r="C21" s="258" t="s">
        <v>3145</v>
      </c>
      <c r="D21" s="245" t="s">
        <v>477</v>
      </c>
      <c r="E21" s="246">
        <v>580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3146</v>
      </c>
      <c r="C22" s="258" t="s">
        <v>3147</v>
      </c>
      <c r="D22" s="245" t="s">
        <v>477</v>
      </c>
      <c r="E22" s="246">
        <v>310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3148</v>
      </c>
      <c r="C23" s="258" t="s">
        <v>3149</v>
      </c>
      <c r="D23" s="245" t="s">
        <v>477</v>
      </c>
      <c r="E23" s="246">
        <v>40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3150</v>
      </c>
      <c r="C24" s="258" t="s">
        <v>3151</v>
      </c>
      <c r="D24" s="245" t="s">
        <v>477</v>
      </c>
      <c r="E24" s="246">
        <v>1450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3152</v>
      </c>
      <c r="C25" s="258" t="s">
        <v>3153</v>
      </c>
      <c r="D25" s="245" t="s">
        <v>477</v>
      </c>
      <c r="E25" s="246">
        <v>1450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117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3154</v>
      </c>
      <c r="C26" s="258" t="s">
        <v>3155</v>
      </c>
      <c r="D26" s="245" t="s">
        <v>477</v>
      </c>
      <c r="E26" s="246">
        <v>1450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3156</v>
      </c>
      <c r="C27" s="258" t="s">
        <v>3157</v>
      </c>
      <c r="D27" s="245" t="s">
        <v>1392</v>
      </c>
      <c r="E27" s="246">
        <v>3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3158</v>
      </c>
      <c r="C28" s="258" t="s">
        <v>3159</v>
      </c>
      <c r="D28" s="245" t="s">
        <v>1392</v>
      </c>
      <c r="E28" s="246">
        <v>150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287</v>
      </c>
      <c r="B29" s="227" t="s">
        <v>89</v>
      </c>
      <c r="C29" s="251" t="s">
        <v>90</v>
      </c>
      <c r="D29" s="228"/>
      <c r="E29" s="229"/>
      <c r="F29" s="230"/>
      <c r="G29" s="230">
        <f>SUMIF(AG30:AG37,"&lt;&gt;NOR",G30:G37)</f>
        <v>0</v>
      </c>
      <c r="H29" s="230"/>
      <c r="I29" s="230">
        <f>SUM(I30:I37)</f>
        <v>0</v>
      </c>
      <c r="J29" s="230"/>
      <c r="K29" s="230">
        <f>SUM(K30:K37)</f>
        <v>0</v>
      </c>
      <c r="L29" s="230"/>
      <c r="M29" s="230">
        <f>SUM(M30:M37)</f>
        <v>0</v>
      </c>
      <c r="N29" s="230"/>
      <c r="O29" s="230">
        <f>SUM(O30:O37)</f>
        <v>0</v>
      </c>
      <c r="P29" s="230"/>
      <c r="Q29" s="230">
        <f>SUM(Q30:Q37)</f>
        <v>0</v>
      </c>
      <c r="R29" s="230"/>
      <c r="S29" s="230"/>
      <c r="T29" s="231"/>
      <c r="U29" s="225"/>
      <c r="V29" s="225">
        <f>SUM(V30:V37)</f>
        <v>0</v>
      </c>
      <c r="W29" s="225"/>
      <c r="X29" s="225"/>
      <c r="AG29" t="s">
        <v>288</v>
      </c>
    </row>
    <row r="30" spans="1:60" outlineLevel="1" x14ac:dyDescent="0.2">
      <c r="A30" s="243">
        <v>21</v>
      </c>
      <c r="B30" s="244" t="s">
        <v>3118</v>
      </c>
      <c r="C30" s="258" t="s">
        <v>3160</v>
      </c>
      <c r="D30" s="245" t="s">
        <v>477</v>
      </c>
      <c r="E30" s="246">
        <v>55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3161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3162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22</v>
      </c>
      <c r="B31" s="244" t="s">
        <v>3121</v>
      </c>
      <c r="C31" s="258" t="s">
        <v>3163</v>
      </c>
      <c r="D31" s="245" t="s">
        <v>1392</v>
      </c>
      <c r="E31" s="246">
        <v>16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23</v>
      </c>
      <c r="B32" s="244" t="s">
        <v>3123</v>
      </c>
      <c r="C32" s="258" t="s">
        <v>3164</v>
      </c>
      <c r="D32" s="245" t="s">
        <v>1392</v>
      </c>
      <c r="E32" s="246">
        <v>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24</v>
      </c>
      <c r="B33" s="244" t="s">
        <v>3125</v>
      </c>
      <c r="C33" s="258" t="s">
        <v>3165</v>
      </c>
      <c r="D33" s="245" t="s">
        <v>1392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25</v>
      </c>
      <c r="B34" s="244" t="s">
        <v>3127</v>
      </c>
      <c r="C34" s="258" t="s">
        <v>3166</v>
      </c>
      <c r="D34" s="245" t="s">
        <v>1392</v>
      </c>
      <c r="E34" s="246">
        <v>16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3161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3167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26</v>
      </c>
      <c r="B35" s="244" t="s">
        <v>3130</v>
      </c>
      <c r="C35" s="258" t="s">
        <v>3168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27</v>
      </c>
      <c r="B36" s="244" t="s">
        <v>3132</v>
      </c>
      <c r="C36" s="258" t="s">
        <v>3169</v>
      </c>
      <c r="D36" s="245" t="s">
        <v>1392</v>
      </c>
      <c r="E36" s="246">
        <v>3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3161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3162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28</v>
      </c>
      <c r="B37" s="244" t="s">
        <v>3134</v>
      </c>
      <c r="C37" s="258" t="s">
        <v>3170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6" t="s">
        <v>287</v>
      </c>
      <c r="B38" s="227" t="s">
        <v>92</v>
      </c>
      <c r="C38" s="251" t="s">
        <v>93</v>
      </c>
      <c r="D38" s="228"/>
      <c r="E38" s="229"/>
      <c r="F38" s="230"/>
      <c r="G38" s="230">
        <f>SUMIF(AG39:AG42,"&lt;&gt;NOR",G39:G42)</f>
        <v>0</v>
      </c>
      <c r="H38" s="230"/>
      <c r="I38" s="230">
        <f>SUM(I39:I42)</f>
        <v>0</v>
      </c>
      <c r="J38" s="230"/>
      <c r="K38" s="230">
        <f>SUM(K39:K42)</f>
        <v>0</v>
      </c>
      <c r="L38" s="230"/>
      <c r="M38" s="230">
        <f>SUM(M39:M42)</f>
        <v>0</v>
      </c>
      <c r="N38" s="230"/>
      <c r="O38" s="230">
        <f>SUM(O39:O42)</f>
        <v>0</v>
      </c>
      <c r="P38" s="230"/>
      <c r="Q38" s="230">
        <f>SUM(Q39:Q42)</f>
        <v>0</v>
      </c>
      <c r="R38" s="230"/>
      <c r="S38" s="230"/>
      <c r="T38" s="231"/>
      <c r="U38" s="225"/>
      <c r="V38" s="225">
        <f>SUM(V39:V42)</f>
        <v>0</v>
      </c>
      <c r="W38" s="225"/>
      <c r="X38" s="225"/>
      <c r="AG38" t="s">
        <v>288</v>
      </c>
    </row>
    <row r="39" spans="1:60" outlineLevel="1" x14ac:dyDescent="0.2">
      <c r="A39" s="243">
        <v>29</v>
      </c>
      <c r="B39" s="244" t="s">
        <v>3118</v>
      </c>
      <c r="C39" s="258" t="s">
        <v>3171</v>
      </c>
      <c r="D39" s="245" t="s">
        <v>477</v>
      </c>
      <c r="E39" s="246">
        <v>55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3161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3162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30</v>
      </c>
      <c r="B40" s="244" t="s">
        <v>3121</v>
      </c>
      <c r="C40" s="258" t="s">
        <v>3172</v>
      </c>
      <c r="D40" s="245" t="s">
        <v>1392</v>
      </c>
      <c r="E40" s="246">
        <v>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3161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3162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31</v>
      </c>
      <c r="B41" s="244" t="s">
        <v>3123</v>
      </c>
      <c r="C41" s="258" t="s">
        <v>3173</v>
      </c>
      <c r="D41" s="245" t="s">
        <v>1392</v>
      </c>
      <c r="E41" s="246">
        <v>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3161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3162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32</v>
      </c>
      <c r="B42" s="244" t="s">
        <v>3125</v>
      </c>
      <c r="C42" s="258" t="s">
        <v>3174</v>
      </c>
      <c r="D42" s="245" t="s">
        <v>1392</v>
      </c>
      <c r="E42" s="246">
        <v>3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3161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3162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6" t="s">
        <v>287</v>
      </c>
      <c r="B43" s="227" t="s">
        <v>95</v>
      </c>
      <c r="C43" s="251" t="s">
        <v>97</v>
      </c>
      <c r="D43" s="228"/>
      <c r="E43" s="229"/>
      <c r="F43" s="230"/>
      <c r="G43" s="230">
        <f>SUMIF(AG44:AG49,"&lt;&gt;NOR",G44:G49)</f>
        <v>0</v>
      </c>
      <c r="H43" s="230"/>
      <c r="I43" s="230">
        <f>SUM(I44:I49)</f>
        <v>0</v>
      </c>
      <c r="J43" s="230"/>
      <c r="K43" s="230">
        <f>SUM(K44:K49)</f>
        <v>0</v>
      </c>
      <c r="L43" s="230"/>
      <c r="M43" s="230">
        <f>SUM(M44:M49)</f>
        <v>0</v>
      </c>
      <c r="N43" s="230"/>
      <c r="O43" s="230">
        <f>SUM(O44:O49)</f>
        <v>0</v>
      </c>
      <c r="P43" s="230"/>
      <c r="Q43" s="230">
        <f>SUM(Q44:Q49)</f>
        <v>0</v>
      </c>
      <c r="R43" s="230"/>
      <c r="S43" s="230"/>
      <c r="T43" s="231"/>
      <c r="U43" s="225"/>
      <c r="V43" s="225">
        <f>SUM(V44:V49)</f>
        <v>0</v>
      </c>
      <c r="W43" s="225"/>
      <c r="X43" s="225"/>
      <c r="AG43" t="s">
        <v>288</v>
      </c>
    </row>
    <row r="44" spans="1:60" outlineLevel="1" x14ac:dyDescent="0.2">
      <c r="A44" s="243">
        <v>33</v>
      </c>
      <c r="B44" s="244" t="s">
        <v>3118</v>
      </c>
      <c r="C44" s="258" t="s">
        <v>3160</v>
      </c>
      <c r="D44" s="245" t="s">
        <v>477</v>
      </c>
      <c r="E44" s="246">
        <v>1620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3161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3162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34</v>
      </c>
      <c r="B45" s="244" t="s">
        <v>3121</v>
      </c>
      <c r="C45" s="258" t="s">
        <v>3175</v>
      </c>
      <c r="D45" s="245" t="s">
        <v>1392</v>
      </c>
      <c r="E45" s="246">
        <v>36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3161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3167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35</v>
      </c>
      <c r="B46" s="244" t="s">
        <v>3123</v>
      </c>
      <c r="C46" s="258" t="s">
        <v>3163</v>
      </c>
      <c r="D46" s="245" t="s">
        <v>1392</v>
      </c>
      <c r="E46" s="246">
        <v>72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3161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36</v>
      </c>
      <c r="B47" s="244" t="s">
        <v>3125</v>
      </c>
      <c r="C47" s="258" t="s">
        <v>3176</v>
      </c>
      <c r="D47" s="245" t="s">
        <v>1392</v>
      </c>
      <c r="E47" s="246">
        <v>1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3167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37</v>
      </c>
      <c r="B48" s="244" t="s">
        <v>3127</v>
      </c>
      <c r="C48" s="258" t="s">
        <v>3177</v>
      </c>
      <c r="D48" s="245" t="s">
        <v>3178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3167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38</v>
      </c>
      <c r="B49" s="244" t="s">
        <v>3130</v>
      </c>
      <c r="C49" s="258" t="s">
        <v>3179</v>
      </c>
      <c r="D49" s="245" t="s">
        <v>1392</v>
      </c>
      <c r="E49" s="246">
        <v>18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3167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6" t="s">
        <v>287</v>
      </c>
      <c r="B50" s="227" t="s">
        <v>98</v>
      </c>
      <c r="C50" s="251" t="s">
        <v>100</v>
      </c>
      <c r="D50" s="228"/>
      <c r="E50" s="229"/>
      <c r="F50" s="230"/>
      <c r="G50" s="230">
        <f>SUMIF(AG51:AG56,"&lt;&gt;NOR",G51:G56)</f>
        <v>0</v>
      </c>
      <c r="H50" s="230"/>
      <c r="I50" s="230">
        <f>SUM(I51:I56)</f>
        <v>0</v>
      </c>
      <c r="J50" s="230"/>
      <c r="K50" s="230">
        <f>SUM(K51:K56)</f>
        <v>0</v>
      </c>
      <c r="L50" s="230"/>
      <c r="M50" s="230">
        <f>SUM(M51:M56)</f>
        <v>0</v>
      </c>
      <c r="N50" s="230"/>
      <c r="O50" s="230">
        <f>SUM(O51:O56)</f>
        <v>0</v>
      </c>
      <c r="P50" s="230"/>
      <c r="Q50" s="230">
        <f>SUM(Q51:Q56)</f>
        <v>0</v>
      </c>
      <c r="R50" s="230"/>
      <c r="S50" s="230"/>
      <c r="T50" s="231"/>
      <c r="U50" s="225"/>
      <c r="V50" s="225">
        <f>SUM(V51:V56)</f>
        <v>0</v>
      </c>
      <c r="W50" s="225"/>
      <c r="X50" s="225"/>
      <c r="AG50" t="s">
        <v>288</v>
      </c>
    </row>
    <row r="51" spans="1:60" outlineLevel="1" x14ac:dyDescent="0.2">
      <c r="A51" s="243">
        <v>39</v>
      </c>
      <c r="B51" s="244" t="s">
        <v>3118</v>
      </c>
      <c r="C51" s="258" t="s">
        <v>3171</v>
      </c>
      <c r="D51" s="245" t="s">
        <v>477</v>
      </c>
      <c r="E51" s="246">
        <v>1620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40</v>
      </c>
      <c r="B52" s="244" t="s">
        <v>3121</v>
      </c>
      <c r="C52" s="258" t="s">
        <v>3180</v>
      </c>
      <c r="D52" s="245" t="s">
        <v>1392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41</v>
      </c>
      <c r="B53" s="244" t="s">
        <v>3123</v>
      </c>
      <c r="C53" s="258" t="s">
        <v>3181</v>
      </c>
      <c r="D53" s="245" t="s">
        <v>1392</v>
      </c>
      <c r="E53" s="246">
        <v>36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3162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42</v>
      </c>
      <c r="B54" s="244" t="s">
        <v>3125</v>
      </c>
      <c r="C54" s="258" t="s">
        <v>3182</v>
      </c>
      <c r="D54" s="245" t="s">
        <v>1392</v>
      </c>
      <c r="E54" s="246">
        <v>18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3161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3167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43</v>
      </c>
      <c r="B55" s="244" t="s">
        <v>3127</v>
      </c>
      <c r="C55" s="258" t="s">
        <v>3183</v>
      </c>
      <c r="D55" s="245" t="s">
        <v>1392</v>
      </c>
      <c r="E55" s="246">
        <v>18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447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44</v>
      </c>
      <c r="B56" s="244" t="s">
        <v>3130</v>
      </c>
      <c r="C56" s="258" t="s">
        <v>3184</v>
      </c>
      <c r="D56" s="245" t="s">
        <v>1392</v>
      </c>
      <c r="E56" s="246">
        <v>18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3161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3162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6" t="s">
        <v>287</v>
      </c>
      <c r="B57" s="227" t="s">
        <v>101</v>
      </c>
      <c r="C57" s="251" t="s">
        <v>102</v>
      </c>
      <c r="D57" s="228"/>
      <c r="E57" s="229"/>
      <c r="F57" s="230"/>
      <c r="G57" s="230">
        <f>SUMIF(AG58:AG66,"&lt;&gt;NOR",G58:G66)</f>
        <v>0</v>
      </c>
      <c r="H57" s="230"/>
      <c r="I57" s="230">
        <f>SUM(I58:I66)</f>
        <v>0</v>
      </c>
      <c r="J57" s="230"/>
      <c r="K57" s="230">
        <f>SUM(K58:K66)</f>
        <v>0</v>
      </c>
      <c r="L57" s="230"/>
      <c r="M57" s="230">
        <f>SUM(M58:M66)</f>
        <v>0</v>
      </c>
      <c r="N57" s="230"/>
      <c r="O57" s="230">
        <f>SUM(O58:O66)</f>
        <v>0</v>
      </c>
      <c r="P57" s="230"/>
      <c r="Q57" s="230">
        <f>SUM(Q58:Q66)</f>
        <v>0</v>
      </c>
      <c r="R57" s="230"/>
      <c r="S57" s="230"/>
      <c r="T57" s="231"/>
      <c r="U57" s="225"/>
      <c r="V57" s="225">
        <f>SUM(V58:V66)</f>
        <v>0</v>
      </c>
      <c r="W57" s="225"/>
      <c r="X57" s="225"/>
      <c r="AG57" t="s">
        <v>288</v>
      </c>
    </row>
    <row r="58" spans="1:60" outlineLevel="1" x14ac:dyDescent="0.2">
      <c r="A58" s="243">
        <v>45</v>
      </c>
      <c r="B58" s="244" t="s">
        <v>3118</v>
      </c>
      <c r="C58" s="258" t="s">
        <v>3185</v>
      </c>
      <c r="D58" s="245" t="s">
        <v>477</v>
      </c>
      <c r="E58" s="246">
        <v>935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3161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3162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46</v>
      </c>
      <c r="B59" s="244" t="s">
        <v>3121</v>
      </c>
      <c r="C59" s="258" t="s">
        <v>3186</v>
      </c>
      <c r="D59" s="245" t="s">
        <v>477</v>
      </c>
      <c r="E59" s="246">
        <v>45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3161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3162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47</v>
      </c>
      <c r="B60" s="244" t="s">
        <v>3123</v>
      </c>
      <c r="C60" s="258" t="s">
        <v>3187</v>
      </c>
      <c r="D60" s="245" t="s">
        <v>1392</v>
      </c>
      <c r="E60" s="246">
        <v>70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3161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3167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48</v>
      </c>
      <c r="B61" s="244" t="s">
        <v>3125</v>
      </c>
      <c r="C61" s="258" t="s">
        <v>3188</v>
      </c>
      <c r="D61" s="245" t="s">
        <v>1392</v>
      </c>
      <c r="E61" s="246">
        <v>7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3161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3167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49</v>
      </c>
      <c r="B62" s="244" t="s">
        <v>3127</v>
      </c>
      <c r="C62" s="258" t="s">
        <v>3189</v>
      </c>
      <c r="D62" s="245" t="s">
        <v>1392</v>
      </c>
      <c r="E62" s="246">
        <v>21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3161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3167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50</v>
      </c>
      <c r="B63" s="244" t="s">
        <v>3130</v>
      </c>
      <c r="C63" s="258" t="s">
        <v>3190</v>
      </c>
      <c r="D63" s="245" t="s">
        <v>1392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3161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3167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51</v>
      </c>
      <c r="B64" s="244" t="s">
        <v>3132</v>
      </c>
      <c r="C64" s="258" t="s">
        <v>3191</v>
      </c>
      <c r="D64" s="245" t="s">
        <v>1392</v>
      </c>
      <c r="E64" s="246">
        <v>3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52</v>
      </c>
      <c r="B65" s="244" t="s">
        <v>3134</v>
      </c>
      <c r="C65" s="258" t="s">
        <v>3192</v>
      </c>
      <c r="D65" s="245" t="s">
        <v>1392</v>
      </c>
      <c r="E65" s="246">
        <v>3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3161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3167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53</v>
      </c>
      <c r="B66" s="244" t="s">
        <v>3136</v>
      </c>
      <c r="C66" s="258" t="s">
        <v>3193</v>
      </c>
      <c r="D66" s="245" t="s">
        <v>1392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3161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6" t="s">
        <v>287</v>
      </c>
      <c r="B67" s="227" t="s">
        <v>104</v>
      </c>
      <c r="C67" s="251" t="s">
        <v>105</v>
      </c>
      <c r="D67" s="228"/>
      <c r="E67" s="229"/>
      <c r="F67" s="230"/>
      <c r="G67" s="230">
        <f>SUMIF(AG68:AG76,"&lt;&gt;NOR",G68:G76)</f>
        <v>0</v>
      </c>
      <c r="H67" s="230"/>
      <c r="I67" s="230">
        <f>SUM(I68:I76)</f>
        <v>0</v>
      </c>
      <c r="J67" s="230"/>
      <c r="K67" s="230">
        <f>SUM(K68:K76)</f>
        <v>0</v>
      </c>
      <c r="L67" s="230"/>
      <c r="M67" s="230">
        <f>SUM(M68:M76)</f>
        <v>0</v>
      </c>
      <c r="N67" s="230"/>
      <c r="O67" s="230">
        <f>SUM(O68:O76)</f>
        <v>0</v>
      </c>
      <c r="P67" s="230"/>
      <c r="Q67" s="230">
        <f>SUM(Q68:Q76)</f>
        <v>0</v>
      </c>
      <c r="R67" s="230"/>
      <c r="S67" s="230"/>
      <c r="T67" s="231"/>
      <c r="U67" s="225"/>
      <c r="V67" s="225">
        <f>SUM(V68:V76)</f>
        <v>0</v>
      </c>
      <c r="W67" s="225"/>
      <c r="X67" s="225"/>
      <c r="AG67" t="s">
        <v>288</v>
      </c>
    </row>
    <row r="68" spans="1:60" outlineLevel="1" x14ac:dyDescent="0.2">
      <c r="A68" s="243">
        <v>54</v>
      </c>
      <c r="B68" s="244" t="s">
        <v>3118</v>
      </c>
      <c r="C68" s="258" t="s">
        <v>3194</v>
      </c>
      <c r="D68" s="245" t="s">
        <v>477</v>
      </c>
      <c r="E68" s="246">
        <v>900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3161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3162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55</v>
      </c>
      <c r="B69" s="244" t="s">
        <v>3121</v>
      </c>
      <c r="C69" s="258" t="s">
        <v>3195</v>
      </c>
      <c r="D69" s="245" t="s">
        <v>477</v>
      </c>
      <c r="E69" s="246">
        <v>45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3161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3162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56</v>
      </c>
      <c r="B70" s="244" t="s">
        <v>3123</v>
      </c>
      <c r="C70" s="258" t="s">
        <v>3196</v>
      </c>
      <c r="D70" s="245" t="s">
        <v>477</v>
      </c>
      <c r="E70" s="246">
        <v>35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3161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57</v>
      </c>
      <c r="B71" s="244" t="s">
        <v>3125</v>
      </c>
      <c r="C71" s="258" t="s">
        <v>3197</v>
      </c>
      <c r="D71" s="245" t="s">
        <v>1392</v>
      </c>
      <c r="E71" s="246">
        <v>7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3161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3162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3">
        <v>58</v>
      </c>
      <c r="B72" s="244" t="s">
        <v>3127</v>
      </c>
      <c r="C72" s="258" t="s">
        <v>3198</v>
      </c>
      <c r="D72" s="245" t="s">
        <v>1392</v>
      </c>
      <c r="E72" s="246">
        <v>21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3161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3162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59</v>
      </c>
      <c r="B73" s="244" t="s">
        <v>3130</v>
      </c>
      <c r="C73" s="258" t="s">
        <v>3199</v>
      </c>
      <c r="D73" s="245" t="s">
        <v>1392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3161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3162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60</v>
      </c>
      <c r="B74" s="244" t="s">
        <v>3132</v>
      </c>
      <c r="C74" s="258" t="s">
        <v>3200</v>
      </c>
      <c r="D74" s="245" t="s">
        <v>1392</v>
      </c>
      <c r="E74" s="246">
        <v>3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3161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3162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2">
        <v>61</v>
      </c>
      <c r="B75" s="233" t="s">
        <v>3134</v>
      </c>
      <c r="C75" s="252" t="s">
        <v>3201</v>
      </c>
      <c r="D75" s="234" t="s">
        <v>1392</v>
      </c>
      <c r="E75" s="235">
        <v>3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502</v>
      </c>
      <c r="T75" s="238" t="s">
        <v>503</v>
      </c>
      <c r="U75" s="220">
        <v>0</v>
      </c>
      <c r="V75" s="220">
        <f>ROUND(E75*U75,2)</f>
        <v>0</v>
      </c>
      <c r="W75" s="220"/>
      <c r="X75" s="220" t="s">
        <v>3161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3167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8"/>
      <c r="B76" s="219"/>
      <c r="C76" s="257" t="s">
        <v>3202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421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287</v>
      </c>
      <c r="B77" s="227" t="s">
        <v>107</v>
      </c>
      <c r="C77" s="251" t="s">
        <v>108</v>
      </c>
      <c r="D77" s="228"/>
      <c r="E77" s="229"/>
      <c r="F77" s="230"/>
      <c r="G77" s="230">
        <f>SUMIF(AG78:AG94,"&lt;&gt;NOR",G78:G94)</f>
        <v>0</v>
      </c>
      <c r="H77" s="230"/>
      <c r="I77" s="230">
        <f>SUM(I78:I94)</f>
        <v>0</v>
      </c>
      <c r="J77" s="230"/>
      <c r="K77" s="230">
        <f>SUM(K78:K94)</f>
        <v>0</v>
      </c>
      <c r="L77" s="230"/>
      <c r="M77" s="230">
        <f>SUM(M78:M94)</f>
        <v>0</v>
      </c>
      <c r="N77" s="230"/>
      <c r="O77" s="230">
        <f>SUM(O78:O94)</f>
        <v>0</v>
      </c>
      <c r="P77" s="230"/>
      <c r="Q77" s="230">
        <f>SUM(Q78:Q94)</f>
        <v>0</v>
      </c>
      <c r="R77" s="230"/>
      <c r="S77" s="230"/>
      <c r="T77" s="231"/>
      <c r="U77" s="225"/>
      <c r="V77" s="225">
        <f>SUM(V78:V94)</f>
        <v>0</v>
      </c>
      <c r="W77" s="225"/>
      <c r="X77" s="225"/>
      <c r="AG77" t="s">
        <v>288</v>
      </c>
    </row>
    <row r="78" spans="1:60" outlineLevel="1" x14ac:dyDescent="0.2">
      <c r="A78" s="243">
        <v>62</v>
      </c>
      <c r="B78" s="244" t="s">
        <v>3118</v>
      </c>
      <c r="C78" s="258" t="s">
        <v>3203</v>
      </c>
      <c r="D78" s="245" t="s">
        <v>1392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117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63</v>
      </c>
      <c r="B79" s="244" t="s">
        <v>3121</v>
      </c>
      <c r="C79" s="258" t="s">
        <v>3204</v>
      </c>
      <c r="D79" s="245" t="s">
        <v>1392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3167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64</v>
      </c>
      <c r="B80" s="244" t="s">
        <v>3123</v>
      </c>
      <c r="C80" s="258" t="s">
        <v>3205</v>
      </c>
      <c r="D80" s="245" t="s">
        <v>1392</v>
      </c>
      <c r="E80" s="246">
        <v>1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3161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3167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65</v>
      </c>
      <c r="B81" s="244" t="s">
        <v>3125</v>
      </c>
      <c r="C81" s="258" t="s">
        <v>3206</v>
      </c>
      <c r="D81" s="245" t="s">
        <v>1392</v>
      </c>
      <c r="E81" s="246">
        <v>8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3161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3162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66</v>
      </c>
      <c r="B82" s="244" t="s">
        <v>3127</v>
      </c>
      <c r="C82" s="258" t="s">
        <v>3207</v>
      </c>
      <c r="D82" s="245" t="s">
        <v>1392</v>
      </c>
      <c r="E82" s="246">
        <v>9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3161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3162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67</v>
      </c>
      <c r="B83" s="244" t="s">
        <v>3130</v>
      </c>
      <c r="C83" s="258" t="s">
        <v>3208</v>
      </c>
      <c r="D83" s="245" t="s">
        <v>1392</v>
      </c>
      <c r="E83" s="246">
        <v>10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3161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3167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68</v>
      </c>
      <c r="B84" s="244" t="s">
        <v>3132</v>
      </c>
      <c r="C84" s="258" t="s">
        <v>3209</v>
      </c>
      <c r="D84" s="245" t="s">
        <v>1392</v>
      </c>
      <c r="E84" s="246">
        <v>0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3161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3162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69</v>
      </c>
      <c r="B85" s="244" t="s">
        <v>3134</v>
      </c>
      <c r="C85" s="258" t="s">
        <v>3210</v>
      </c>
      <c r="D85" s="245" t="s">
        <v>1392</v>
      </c>
      <c r="E85" s="246">
        <v>8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3161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3162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70</v>
      </c>
      <c r="B86" s="244" t="s">
        <v>3136</v>
      </c>
      <c r="C86" s="258" t="s">
        <v>3211</v>
      </c>
      <c r="D86" s="245" t="s">
        <v>1392</v>
      </c>
      <c r="E86" s="246">
        <v>4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3161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3162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71</v>
      </c>
      <c r="B87" s="244" t="s">
        <v>3138</v>
      </c>
      <c r="C87" s="258" t="s">
        <v>3212</v>
      </c>
      <c r="D87" s="245" t="s">
        <v>1392</v>
      </c>
      <c r="E87" s="246">
        <v>3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3161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3162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72</v>
      </c>
      <c r="B88" s="244" t="s">
        <v>3140</v>
      </c>
      <c r="C88" s="258" t="s">
        <v>3213</v>
      </c>
      <c r="D88" s="245" t="s">
        <v>1392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73</v>
      </c>
      <c r="B89" s="244" t="s">
        <v>3142</v>
      </c>
      <c r="C89" s="258" t="s">
        <v>3214</v>
      </c>
      <c r="D89" s="245" t="s">
        <v>1392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117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74</v>
      </c>
      <c r="B90" s="244" t="s">
        <v>3144</v>
      </c>
      <c r="C90" s="258" t="s">
        <v>3160</v>
      </c>
      <c r="D90" s="245" t="s">
        <v>477</v>
      </c>
      <c r="E90" s="246">
        <v>760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3161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3162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75</v>
      </c>
      <c r="B91" s="244" t="s">
        <v>3146</v>
      </c>
      <c r="C91" s="258" t="s">
        <v>3175</v>
      </c>
      <c r="D91" s="245" t="s">
        <v>1392</v>
      </c>
      <c r="E91" s="246">
        <v>47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117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76</v>
      </c>
      <c r="B92" s="244" t="s">
        <v>3148</v>
      </c>
      <c r="C92" s="258" t="s">
        <v>3163</v>
      </c>
      <c r="D92" s="245" t="s">
        <v>1392</v>
      </c>
      <c r="E92" s="246">
        <v>94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3129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77</v>
      </c>
      <c r="B93" s="244" t="s">
        <v>3150</v>
      </c>
      <c r="C93" s="258" t="s">
        <v>3215</v>
      </c>
      <c r="D93" s="245" t="s">
        <v>3178</v>
      </c>
      <c r="E93" s="246">
        <v>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78</v>
      </c>
      <c r="B94" s="244" t="s">
        <v>3152</v>
      </c>
      <c r="C94" s="258" t="s">
        <v>3216</v>
      </c>
      <c r="D94" s="245" t="s">
        <v>1357</v>
      </c>
      <c r="E94" s="246">
        <v>280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3161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3167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6" t="s">
        <v>287</v>
      </c>
      <c r="B95" s="227" t="s">
        <v>110</v>
      </c>
      <c r="C95" s="251" t="s">
        <v>112</v>
      </c>
      <c r="D95" s="228"/>
      <c r="E95" s="229"/>
      <c r="F95" s="230"/>
      <c r="G95" s="230">
        <f>SUMIF(AG96:AG108,"&lt;&gt;NOR",G96:G108)</f>
        <v>0</v>
      </c>
      <c r="H95" s="230"/>
      <c r="I95" s="230">
        <f>SUM(I96:I108)</f>
        <v>0</v>
      </c>
      <c r="J95" s="230"/>
      <c r="K95" s="230">
        <f>SUM(K96:K108)</f>
        <v>0</v>
      </c>
      <c r="L95" s="230"/>
      <c r="M95" s="230">
        <f>SUM(M96:M108)</f>
        <v>0</v>
      </c>
      <c r="N95" s="230"/>
      <c r="O95" s="230">
        <f>SUM(O96:O108)</f>
        <v>0</v>
      </c>
      <c r="P95" s="230"/>
      <c r="Q95" s="230">
        <f>SUM(Q96:Q108)</f>
        <v>0</v>
      </c>
      <c r="R95" s="230"/>
      <c r="S95" s="230"/>
      <c r="T95" s="231"/>
      <c r="U95" s="225"/>
      <c r="V95" s="225">
        <f>SUM(V96:V108)</f>
        <v>0</v>
      </c>
      <c r="W95" s="225"/>
      <c r="X95" s="225"/>
      <c r="AG95" t="s">
        <v>288</v>
      </c>
    </row>
    <row r="96" spans="1:60" outlineLevel="1" x14ac:dyDescent="0.2">
      <c r="A96" s="243">
        <v>79</v>
      </c>
      <c r="B96" s="244" t="s">
        <v>3118</v>
      </c>
      <c r="C96" s="258" t="s">
        <v>3203</v>
      </c>
      <c r="D96" s="245" t="s">
        <v>1392</v>
      </c>
      <c r="E96" s="246">
        <v>1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3161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3167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80</v>
      </c>
      <c r="B97" s="244" t="s">
        <v>3121</v>
      </c>
      <c r="C97" s="258" t="s">
        <v>3204</v>
      </c>
      <c r="D97" s="245" t="s">
        <v>1392</v>
      </c>
      <c r="E97" s="246">
        <v>1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3161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3167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81</v>
      </c>
      <c r="B98" s="244" t="s">
        <v>3123</v>
      </c>
      <c r="C98" s="258" t="s">
        <v>3205</v>
      </c>
      <c r="D98" s="245" t="s">
        <v>1392</v>
      </c>
      <c r="E98" s="246">
        <v>1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3161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3167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82</v>
      </c>
      <c r="B99" s="244" t="s">
        <v>3125</v>
      </c>
      <c r="C99" s="258" t="s">
        <v>3206</v>
      </c>
      <c r="D99" s="245" t="s">
        <v>1392</v>
      </c>
      <c r="E99" s="246">
        <v>8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3161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3162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83</v>
      </c>
      <c r="B100" s="244" t="s">
        <v>3127</v>
      </c>
      <c r="C100" s="258" t="s">
        <v>3207</v>
      </c>
      <c r="D100" s="245" t="s">
        <v>1392</v>
      </c>
      <c r="E100" s="246">
        <v>9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3161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3162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84</v>
      </c>
      <c r="B101" s="244" t="s">
        <v>3130</v>
      </c>
      <c r="C101" s="258" t="s">
        <v>3217</v>
      </c>
      <c r="D101" s="245" t="s">
        <v>1392</v>
      </c>
      <c r="E101" s="246">
        <v>10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3161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3162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85</v>
      </c>
      <c r="B102" s="244" t="s">
        <v>3134</v>
      </c>
      <c r="C102" s="258" t="s">
        <v>3210</v>
      </c>
      <c r="D102" s="245" t="s">
        <v>1392</v>
      </c>
      <c r="E102" s="246">
        <v>8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3161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3162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86</v>
      </c>
      <c r="B103" s="244" t="s">
        <v>3136</v>
      </c>
      <c r="C103" s="258" t="s">
        <v>3211</v>
      </c>
      <c r="D103" s="245" t="s">
        <v>1392</v>
      </c>
      <c r="E103" s="246">
        <v>4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3161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3162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87</v>
      </c>
      <c r="B104" s="244" t="s">
        <v>3138</v>
      </c>
      <c r="C104" s="258" t="s">
        <v>3212</v>
      </c>
      <c r="D104" s="245" t="s">
        <v>1392</v>
      </c>
      <c r="E104" s="246">
        <v>3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3161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3162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88</v>
      </c>
      <c r="B105" s="244" t="s">
        <v>3140</v>
      </c>
      <c r="C105" s="258" t="s">
        <v>3213</v>
      </c>
      <c r="D105" s="245" t="s">
        <v>1392</v>
      </c>
      <c r="E105" s="246">
        <v>2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3161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3162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89</v>
      </c>
      <c r="B106" s="244" t="s">
        <v>3142</v>
      </c>
      <c r="C106" s="258" t="s">
        <v>3214</v>
      </c>
      <c r="D106" s="245" t="s">
        <v>1392</v>
      </c>
      <c r="E106" s="246">
        <v>1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3161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3167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90</v>
      </c>
      <c r="B107" s="244" t="s">
        <v>3144</v>
      </c>
      <c r="C107" s="258" t="s">
        <v>3171</v>
      </c>
      <c r="D107" s="245" t="s">
        <v>477</v>
      </c>
      <c r="E107" s="246">
        <v>760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3161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3162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91</v>
      </c>
      <c r="B108" s="233" t="s">
        <v>3146</v>
      </c>
      <c r="C108" s="252" t="s">
        <v>3218</v>
      </c>
      <c r="D108" s="234" t="s">
        <v>1392</v>
      </c>
      <c r="E108" s="235">
        <v>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502</v>
      </c>
      <c r="T108" s="238" t="s">
        <v>503</v>
      </c>
      <c r="U108" s="220">
        <v>0</v>
      </c>
      <c r="V108" s="220">
        <f>ROUND(E108*U108,2)</f>
        <v>0</v>
      </c>
      <c r="W108" s="220"/>
      <c r="X108" s="220" t="s">
        <v>3161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3162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3"/>
      <c r="B109" s="4"/>
      <c r="C109" s="259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</row>
    <row r="110" spans="1:60" x14ac:dyDescent="0.2">
      <c r="A110" s="213"/>
      <c r="B110" s="214" t="s">
        <v>29</v>
      </c>
      <c r="C110" s="260"/>
      <c r="D110" s="215"/>
      <c r="E110" s="216"/>
      <c r="F110" s="216"/>
      <c r="G110" s="250">
        <f>G8+G29+G38+G43+G50+G57+G67+G77+G95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2819</v>
      </c>
    </row>
    <row r="111" spans="1:60" x14ac:dyDescent="0.2">
      <c r="A111" s="217" t="s">
        <v>2820</v>
      </c>
      <c r="B111" s="217"/>
      <c r="C111" s="259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3"/>
      <c r="B112" s="4" t="s">
        <v>2821</v>
      </c>
      <c r="C112" s="259" t="s">
        <v>2822</v>
      </c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2823</v>
      </c>
    </row>
    <row r="113" spans="1:33" x14ac:dyDescent="0.2">
      <c r="A113" s="3"/>
      <c r="B113" s="4" t="s">
        <v>2824</v>
      </c>
      <c r="C113" s="259" t="s">
        <v>2825</v>
      </c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2826</v>
      </c>
    </row>
    <row r="114" spans="1:33" x14ac:dyDescent="0.2">
      <c r="A114" s="3"/>
      <c r="B114" s="4"/>
      <c r="C114" s="259" t="s">
        <v>2827</v>
      </c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G114" t="s">
        <v>2828</v>
      </c>
    </row>
    <row r="115" spans="1:33" x14ac:dyDescent="0.2">
      <c r="A115" s="3"/>
      <c r="B115" s="4"/>
      <c r="C115" s="25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C116" s="261"/>
      <c r="D116" s="10"/>
      <c r="AG116" t="s">
        <v>2829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/RXTSTmjNoVntLisE7Wdn5jyxPC15eMLvxZzm3Zji3ZxaVDKbl3DU3fFE1fMQ4HNvnrDjOda0RIkkHHWN8I3w==" saltValue="qJJge/d6riNav5PbWq7igw==" spinCount="100000" sheet="1"/>
  <mergeCells count="6">
    <mergeCell ref="A1:G1"/>
    <mergeCell ref="C2:G2"/>
    <mergeCell ref="C3:G3"/>
    <mergeCell ref="C4:G4"/>
    <mergeCell ref="A111:B111"/>
    <mergeCell ref="C76:G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70F3-6D7A-40C2-BFB9-3EE5EF72DB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114</v>
      </c>
      <c r="D8" s="228"/>
      <c r="E8" s="229"/>
      <c r="F8" s="230"/>
      <c r="G8" s="230">
        <f>SUMIF(AG9:AG43,"&lt;&gt;NOR",G9:G43)</f>
        <v>0</v>
      </c>
      <c r="H8" s="230"/>
      <c r="I8" s="230">
        <f>SUM(I9:I43)</f>
        <v>0</v>
      </c>
      <c r="J8" s="230"/>
      <c r="K8" s="230">
        <f>SUM(K9:K43)</f>
        <v>0</v>
      </c>
      <c r="L8" s="230"/>
      <c r="M8" s="230">
        <f>SUM(M9:M43)</f>
        <v>0</v>
      </c>
      <c r="N8" s="230"/>
      <c r="O8" s="230">
        <f>SUM(O9:O43)</f>
        <v>0</v>
      </c>
      <c r="P8" s="230"/>
      <c r="Q8" s="230">
        <f>SUM(Q9:Q43)</f>
        <v>0</v>
      </c>
      <c r="R8" s="230"/>
      <c r="S8" s="230"/>
      <c r="T8" s="231"/>
      <c r="U8" s="225"/>
      <c r="V8" s="225">
        <f>SUM(V9:V43)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3118</v>
      </c>
      <c r="C9" s="258" t="s">
        <v>3219</v>
      </c>
      <c r="D9" s="245" t="s">
        <v>1392</v>
      </c>
      <c r="E9" s="246">
        <v>9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3121</v>
      </c>
      <c r="C10" s="258" t="s">
        <v>3220</v>
      </c>
      <c r="D10" s="245" t="s">
        <v>1392</v>
      </c>
      <c r="E10" s="246">
        <v>3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3123</v>
      </c>
      <c r="C11" s="258" t="s">
        <v>3221</v>
      </c>
      <c r="D11" s="245" t="s">
        <v>1392</v>
      </c>
      <c r="E11" s="246">
        <v>7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3125</v>
      </c>
      <c r="C12" s="258" t="s">
        <v>3222</v>
      </c>
      <c r="D12" s="245" t="s">
        <v>1392</v>
      </c>
      <c r="E12" s="246">
        <v>10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3223</v>
      </c>
      <c r="C13" s="258" t="s">
        <v>3224</v>
      </c>
      <c r="D13" s="245" t="s">
        <v>1392</v>
      </c>
      <c r="E13" s="246">
        <v>6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3223</v>
      </c>
      <c r="C14" s="258" t="s">
        <v>3225</v>
      </c>
      <c r="D14" s="245" t="s">
        <v>1392</v>
      </c>
      <c r="E14" s="246">
        <v>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3161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3127</v>
      </c>
      <c r="C15" s="258" t="s">
        <v>3226</v>
      </c>
      <c r="D15" s="245" t="s">
        <v>1392</v>
      </c>
      <c r="E15" s="246">
        <v>15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3223</v>
      </c>
      <c r="C16" s="258" t="s">
        <v>3225</v>
      </c>
      <c r="D16" s="245" t="s">
        <v>1392</v>
      </c>
      <c r="E16" s="246">
        <v>21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3161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3162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3223</v>
      </c>
      <c r="C17" s="258" t="s">
        <v>3227</v>
      </c>
      <c r="D17" s="245" t="s">
        <v>1392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3161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3162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3130</v>
      </c>
      <c r="C18" s="258" t="s">
        <v>3228</v>
      </c>
      <c r="D18" s="245" t="s">
        <v>1392</v>
      </c>
      <c r="E18" s="246">
        <v>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3132</v>
      </c>
      <c r="C19" s="258" t="s">
        <v>3229</v>
      </c>
      <c r="D19" s="245" t="s">
        <v>1392</v>
      </c>
      <c r="E19" s="246">
        <v>10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3223</v>
      </c>
      <c r="C20" s="258" t="s">
        <v>3230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3161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3162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3136</v>
      </c>
      <c r="C21" s="258" t="s">
        <v>3231</v>
      </c>
      <c r="D21" s="245" t="s">
        <v>477</v>
      </c>
      <c r="E21" s="246">
        <v>20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3223</v>
      </c>
      <c r="C22" s="258" t="s">
        <v>3232</v>
      </c>
      <c r="D22" s="245" t="s">
        <v>477</v>
      </c>
      <c r="E22" s="246">
        <v>50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3161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3162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3223</v>
      </c>
      <c r="C23" s="258" t="s">
        <v>3233</v>
      </c>
      <c r="D23" s="245" t="s">
        <v>477</v>
      </c>
      <c r="E23" s="246">
        <v>40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3161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3138</v>
      </c>
      <c r="C24" s="258" t="s">
        <v>3234</v>
      </c>
      <c r="D24" s="245" t="s">
        <v>1392</v>
      </c>
      <c r="E24" s="246">
        <v>80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3223</v>
      </c>
      <c r="C25" s="258" t="s">
        <v>3235</v>
      </c>
      <c r="D25" s="245" t="s">
        <v>1392</v>
      </c>
      <c r="E25" s="246">
        <v>80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3161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3223</v>
      </c>
      <c r="C26" s="258" t="s">
        <v>3236</v>
      </c>
      <c r="D26" s="245" t="s">
        <v>1392</v>
      </c>
      <c r="E26" s="246">
        <v>25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3161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3140</v>
      </c>
      <c r="C27" s="258" t="s">
        <v>3237</v>
      </c>
      <c r="D27" s="245" t="s">
        <v>477</v>
      </c>
      <c r="E27" s="246">
        <v>70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3142</v>
      </c>
      <c r="C28" s="258" t="s">
        <v>3238</v>
      </c>
      <c r="D28" s="245" t="s">
        <v>477</v>
      </c>
      <c r="E28" s="246">
        <v>300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3223</v>
      </c>
      <c r="C29" s="258" t="s">
        <v>3238</v>
      </c>
      <c r="D29" s="245" t="s">
        <v>477</v>
      </c>
      <c r="E29" s="246">
        <v>80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3161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3162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3223</v>
      </c>
      <c r="C30" s="258" t="s">
        <v>3238</v>
      </c>
      <c r="D30" s="245" t="s">
        <v>477</v>
      </c>
      <c r="E30" s="246">
        <v>60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3161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3162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3144</v>
      </c>
      <c r="C31" s="258" t="s">
        <v>3239</v>
      </c>
      <c r="D31" s="245" t="s">
        <v>477</v>
      </c>
      <c r="E31" s="246">
        <v>150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3146</v>
      </c>
      <c r="C32" s="258" t="s">
        <v>3240</v>
      </c>
      <c r="D32" s="245" t="s">
        <v>477</v>
      </c>
      <c r="E32" s="246">
        <v>240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3148</v>
      </c>
      <c r="C33" s="258" t="s">
        <v>3241</v>
      </c>
      <c r="D33" s="245" t="s">
        <v>477</v>
      </c>
      <c r="E33" s="246">
        <v>100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3150</v>
      </c>
      <c r="C34" s="258" t="s">
        <v>3242</v>
      </c>
      <c r="D34" s="245" t="s">
        <v>477</v>
      </c>
      <c r="E34" s="246">
        <v>50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27</v>
      </c>
      <c r="B35" s="244" t="s">
        <v>3152</v>
      </c>
      <c r="C35" s="258" t="s">
        <v>3243</v>
      </c>
      <c r="D35" s="245" t="s">
        <v>477</v>
      </c>
      <c r="E35" s="246">
        <v>22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28</v>
      </c>
      <c r="B36" s="244" t="s">
        <v>3154</v>
      </c>
      <c r="C36" s="258" t="s">
        <v>3244</v>
      </c>
      <c r="D36" s="245" t="s">
        <v>477</v>
      </c>
      <c r="E36" s="246">
        <v>40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29</v>
      </c>
      <c r="B37" s="244" t="s">
        <v>3156</v>
      </c>
      <c r="C37" s="258" t="s">
        <v>3245</v>
      </c>
      <c r="D37" s="245" t="s">
        <v>1392</v>
      </c>
      <c r="E37" s="246">
        <v>15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30</v>
      </c>
      <c r="B38" s="244" t="s">
        <v>3223</v>
      </c>
      <c r="C38" s="258" t="s">
        <v>3246</v>
      </c>
      <c r="D38" s="245" t="s">
        <v>1392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31</v>
      </c>
      <c r="B39" s="244" t="s">
        <v>3223</v>
      </c>
      <c r="C39" s="258" t="s">
        <v>3247</v>
      </c>
      <c r="D39" s="245" t="s">
        <v>1392</v>
      </c>
      <c r="E39" s="246">
        <v>53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3161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3167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32</v>
      </c>
      <c r="B40" s="244" t="s">
        <v>3158</v>
      </c>
      <c r="C40" s="258" t="s">
        <v>3248</v>
      </c>
      <c r="D40" s="245" t="s">
        <v>1392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117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33</v>
      </c>
      <c r="B41" s="244" t="s">
        <v>3223</v>
      </c>
      <c r="C41" s="258" t="s">
        <v>3249</v>
      </c>
      <c r="D41" s="245" t="s">
        <v>291</v>
      </c>
      <c r="E41" s="246">
        <v>0.1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3161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3167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34</v>
      </c>
      <c r="B42" s="244" t="s">
        <v>3250</v>
      </c>
      <c r="C42" s="258" t="s">
        <v>3251</v>
      </c>
      <c r="D42" s="245" t="s">
        <v>477</v>
      </c>
      <c r="E42" s="246">
        <v>30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35</v>
      </c>
      <c r="B43" s="244" t="s">
        <v>3252</v>
      </c>
      <c r="C43" s="258" t="s">
        <v>3253</v>
      </c>
      <c r="D43" s="245" t="s">
        <v>0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3254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3255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6" t="s">
        <v>287</v>
      </c>
      <c r="B44" s="227" t="s">
        <v>56</v>
      </c>
      <c r="C44" s="251" t="s">
        <v>116</v>
      </c>
      <c r="D44" s="228"/>
      <c r="E44" s="229"/>
      <c r="F44" s="230"/>
      <c r="G44" s="230">
        <f>SUMIF(AG45:AG74,"&lt;&gt;NOR",G45:G74)</f>
        <v>0</v>
      </c>
      <c r="H44" s="230"/>
      <c r="I44" s="230">
        <f>SUM(I45:I74)</f>
        <v>0</v>
      </c>
      <c r="J44" s="230"/>
      <c r="K44" s="230">
        <f>SUM(K45:K74)</f>
        <v>0</v>
      </c>
      <c r="L44" s="230"/>
      <c r="M44" s="230">
        <f>SUM(M45:M74)</f>
        <v>0</v>
      </c>
      <c r="N44" s="230"/>
      <c r="O44" s="230">
        <f>SUM(O45:O74)</f>
        <v>0</v>
      </c>
      <c r="P44" s="230"/>
      <c r="Q44" s="230">
        <f>SUM(Q45:Q74)</f>
        <v>0</v>
      </c>
      <c r="R44" s="230"/>
      <c r="S44" s="230"/>
      <c r="T44" s="231"/>
      <c r="U44" s="225"/>
      <c r="V44" s="225">
        <f>SUM(V45:V74)</f>
        <v>0</v>
      </c>
      <c r="W44" s="225"/>
      <c r="X44" s="225"/>
      <c r="AG44" t="s">
        <v>288</v>
      </c>
    </row>
    <row r="45" spans="1:60" outlineLevel="1" x14ac:dyDescent="0.2">
      <c r="A45" s="243">
        <v>36</v>
      </c>
      <c r="B45" s="244" t="s">
        <v>3118</v>
      </c>
      <c r="C45" s="258" t="s">
        <v>3256</v>
      </c>
      <c r="D45" s="245" t="s">
        <v>1392</v>
      </c>
      <c r="E45" s="246">
        <v>9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3161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3162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37</v>
      </c>
      <c r="B46" s="244" t="s">
        <v>3121</v>
      </c>
      <c r="C46" s="258" t="s">
        <v>3257</v>
      </c>
      <c r="D46" s="245" t="s">
        <v>1392</v>
      </c>
      <c r="E46" s="246">
        <v>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3161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3162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38</v>
      </c>
      <c r="B47" s="244" t="s">
        <v>3123</v>
      </c>
      <c r="C47" s="258" t="s">
        <v>3258</v>
      </c>
      <c r="D47" s="245" t="s">
        <v>1392</v>
      </c>
      <c r="E47" s="246">
        <v>7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3162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39</v>
      </c>
      <c r="B48" s="244" t="s">
        <v>3125</v>
      </c>
      <c r="C48" s="258" t="s">
        <v>3259</v>
      </c>
      <c r="D48" s="245" t="s">
        <v>1392</v>
      </c>
      <c r="E48" s="246">
        <v>10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3162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40</v>
      </c>
      <c r="B49" s="244" t="s">
        <v>3223</v>
      </c>
      <c r="C49" s="258" t="s">
        <v>3260</v>
      </c>
      <c r="D49" s="245" t="s">
        <v>1392</v>
      </c>
      <c r="E49" s="246">
        <v>6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3162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41</v>
      </c>
      <c r="B50" s="244" t="s">
        <v>3127</v>
      </c>
      <c r="C50" s="258" t="s">
        <v>3261</v>
      </c>
      <c r="D50" s="245" t="s">
        <v>1392</v>
      </c>
      <c r="E50" s="246">
        <v>15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3161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3162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42</v>
      </c>
      <c r="B51" s="244" t="s">
        <v>3223</v>
      </c>
      <c r="C51" s="258" t="s">
        <v>3262</v>
      </c>
      <c r="D51" s="245" t="s">
        <v>1392</v>
      </c>
      <c r="E51" s="246">
        <v>21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43</v>
      </c>
      <c r="B52" s="244" t="s">
        <v>3223</v>
      </c>
      <c r="C52" s="258" t="s">
        <v>3263</v>
      </c>
      <c r="D52" s="245" t="s">
        <v>1392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44</v>
      </c>
      <c r="B53" s="244" t="s">
        <v>3130</v>
      </c>
      <c r="C53" s="258" t="s">
        <v>3228</v>
      </c>
      <c r="D53" s="245" t="s">
        <v>1392</v>
      </c>
      <c r="E53" s="246">
        <v>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3162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45</v>
      </c>
      <c r="B54" s="244" t="s">
        <v>3132</v>
      </c>
      <c r="C54" s="258" t="s">
        <v>3264</v>
      </c>
      <c r="D54" s="245" t="s">
        <v>1392</v>
      </c>
      <c r="E54" s="246">
        <v>10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3161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3162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46</v>
      </c>
      <c r="B55" s="244" t="s">
        <v>3223</v>
      </c>
      <c r="C55" s="258" t="s">
        <v>3265</v>
      </c>
      <c r="D55" s="245" t="s">
        <v>1392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3161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3162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47</v>
      </c>
      <c r="B56" s="244" t="s">
        <v>3136</v>
      </c>
      <c r="C56" s="258" t="s">
        <v>3266</v>
      </c>
      <c r="D56" s="245" t="s">
        <v>477</v>
      </c>
      <c r="E56" s="246">
        <v>20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3161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3162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48</v>
      </c>
      <c r="B57" s="244" t="s">
        <v>3223</v>
      </c>
      <c r="C57" s="258" t="s">
        <v>3267</v>
      </c>
      <c r="D57" s="245" t="s">
        <v>477</v>
      </c>
      <c r="E57" s="246">
        <v>50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3161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3162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49</v>
      </c>
      <c r="B58" s="244" t="s">
        <v>3223</v>
      </c>
      <c r="C58" s="258" t="s">
        <v>3268</v>
      </c>
      <c r="D58" s="245" t="s">
        <v>477</v>
      </c>
      <c r="E58" s="246">
        <v>40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3161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3162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50</v>
      </c>
      <c r="B59" s="244" t="s">
        <v>3138</v>
      </c>
      <c r="C59" s="258" t="s">
        <v>3269</v>
      </c>
      <c r="D59" s="245" t="s">
        <v>1392</v>
      </c>
      <c r="E59" s="246">
        <v>80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3161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3162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51</v>
      </c>
      <c r="B60" s="244" t="s">
        <v>3223</v>
      </c>
      <c r="C60" s="258" t="s">
        <v>3270</v>
      </c>
      <c r="D60" s="245" t="s">
        <v>1392</v>
      </c>
      <c r="E60" s="246">
        <v>80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3161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3162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52</v>
      </c>
      <c r="B61" s="244" t="s">
        <v>3223</v>
      </c>
      <c r="C61" s="258" t="s">
        <v>3271</v>
      </c>
      <c r="D61" s="245" t="s">
        <v>1392</v>
      </c>
      <c r="E61" s="246">
        <v>25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3161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3162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53</v>
      </c>
      <c r="B62" s="244" t="s">
        <v>3140</v>
      </c>
      <c r="C62" s="258" t="s">
        <v>3237</v>
      </c>
      <c r="D62" s="245" t="s">
        <v>477</v>
      </c>
      <c r="E62" s="246">
        <v>70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3161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3162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54</v>
      </c>
      <c r="B63" s="244" t="s">
        <v>3142</v>
      </c>
      <c r="C63" s="258" t="s">
        <v>3238</v>
      </c>
      <c r="D63" s="245" t="s">
        <v>477</v>
      </c>
      <c r="E63" s="246">
        <v>300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3161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3162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55</v>
      </c>
      <c r="B64" s="244" t="s">
        <v>3223</v>
      </c>
      <c r="C64" s="258" t="s">
        <v>3272</v>
      </c>
      <c r="D64" s="245" t="s">
        <v>477</v>
      </c>
      <c r="E64" s="246">
        <v>80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3161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3162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56</v>
      </c>
      <c r="B65" s="244" t="s">
        <v>3223</v>
      </c>
      <c r="C65" s="258" t="s">
        <v>3273</v>
      </c>
      <c r="D65" s="245" t="s">
        <v>477</v>
      </c>
      <c r="E65" s="246">
        <v>60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3161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3162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57</v>
      </c>
      <c r="B66" s="244" t="s">
        <v>3144</v>
      </c>
      <c r="C66" s="258" t="s">
        <v>3239</v>
      </c>
      <c r="D66" s="245" t="s">
        <v>477</v>
      </c>
      <c r="E66" s="246">
        <v>150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3161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58</v>
      </c>
      <c r="B67" s="244" t="s">
        <v>3146</v>
      </c>
      <c r="C67" s="258" t="s">
        <v>3240</v>
      </c>
      <c r="D67" s="245" t="s">
        <v>477</v>
      </c>
      <c r="E67" s="246">
        <v>240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3161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3162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59</v>
      </c>
      <c r="B68" s="244" t="s">
        <v>3148</v>
      </c>
      <c r="C68" s="258" t="s">
        <v>3241</v>
      </c>
      <c r="D68" s="245" t="s">
        <v>477</v>
      </c>
      <c r="E68" s="246">
        <v>100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3161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3162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60</v>
      </c>
      <c r="B69" s="244" t="s">
        <v>3150</v>
      </c>
      <c r="C69" s="258" t="s">
        <v>3242</v>
      </c>
      <c r="D69" s="245" t="s">
        <v>477</v>
      </c>
      <c r="E69" s="246">
        <v>50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3161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3162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61</v>
      </c>
      <c r="B70" s="244" t="s">
        <v>3152</v>
      </c>
      <c r="C70" s="258" t="s">
        <v>3243</v>
      </c>
      <c r="D70" s="245" t="s">
        <v>477</v>
      </c>
      <c r="E70" s="246">
        <v>22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3161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62</v>
      </c>
      <c r="B71" s="244" t="s">
        <v>3154</v>
      </c>
      <c r="C71" s="258" t="s">
        <v>3244</v>
      </c>
      <c r="D71" s="245" t="s">
        <v>477</v>
      </c>
      <c r="E71" s="246">
        <v>40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3161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3162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63</v>
      </c>
      <c r="B72" s="244" t="s">
        <v>3156</v>
      </c>
      <c r="C72" s="258" t="s">
        <v>3274</v>
      </c>
      <c r="D72" s="245" t="s">
        <v>477</v>
      </c>
      <c r="E72" s="246">
        <v>30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447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64</v>
      </c>
      <c r="B73" s="244" t="s">
        <v>3158</v>
      </c>
      <c r="C73" s="258" t="s">
        <v>3275</v>
      </c>
      <c r="D73" s="245" t="s">
        <v>1392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447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65</v>
      </c>
      <c r="B74" s="244" t="s">
        <v>3250</v>
      </c>
      <c r="C74" s="258" t="s">
        <v>3276</v>
      </c>
      <c r="D74" s="245" t="s">
        <v>1392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447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6" t="s">
        <v>287</v>
      </c>
      <c r="B75" s="227" t="s">
        <v>58</v>
      </c>
      <c r="C75" s="251" t="s">
        <v>119</v>
      </c>
      <c r="D75" s="228"/>
      <c r="E75" s="229"/>
      <c r="F75" s="230"/>
      <c r="G75" s="230">
        <f>SUMIF(AG76:AG88,"&lt;&gt;NOR",G76:G88)</f>
        <v>0</v>
      </c>
      <c r="H75" s="230"/>
      <c r="I75" s="230">
        <f>SUM(I76:I88)</f>
        <v>0</v>
      </c>
      <c r="J75" s="230"/>
      <c r="K75" s="230">
        <f>SUM(K76:K88)</f>
        <v>0</v>
      </c>
      <c r="L75" s="230"/>
      <c r="M75" s="230">
        <f>SUM(M76:M88)</f>
        <v>0</v>
      </c>
      <c r="N75" s="230"/>
      <c r="O75" s="230">
        <f>SUM(O76:O88)</f>
        <v>0</v>
      </c>
      <c r="P75" s="230"/>
      <c r="Q75" s="230">
        <f>SUM(Q76:Q88)</f>
        <v>0</v>
      </c>
      <c r="R75" s="230"/>
      <c r="S75" s="230"/>
      <c r="T75" s="231"/>
      <c r="U75" s="225"/>
      <c r="V75" s="225">
        <f>SUM(V76:V88)</f>
        <v>0</v>
      </c>
      <c r="W75" s="225"/>
      <c r="X75" s="225"/>
      <c r="AG75" t="s">
        <v>288</v>
      </c>
    </row>
    <row r="76" spans="1:60" outlineLevel="1" x14ac:dyDescent="0.2">
      <c r="A76" s="243">
        <v>66</v>
      </c>
      <c r="B76" s="244" t="s">
        <v>3118</v>
      </c>
      <c r="C76" s="258" t="s">
        <v>3277</v>
      </c>
      <c r="D76" s="245" t="s">
        <v>1392</v>
      </c>
      <c r="E76" s="246">
        <v>1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3161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3162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67</v>
      </c>
      <c r="B77" s="244" t="s">
        <v>3121</v>
      </c>
      <c r="C77" s="258" t="s">
        <v>3278</v>
      </c>
      <c r="D77" s="245" t="s">
        <v>1392</v>
      </c>
      <c r="E77" s="246">
        <v>4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3161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3162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68</v>
      </c>
      <c r="B78" s="244" t="s">
        <v>3123</v>
      </c>
      <c r="C78" s="258" t="s">
        <v>3279</v>
      </c>
      <c r="D78" s="245" t="s">
        <v>1392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3161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3162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69</v>
      </c>
      <c r="B79" s="244" t="s">
        <v>3125</v>
      </c>
      <c r="C79" s="258" t="s">
        <v>3280</v>
      </c>
      <c r="D79" s="245" t="s">
        <v>1392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3162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70</v>
      </c>
      <c r="B80" s="244" t="s">
        <v>3127</v>
      </c>
      <c r="C80" s="258" t="s">
        <v>3281</v>
      </c>
      <c r="D80" s="245" t="s">
        <v>1392</v>
      </c>
      <c r="E80" s="246">
        <v>4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3161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3162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71</v>
      </c>
      <c r="B81" s="244" t="s">
        <v>3130</v>
      </c>
      <c r="C81" s="258" t="s">
        <v>3282</v>
      </c>
      <c r="D81" s="245" t="s">
        <v>1392</v>
      </c>
      <c r="E81" s="246">
        <v>2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3161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3162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72</v>
      </c>
      <c r="B82" s="244" t="s">
        <v>3132</v>
      </c>
      <c r="C82" s="258" t="s">
        <v>3283</v>
      </c>
      <c r="D82" s="245" t="s">
        <v>1392</v>
      </c>
      <c r="E82" s="246">
        <v>1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3161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3162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73</v>
      </c>
      <c r="B83" s="244" t="s">
        <v>3134</v>
      </c>
      <c r="C83" s="258" t="s">
        <v>3284</v>
      </c>
      <c r="D83" s="245" t="s">
        <v>1392</v>
      </c>
      <c r="E83" s="246">
        <v>4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3161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3162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74</v>
      </c>
      <c r="B84" s="244" t="s">
        <v>3136</v>
      </c>
      <c r="C84" s="258" t="s">
        <v>3285</v>
      </c>
      <c r="D84" s="245" t="s">
        <v>1392</v>
      </c>
      <c r="E84" s="246">
        <v>15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3161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3162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75</v>
      </c>
      <c r="B85" s="244" t="s">
        <v>3138</v>
      </c>
      <c r="C85" s="258" t="s">
        <v>3286</v>
      </c>
      <c r="D85" s="245" t="s">
        <v>1392</v>
      </c>
      <c r="E85" s="246">
        <v>1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3161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3162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76</v>
      </c>
      <c r="B86" s="244" t="s">
        <v>3140</v>
      </c>
      <c r="C86" s="258" t="s">
        <v>3287</v>
      </c>
      <c r="D86" s="245" t="s">
        <v>1392</v>
      </c>
      <c r="E86" s="246">
        <v>2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3161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3162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77</v>
      </c>
      <c r="B87" s="244" t="s">
        <v>3142</v>
      </c>
      <c r="C87" s="258" t="s">
        <v>3288</v>
      </c>
      <c r="D87" s="245" t="s">
        <v>1392</v>
      </c>
      <c r="E87" s="246">
        <v>1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117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3129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78</v>
      </c>
      <c r="B88" s="244" t="s">
        <v>3144</v>
      </c>
      <c r="C88" s="258" t="s">
        <v>3289</v>
      </c>
      <c r="D88" s="245" t="s">
        <v>1392</v>
      </c>
      <c r="E88" s="246">
        <v>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6" t="s">
        <v>287</v>
      </c>
      <c r="B89" s="227" t="s">
        <v>60</v>
      </c>
      <c r="C89" s="251" t="s">
        <v>121</v>
      </c>
      <c r="D89" s="228"/>
      <c r="E89" s="229"/>
      <c r="F89" s="230"/>
      <c r="G89" s="230">
        <f>SUMIF(AG90:AG92,"&lt;&gt;NOR",G90:G92)</f>
        <v>0</v>
      </c>
      <c r="H89" s="230"/>
      <c r="I89" s="230">
        <f>SUM(I90:I92)</f>
        <v>0</v>
      </c>
      <c r="J89" s="230"/>
      <c r="K89" s="230">
        <f>SUM(K90:K92)</f>
        <v>0</v>
      </c>
      <c r="L89" s="230"/>
      <c r="M89" s="230">
        <f>SUM(M90:M92)</f>
        <v>0</v>
      </c>
      <c r="N89" s="230"/>
      <c r="O89" s="230">
        <f>SUM(O90:O92)</f>
        <v>0</v>
      </c>
      <c r="P89" s="230"/>
      <c r="Q89" s="230">
        <f>SUM(Q90:Q92)</f>
        <v>0</v>
      </c>
      <c r="R89" s="230"/>
      <c r="S89" s="230"/>
      <c r="T89" s="231"/>
      <c r="U89" s="225"/>
      <c r="V89" s="225">
        <f>SUM(V90:V92)</f>
        <v>0</v>
      </c>
      <c r="W89" s="225"/>
      <c r="X89" s="225"/>
      <c r="AG89" t="s">
        <v>288</v>
      </c>
    </row>
    <row r="90" spans="1:60" outlineLevel="1" x14ac:dyDescent="0.2">
      <c r="A90" s="243">
        <v>79</v>
      </c>
      <c r="B90" s="244" t="s">
        <v>3118</v>
      </c>
      <c r="C90" s="258" t="s">
        <v>3290</v>
      </c>
      <c r="D90" s="245" t="s">
        <v>1392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3161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3162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80</v>
      </c>
      <c r="B91" s="244" t="s">
        <v>3121</v>
      </c>
      <c r="C91" s="258" t="s">
        <v>3291</v>
      </c>
      <c r="D91" s="245" t="s">
        <v>1392</v>
      </c>
      <c r="E91" s="246">
        <v>1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3161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3162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81</v>
      </c>
      <c r="B92" s="244" t="s">
        <v>3123</v>
      </c>
      <c r="C92" s="258" t="s">
        <v>3292</v>
      </c>
      <c r="D92" s="245" t="s">
        <v>1392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3161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3162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6" t="s">
        <v>287</v>
      </c>
      <c r="B93" s="227" t="s">
        <v>62</v>
      </c>
      <c r="C93" s="251" t="s">
        <v>123</v>
      </c>
      <c r="D93" s="228"/>
      <c r="E93" s="229"/>
      <c r="F93" s="230"/>
      <c r="G93" s="230">
        <f>SUMIF(AG94:AG95,"&lt;&gt;NOR",G94:G95)</f>
        <v>0</v>
      </c>
      <c r="H93" s="230"/>
      <c r="I93" s="230">
        <f>SUM(I94:I95)</f>
        <v>0</v>
      </c>
      <c r="J93" s="230"/>
      <c r="K93" s="230">
        <f>SUM(K94:K95)</f>
        <v>0</v>
      </c>
      <c r="L93" s="230"/>
      <c r="M93" s="230">
        <f>SUM(M94:M95)</f>
        <v>0</v>
      </c>
      <c r="N93" s="230"/>
      <c r="O93" s="230">
        <f>SUM(O94:O95)</f>
        <v>0</v>
      </c>
      <c r="P93" s="230"/>
      <c r="Q93" s="230">
        <f>SUM(Q94:Q95)</f>
        <v>0</v>
      </c>
      <c r="R93" s="230"/>
      <c r="S93" s="230"/>
      <c r="T93" s="231"/>
      <c r="U93" s="225"/>
      <c r="V93" s="225">
        <f>SUM(V94:V95)</f>
        <v>0</v>
      </c>
      <c r="W93" s="225"/>
      <c r="X93" s="225"/>
      <c r="AG93" t="s">
        <v>288</v>
      </c>
    </row>
    <row r="94" spans="1:60" outlineLevel="1" x14ac:dyDescent="0.2">
      <c r="A94" s="243">
        <v>82</v>
      </c>
      <c r="B94" s="244" t="s">
        <v>3118</v>
      </c>
      <c r="C94" s="258" t="s">
        <v>3293</v>
      </c>
      <c r="D94" s="245" t="s">
        <v>1392</v>
      </c>
      <c r="E94" s="246">
        <v>1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3161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3162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83</v>
      </c>
      <c r="B95" s="244" t="s">
        <v>3121</v>
      </c>
      <c r="C95" s="258" t="s">
        <v>3294</v>
      </c>
      <c r="D95" s="245" t="s">
        <v>1392</v>
      </c>
      <c r="E95" s="246">
        <v>3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3161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3162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6" t="s">
        <v>287</v>
      </c>
      <c r="B96" s="227" t="s">
        <v>64</v>
      </c>
      <c r="C96" s="251" t="s">
        <v>126</v>
      </c>
      <c r="D96" s="228"/>
      <c r="E96" s="229"/>
      <c r="F96" s="230"/>
      <c r="G96" s="230">
        <f>SUMIF(AG97:AG108,"&lt;&gt;NOR",G97:G108)</f>
        <v>0</v>
      </c>
      <c r="H96" s="230"/>
      <c r="I96" s="230">
        <f>SUM(I97:I108)</f>
        <v>0</v>
      </c>
      <c r="J96" s="230"/>
      <c r="K96" s="230">
        <f>SUM(K97:K108)</f>
        <v>0</v>
      </c>
      <c r="L96" s="230"/>
      <c r="M96" s="230">
        <f>SUM(M97:M108)</f>
        <v>0</v>
      </c>
      <c r="N96" s="230"/>
      <c r="O96" s="230">
        <f>SUM(O97:O108)</f>
        <v>0</v>
      </c>
      <c r="P96" s="230"/>
      <c r="Q96" s="230">
        <f>SUM(Q97:Q108)</f>
        <v>0</v>
      </c>
      <c r="R96" s="230"/>
      <c r="S96" s="230"/>
      <c r="T96" s="231"/>
      <c r="U96" s="225"/>
      <c r="V96" s="225">
        <f>SUM(V97:V108)</f>
        <v>0</v>
      </c>
      <c r="W96" s="225"/>
      <c r="X96" s="225"/>
      <c r="AG96" t="s">
        <v>288</v>
      </c>
    </row>
    <row r="97" spans="1:60" outlineLevel="1" x14ac:dyDescent="0.2">
      <c r="A97" s="243">
        <v>84</v>
      </c>
      <c r="B97" s="244" t="s">
        <v>3118</v>
      </c>
      <c r="C97" s="258" t="s">
        <v>3295</v>
      </c>
      <c r="D97" s="245" t="s">
        <v>477</v>
      </c>
      <c r="E97" s="246">
        <v>400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85</v>
      </c>
      <c r="B98" s="244" t="s">
        <v>3121</v>
      </c>
      <c r="C98" s="258" t="s">
        <v>3296</v>
      </c>
      <c r="D98" s="245" t="s">
        <v>477</v>
      </c>
      <c r="E98" s="246">
        <v>150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3161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3162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86</v>
      </c>
      <c r="B99" s="244" t="s">
        <v>3123</v>
      </c>
      <c r="C99" s="258" t="s">
        <v>3297</v>
      </c>
      <c r="D99" s="245" t="s">
        <v>477</v>
      </c>
      <c r="E99" s="246">
        <v>50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3161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3162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87</v>
      </c>
      <c r="B100" s="244" t="s">
        <v>3125</v>
      </c>
      <c r="C100" s="258" t="s">
        <v>3298</v>
      </c>
      <c r="D100" s="245" t="s">
        <v>1392</v>
      </c>
      <c r="E100" s="246">
        <v>160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117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88</v>
      </c>
      <c r="B101" s="244" t="s">
        <v>3127</v>
      </c>
      <c r="C101" s="258" t="s">
        <v>3299</v>
      </c>
      <c r="D101" s="245" t="s">
        <v>1392</v>
      </c>
      <c r="E101" s="246">
        <v>25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3161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3162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89</v>
      </c>
      <c r="B102" s="244" t="s">
        <v>3130</v>
      </c>
      <c r="C102" s="258" t="s">
        <v>3300</v>
      </c>
      <c r="D102" s="245" t="s">
        <v>1392</v>
      </c>
      <c r="E102" s="246">
        <v>15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3161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3162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90</v>
      </c>
      <c r="B103" s="244" t="s">
        <v>3132</v>
      </c>
      <c r="C103" s="258" t="s">
        <v>3301</v>
      </c>
      <c r="D103" s="245" t="s">
        <v>1392</v>
      </c>
      <c r="E103" s="246">
        <v>5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3161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3162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91</v>
      </c>
      <c r="B104" s="244" t="s">
        <v>3134</v>
      </c>
      <c r="C104" s="258" t="s">
        <v>3302</v>
      </c>
      <c r="D104" s="245" t="s">
        <v>1392</v>
      </c>
      <c r="E104" s="246">
        <v>8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3161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3162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92</v>
      </c>
      <c r="B105" s="244" t="s">
        <v>3136</v>
      </c>
      <c r="C105" s="258" t="s">
        <v>3303</v>
      </c>
      <c r="D105" s="245" t="s">
        <v>477</v>
      </c>
      <c r="E105" s="246">
        <v>400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117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93</v>
      </c>
      <c r="B106" s="244" t="s">
        <v>3138</v>
      </c>
      <c r="C106" s="258" t="s">
        <v>3304</v>
      </c>
      <c r="D106" s="245" t="s">
        <v>477</v>
      </c>
      <c r="E106" s="246">
        <v>150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3161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3162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94</v>
      </c>
      <c r="B107" s="244" t="s">
        <v>3140</v>
      </c>
      <c r="C107" s="258" t="s">
        <v>3305</v>
      </c>
      <c r="D107" s="245" t="s">
        <v>477</v>
      </c>
      <c r="E107" s="246">
        <v>50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3161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3162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95</v>
      </c>
      <c r="B108" s="244" t="s">
        <v>3142</v>
      </c>
      <c r="C108" s="258" t="s">
        <v>3306</v>
      </c>
      <c r="D108" s="245" t="s">
        <v>1392</v>
      </c>
      <c r="E108" s="246">
        <v>120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3161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3167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26" t="s">
        <v>287</v>
      </c>
      <c r="B109" s="227" t="s">
        <v>66</v>
      </c>
      <c r="C109" s="251" t="s">
        <v>127</v>
      </c>
      <c r="D109" s="228"/>
      <c r="E109" s="229"/>
      <c r="F109" s="230"/>
      <c r="G109" s="230">
        <f>SUMIF(AG110:AG114,"&lt;&gt;NOR",G110:G114)</f>
        <v>0</v>
      </c>
      <c r="H109" s="230"/>
      <c r="I109" s="230">
        <f>SUM(I110:I114)</f>
        <v>0</v>
      </c>
      <c r="J109" s="230"/>
      <c r="K109" s="230">
        <f>SUM(K110:K114)</f>
        <v>0</v>
      </c>
      <c r="L109" s="230"/>
      <c r="M109" s="230">
        <f>SUM(M110:M114)</f>
        <v>0</v>
      </c>
      <c r="N109" s="230"/>
      <c r="O109" s="230">
        <f>SUM(O110:O114)</f>
        <v>0</v>
      </c>
      <c r="P109" s="230"/>
      <c r="Q109" s="230">
        <f>SUM(Q110:Q114)</f>
        <v>0</v>
      </c>
      <c r="R109" s="230"/>
      <c r="S109" s="230"/>
      <c r="T109" s="231"/>
      <c r="U109" s="225"/>
      <c r="V109" s="225">
        <f>SUM(V110:V114)</f>
        <v>0</v>
      </c>
      <c r="W109" s="225"/>
      <c r="X109" s="225"/>
      <c r="AG109" t="s">
        <v>288</v>
      </c>
    </row>
    <row r="110" spans="1:60" outlineLevel="1" x14ac:dyDescent="0.2">
      <c r="A110" s="243">
        <v>96</v>
      </c>
      <c r="B110" s="244" t="s">
        <v>3118</v>
      </c>
      <c r="C110" s="258" t="s">
        <v>3307</v>
      </c>
      <c r="D110" s="245" t="s">
        <v>3110</v>
      </c>
      <c r="E110" s="246">
        <v>10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3161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3167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97</v>
      </c>
      <c r="B111" s="244" t="s">
        <v>3121</v>
      </c>
      <c r="C111" s="258" t="s">
        <v>3308</v>
      </c>
      <c r="D111" s="245" t="s">
        <v>3110</v>
      </c>
      <c r="E111" s="246">
        <v>20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3161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3162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98</v>
      </c>
      <c r="B112" s="244" t="s">
        <v>3123</v>
      </c>
      <c r="C112" s="258" t="s">
        <v>3309</v>
      </c>
      <c r="D112" s="245" t="s">
        <v>3110</v>
      </c>
      <c r="E112" s="246">
        <v>5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3129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99</v>
      </c>
      <c r="B113" s="244" t="s">
        <v>3125</v>
      </c>
      <c r="C113" s="258" t="s">
        <v>3310</v>
      </c>
      <c r="D113" s="245" t="s">
        <v>3110</v>
      </c>
      <c r="E113" s="246">
        <v>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3161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3162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3">
        <v>100</v>
      </c>
      <c r="B114" s="244" t="s">
        <v>3127</v>
      </c>
      <c r="C114" s="258" t="s">
        <v>3311</v>
      </c>
      <c r="D114" s="245" t="s">
        <v>3110</v>
      </c>
      <c r="E114" s="246">
        <v>7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15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 t="s">
        <v>502</v>
      </c>
      <c r="T114" s="249" t="s">
        <v>503</v>
      </c>
      <c r="U114" s="220">
        <v>0</v>
      </c>
      <c r="V114" s="220">
        <f>ROUND(E114*U114,2)</f>
        <v>0</v>
      </c>
      <c r="W114" s="220"/>
      <c r="X114" s="220" t="s">
        <v>3254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3255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5.5" x14ac:dyDescent="0.2">
      <c r="A115" s="226" t="s">
        <v>287</v>
      </c>
      <c r="B115" s="227" t="s">
        <v>68</v>
      </c>
      <c r="C115" s="251" t="s">
        <v>128</v>
      </c>
      <c r="D115" s="228"/>
      <c r="E115" s="229"/>
      <c r="F115" s="230"/>
      <c r="G115" s="230">
        <f>SUMIF(AG116:AG141,"&lt;&gt;NOR",G116:G141)</f>
        <v>0</v>
      </c>
      <c r="H115" s="230"/>
      <c r="I115" s="230">
        <f>SUM(I116:I141)</f>
        <v>0</v>
      </c>
      <c r="J115" s="230"/>
      <c r="K115" s="230">
        <f>SUM(K116:K141)</f>
        <v>0</v>
      </c>
      <c r="L115" s="230"/>
      <c r="M115" s="230">
        <f>SUM(M116:M141)</f>
        <v>0</v>
      </c>
      <c r="N115" s="230"/>
      <c r="O115" s="230">
        <f>SUM(O116:O141)</f>
        <v>0</v>
      </c>
      <c r="P115" s="230"/>
      <c r="Q115" s="230">
        <f>SUM(Q116:Q141)</f>
        <v>0</v>
      </c>
      <c r="R115" s="230"/>
      <c r="S115" s="230"/>
      <c r="T115" s="231"/>
      <c r="U115" s="225"/>
      <c r="V115" s="225">
        <f>SUM(V116:V141)</f>
        <v>0</v>
      </c>
      <c r="W115" s="225"/>
      <c r="X115" s="225"/>
      <c r="AG115" t="s">
        <v>288</v>
      </c>
    </row>
    <row r="116" spans="1:60" outlineLevel="1" x14ac:dyDescent="0.2">
      <c r="A116" s="243">
        <v>101</v>
      </c>
      <c r="B116" s="244" t="s">
        <v>3118</v>
      </c>
      <c r="C116" s="258" t="s">
        <v>3312</v>
      </c>
      <c r="D116" s="245" t="s">
        <v>1392</v>
      </c>
      <c r="E116" s="246">
        <v>13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15</v>
      </c>
      <c r="M116" s="248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48"/>
      <c r="S116" s="248" t="s">
        <v>502</v>
      </c>
      <c r="T116" s="249" t="s">
        <v>503</v>
      </c>
      <c r="U116" s="220">
        <v>0</v>
      </c>
      <c r="V116" s="220">
        <f>ROUND(E116*U116,2)</f>
        <v>0</v>
      </c>
      <c r="W116" s="220"/>
      <c r="X116" s="220" t="s">
        <v>3161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3162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3">
        <v>102</v>
      </c>
      <c r="B117" s="244" t="s">
        <v>3121</v>
      </c>
      <c r="C117" s="258" t="s">
        <v>3220</v>
      </c>
      <c r="D117" s="245" t="s">
        <v>1392</v>
      </c>
      <c r="E117" s="246">
        <v>7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15</v>
      </c>
      <c r="M117" s="248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48"/>
      <c r="S117" s="248" t="s">
        <v>502</v>
      </c>
      <c r="T117" s="249" t="s">
        <v>503</v>
      </c>
      <c r="U117" s="220">
        <v>0</v>
      </c>
      <c r="V117" s="220">
        <f>ROUND(E117*U117,2)</f>
        <v>0</v>
      </c>
      <c r="W117" s="220"/>
      <c r="X117" s="220" t="s">
        <v>447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3120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3">
        <v>103</v>
      </c>
      <c r="B118" s="244" t="s">
        <v>3123</v>
      </c>
      <c r="C118" s="258" t="s">
        <v>3222</v>
      </c>
      <c r="D118" s="245" t="s">
        <v>1392</v>
      </c>
      <c r="E118" s="246">
        <v>4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15</v>
      </c>
      <c r="M118" s="248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48"/>
      <c r="S118" s="248" t="s">
        <v>502</v>
      </c>
      <c r="T118" s="249" t="s">
        <v>503</v>
      </c>
      <c r="U118" s="220">
        <v>0</v>
      </c>
      <c r="V118" s="220">
        <f>ROUND(E118*U118,2)</f>
        <v>0</v>
      </c>
      <c r="W118" s="220"/>
      <c r="X118" s="220" t="s">
        <v>3161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3162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3">
        <v>104</v>
      </c>
      <c r="B119" s="244" t="s">
        <v>3125</v>
      </c>
      <c r="C119" s="258" t="s">
        <v>3227</v>
      </c>
      <c r="D119" s="245" t="s">
        <v>1392</v>
      </c>
      <c r="E119" s="246">
        <v>2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15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 t="s">
        <v>502</v>
      </c>
      <c r="T119" s="249" t="s">
        <v>503</v>
      </c>
      <c r="U119" s="220">
        <v>0</v>
      </c>
      <c r="V119" s="220">
        <f>ROUND(E119*U119,2)</f>
        <v>0</v>
      </c>
      <c r="W119" s="220"/>
      <c r="X119" s="220" t="s">
        <v>3161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3162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3">
        <v>105</v>
      </c>
      <c r="B120" s="244" t="s">
        <v>3127</v>
      </c>
      <c r="C120" s="258" t="s">
        <v>3313</v>
      </c>
      <c r="D120" s="245" t="s">
        <v>1392</v>
      </c>
      <c r="E120" s="246">
        <v>9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15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502</v>
      </c>
      <c r="T120" s="249" t="s">
        <v>503</v>
      </c>
      <c r="U120" s="220">
        <v>0</v>
      </c>
      <c r="V120" s="220">
        <f>ROUND(E120*U120,2)</f>
        <v>0</v>
      </c>
      <c r="W120" s="220"/>
      <c r="X120" s="220" t="s">
        <v>3161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3162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3">
        <v>106</v>
      </c>
      <c r="B121" s="244" t="s">
        <v>3130</v>
      </c>
      <c r="C121" s="258" t="s">
        <v>3224</v>
      </c>
      <c r="D121" s="245" t="s">
        <v>1392</v>
      </c>
      <c r="E121" s="246">
        <v>6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15</v>
      </c>
      <c r="M121" s="248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 t="s">
        <v>502</v>
      </c>
      <c r="T121" s="249" t="s">
        <v>503</v>
      </c>
      <c r="U121" s="220">
        <v>0</v>
      </c>
      <c r="V121" s="220">
        <f>ROUND(E121*U121,2)</f>
        <v>0</v>
      </c>
      <c r="W121" s="220"/>
      <c r="X121" s="220" t="s">
        <v>3161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3162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3">
        <v>107</v>
      </c>
      <c r="B122" s="244" t="s">
        <v>3132</v>
      </c>
      <c r="C122" s="258" t="s">
        <v>3314</v>
      </c>
      <c r="D122" s="245" t="s">
        <v>1392</v>
      </c>
      <c r="E122" s="246">
        <v>5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15</v>
      </c>
      <c r="M122" s="248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48"/>
      <c r="S122" s="248" t="s">
        <v>502</v>
      </c>
      <c r="T122" s="249" t="s">
        <v>503</v>
      </c>
      <c r="U122" s="220">
        <v>0</v>
      </c>
      <c r="V122" s="220">
        <f>ROUND(E122*U122,2)</f>
        <v>0</v>
      </c>
      <c r="W122" s="220"/>
      <c r="X122" s="220" t="s">
        <v>3161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3162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3">
        <v>108</v>
      </c>
      <c r="B123" s="244" t="s">
        <v>3134</v>
      </c>
      <c r="C123" s="258" t="s">
        <v>3226</v>
      </c>
      <c r="D123" s="245" t="s">
        <v>1392</v>
      </c>
      <c r="E123" s="246">
        <v>14</v>
      </c>
      <c r="F123" s="247"/>
      <c r="G123" s="248">
        <f>ROUND(E123*F123,2)</f>
        <v>0</v>
      </c>
      <c r="H123" s="247"/>
      <c r="I123" s="248">
        <f>ROUND(E123*H123,2)</f>
        <v>0</v>
      </c>
      <c r="J123" s="247"/>
      <c r="K123" s="248">
        <f>ROUND(E123*J123,2)</f>
        <v>0</v>
      </c>
      <c r="L123" s="248">
        <v>15</v>
      </c>
      <c r="M123" s="248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48"/>
      <c r="S123" s="248" t="s">
        <v>502</v>
      </c>
      <c r="T123" s="249" t="s">
        <v>503</v>
      </c>
      <c r="U123" s="220">
        <v>0</v>
      </c>
      <c r="V123" s="220">
        <f>ROUND(E123*U123,2)</f>
        <v>0</v>
      </c>
      <c r="W123" s="220"/>
      <c r="X123" s="220" t="s">
        <v>3161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3162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3">
        <v>109</v>
      </c>
      <c r="B124" s="244" t="s">
        <v>3136</v>
      </c>
      <c r="C124" s="258" t="s">
        <v>3314</v>
      </c>
      <c r="D124" s="245" t="s">
        <v>1392</v>
      </c>
      <c r="E124" s="246">
        <v>25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15</v>
      </c>
      <c r="M124" s="248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48"/>
      <c r="S124" s="248" t="s">
        <v>502</v>
      </c>
      <c r="T124" s="249" t="s">
        <v>503</v>
      </c>
      <c r="U124" s="220">
        <v>0</v>
      </c>
      <c r="V124" s="220">
        <f>ROUND(E124*U124,2)</f>
        <v>0</v>
      </c>
      <c r="W124" s="220"/>
      <c r="X124" s="220" t="s">
        <v>3161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3162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3">
        <v>110</v>
      </c>
      <c r="B125" s="244" t="s">
        <v>3138</v>
      </c>
      <c r="C125" s="258" t="s">
        <v>3315</v>
      </c>
      <c r="D125" s="245" t="s">
        <v>1392</v>
      </c>
      <c r="E125" s="246">
        <v>1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15</v>
      </c>
      <c r="M125" s="248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48"/>
      <c r="S125" s="248" t="s">
        <v>502</v>
      </c>
      <c r="T125" s="249" t="s">
        <v>503</v>
      </c>
      <c r="U125" s="220">
        <v>0</v>
      </c>
      <c r="V125" s="220">
        <f>ROUND(E125*U125,2)</f>
        <v>0</v>
      </c>
      <c r="W125" s="220"/>
      <c r="X125" s="220" t="s">
        <v>3161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3162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3">
        <v>111</v>
      </c>
      <c r="B126" s="244" t="s">
        <v>3140</v>
      </c>
      <c r="C126" s="258" t="s">
        <v>3269</v>
      </c>
      <c r="D126" s="245" t="s">
        <v>1392</v>
      </c>
      <c r="E126" s="246">
        <v>90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15</v>
      </c>
      <c r="M126" s="248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48"/>
      <c r="S126" s="248" t="s">
        <v>502</v>
      </c>
      <c r="T126" s="249" t="s">
        <v>503</v>
      </c>
      <c r="U126" s="220">
        <v>0</v>
      </c>
      <c r="V126" s="220">
        <f>ROUND(E126*U126,2)</f>
        <v>0</v>
      </c>
      <c r="W126" s="220"/>
      <c r="X126" s="220" t="s">
        <v>3161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3162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3">
        <v>112</v>
      </c>
      <c r="B127" s="244" t="s">
        <v>3142</v>
      </c>
      <c r="C127" s="258" t="s">
        <v>3316</v>
      </c>
      <c r="D127" s="245" t="s">
        <v>1392</v>
      </c>
      <c r="E127" s="246">
        <v>90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15</v>
      </c>
      <c r="M127" s="248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48"/>
      <c r="S127" s="248" t="s">
        <v>502</v>
      </c>
      <c r="T127" s="249" t="s">
        <v>503</v>
      </c>
      <c r="U127" s="220">
        <v>0</v>
      </c>
      <c r="V127" s="220">
        <f>ROUND(E127*U127,2)</f>
        <v>0</v>
      </c>
      <c r="W127" s="220"/>
      <c r="X127" s="220" t="s">
        <v>3161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3162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3">
        <v>113</v>
      </c>
      <c r="B128" s="244" t="s">
        <v>3144</v>
      </c>
      <c r="C128" s="258" t="s">
        <v>3317</v>
      </c>
      <c r="D128" s="245" t="s">
        <v>1392</v>
      </c>
      <c r="E128" s="246">
        <v>20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15</v>
      </c>
      <c r="M128" s="248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48"/>
      <c r="S128" s="248" t="s">
        <v>502</v>
      </c>
      <c r="T128" s="249" t="s">
        <v>503</v>
      </c>
      <c r="U128" s="220">
        <v>0</v>
      </c>
      <c r="V128" s="220">
        <f>ROUND(E128*U128,2)</f>
        <v>0</v>
      </c>
      <c r="W128" s="220"/>
      <c r="X128" s="220" t="s">
        <v>3161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3162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3">
        <v>114</v>
      </c>
      <c r="B129" s="244" t="s">
        <v>3146</v>
      </c>
      <c r="C129" s="258" t="s">
        <v>3318</v>
      </c>
      <c r="D129" s="245" t="s">
        <v>1392</v>
      </c>
      <c r="E129" s="246">
        <v>10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15</v>
      </c>
      <c r="M129" s="248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48"/>
      <c r="S129" s="248" t="s">
        <v>502</v>
      </c>
      <c r="T129" s="249" t="s">
        <v>503</v>
      </c>
      <c r="U129" s="220">
        <v>0</v>
      </c>
      <c r="V129" s="220">
        <f>ROUND(E129*U129,2)</f>
        <v>0</v>
      </c>
      <c r="W129" s="220"/>
      <c r="X129" s="220" t="s">
        <v>3161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3162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3">
        <v>115</v>
      </c>
      <c r="B130" s="244" t="s">
        <v>3148</v>
      </c>
      <c r="C130" s="258" t="s">
        <v>3249</v>
      </c>
      <c r="D130" s="245" t="s">
        <v>291</v>
      </c>
      <c r="E130" s="246">
        <v>0.1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15</v>
      </c>
      <c r="M130" s="248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48"/>
      <c r="S130" s="248" t="s">
        <v>502</v>
      </c>
      <c r="T130" s="249" t="s">
        <v>503</v>
      </c>
      <c r="U130" s="220">
        <v>0</v>
      </c>
      <c r="V130" s="220">
        <f>ROUND(E130*U130,2)</f>
        <v>0</v>
      </c>
      <c r="W130" s="220"/>
      <c r="X130" s="220" t="s">
        <v>117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3129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3">
        <v>116</v>
      </c>
      <c r="B131" s="244" t="s">
        <v>3150</v>
      </c>
      <c r="C131" s="258" t="s">
        <v>3319</v>
      </c>
      <c r="D131" s="245" t="s">
        <v>477</v>
      </c>
      <c r="E131" s="246">
        <v>30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15</v>
      </c>
      <c r="M131" s="248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48"/>
      <c r="S131" s="248" t="s">
        <v>502</v>
      </c>
      <c r="T131" s="249" t="s">
        <v>503</v>
      </c>
      <c r="U131" s="220">
        <v>0</v>
      </c>
      <c r="V131" s="220">
        <f>ROUND(E131*U131,2)</f>
        <v>0</v>
      </c>
      <c r="W131" s="220"/>
      <c r="X131" s="220" t="s">
        <v>3161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3162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3">
        <v>117</v>
      </c>
      <c r="B132" s="244" t="s">
        <v>3152</v>
      </c>
      <c r="C132" s="258" t="s">
        <v>3320</v>
      </c>
      <c r="D132" s="245" t="s">
        <v>477</v>
      </c>
      <c r="E132" s="246">
        <v>100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15</v>
      </c>
      <c r="M132" s="248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48"/>
      <c r="S132" s="248" t="s">
        <v>502</v>
      </c>
      <c r="T132" s="249" t="s">
        <v>503</v>
      </c>
      <c r="U132" s="220">
        <v>0</v>
      </c>
      <c r="V132" s="220">
        <f>ROUND(E132*U132,2)</f>
        <v>0</v>
      </c>
      <c r="W132" s="220"/>
      <c r="X132" s="220" t="s">
        <v>3161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3162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3">
        <v>118</v>
      </c>
      <c r="B133" s="244" t="s">
        <v>3154</v>
      </c>
      <c r="C133" s="258" t="s">
        <v>3321</v>
      </c>
      <c r="D133" s="245" t="s">
        <v>477</v>
      </c>
      <c r="E133" s="246">
        <v>350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15</v>
      </c>
      <c r="M133" s="248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48"/>
      <c r="S133" s="248" t="s">
        <v>502</v>
      </c>
      <c r="T133" s="249" t="s">
        <v>503</v>
      </c>
      <c r="U133" s="220">
        <v>0</v>
      </c>
      <c r="V133" s="220">
        <f>ROUND(E133*U133,2)</f>
        <v>0</v>
      </c>
      <c r="W133" s="220"/>
      <c r="X133" s="220" t="s">
        <v>3161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3162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3">
        <v>119</v>
      </c>
      <c r="B134" s="244" t="s">
        <v>3156</v>
      </c>
      <c r="C134" s="258" t="s">
        <v>3322</v>
      </c>
      <c r="D134" s="245" t="s">
        <v>477</v>
      </c>
      <c r="E134" s="246">
        <v>300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15</v>
      </c>
      <c r="M134" s="248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48"/>
      <c r="S134" s="248" t="s">
        <v>502</v>
      </c>
      <c r="T134" s="249" t="s">
        <v>503</v>
      </c>
      <c r="U134" s="220">
        <v>0</v>
      </c>
      <c r="V134" s="220">
        <f>ROUND(E134*U134,2)</f>
        <v>0</v>
      </c>
      <c r="W134" s="220"/>
      <c r="X134" s="220" t="s">
        <v>3161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3162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3">
        <v>120</v>
      </c>
      <c r="B135" s="244" t="s">
        <v>3158</v>
      </c>
      <c r="C135" s="258" t="s">
        <v>3323</v>
      </c>
      <c r="D135" s="245" t="s">
        <v>477</v>
      </c>
      <c r="E135" s="246">
        <v>200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15</v>
      </c>
      <c r="M135" s="248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48"/>
      <c r="S135" s="248" t="s">
        <v>502</v>
      </c>
      <c r="T135" s="249" t="s">
        <v>503</v>
      </c>
      <c r="U135" s="220">
        <v>0</v>
      </c>
      <c r="V135" s="220">
        <f>ROUND(E135*U135,2)</f>
        <v>0</v>
      </c>
      <c r="W135" s="220"/>
      <c r="X135" s="220" t="s">
        <v>3161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3162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3">
        <v>121</v>
      </c>
      <c r="B136" s="244" t="s">
        <v>3250</v>
      </c>
      <c r="C136" s="258" t="s">
        <v>3244</v>
      </c>
      <c r="D136" s="245" t="s">
        <v>477</v>
      </c>
      <c r="E136" s="246">
        <v>20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15</v>
      </c>
      <c r="M136" s="248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48"/>
      <c r="S136" s="248" t="s">
        <v>502</v>
      </c>
      <c r="T136" s="249" t="s">
        <v>503</v>
      </c>
      <c r="U136" s="220">
        <v>0</v>
      </c>
      <c r="V136" s="220">
        <f>ROUND(E136*U136,2)</f>
        <v>0</v>
      </c>
      <c r="W136" s="220"/>
      <c r="X136" s="220" t="s">
        <v>3161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3162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3">
        <v>122</v>
      </c>
      <c r="B137" s="244" t="s">
        <v>3252</v>
      </c>
      <c r="C137" s="258" t="s">
        <v>3324</v>
      </c>
      <c r="D137" s="245" t="s">
        <v>477</v>
      </c>
      <c r="E137" s="246">
        <v>30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15</v>
      </c>
      <c r="M137" s="248">
        <f>G137*(1+L137/100)</f>
        <v>0</v>
      </c>
      <c r="N137" s="248">
        <v>0</v>
      </c>
      <c r="O137" s="248">
        <f>ROUND(E137*N137,2)</f>
        <v>0</v>
      </c>
      <c r="P137" s="248">
        <v>0</v>
      </c>
      <c r="Q137" s="248">
        <f>ROUND(E137*P137,2)</f>
        <v>0</v>
      </c>
      <c r="R137" s="248"/>
      <c r="S137" s="248" t="s">
        <v>502</v>
      </c>
      <c r="T137" s="249" t="s">
        <v>503</v>
      </c>
      <c r="U137" s="220">
        <v>0</v>
      </c>
      <c r="V137" s="220">
        <f>ROUND(E137*U137,2)</f>
        <v>0</v>
      </c>
      <c r="W137" s="220"/>
      <c r="X137" s="220" t="s">
        <v>117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3129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3">
        <v>123</v>
      </c>
      <c r="B138" s="244" t="s">
        <v>3325</v>
      </c>
      <c r="C138" s="258" t="s">
        <v>3233</v>
      </c>
      <c r="D138" s="245" t="s">
        <v>477</v>
      </c>
      <c r="E138" s="246">
        <v>20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15</v>
      </c>
      <c r="M138" s="248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48"/>
      <c r="S138" s="248" t="s">
        <v>502</v>
      </c>
      <c r="T138" s="249" t="s">
        <v>503</v>
      </c>
      <c r="U138" s="220">
        <v>0</v>
      </c>
      <c r="V138" s="220">
        <f>ROUND(E138*U138,2)</f>
        <v>0</v>
      </c>
      <c r="W138" s="220"/>
      <c r="X138" s="220" t="s">
        <v>447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3">
        <v>124</v>
      </c>
      <c r="B139" s="244" t="s">
        <v>3326</v>
      </c>
      <c r="C139" s="258" t="s">
        <v>3327</v>
      </c>
      <c r="D139" s="245" t="s">
        <v>1392</v>
      </c>
      <c r="E139" s="246">
        <v>55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15</v>
      </c>
      <c r="M139" s="248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48"/>
      <c r="S139" s="248" t="s">
        <v>502</v>
      </c>
      <c r="T139" s="249" t="s">
        <v>503</v>
      </c>
      <c r="U139" s="220">
        <v>0</v>
      </c>
      <c r="V139" s="220">
        <f>ROUND(E139*U139,2)</f>
        <v>0</v>
      </c>
      <c r="W139" s="220"/>
      <c r="X139" s="220" t="s">
        <v>117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3129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3">
        <v>125</v>
      </c>
      <c r="B140" s="244" t="s">
        <v>3328</v>
      </c>
      <c r="C140" s="258" t="s">
        <v>3245</v>
      </c>
      <c r="D140" s="245" t="s">
        <v>1392</v>
      </c>
      <c r="E140" s="246">
        <v>21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15</v>
      </c>
      <c r="M140" s="248">
        <f>G140*(1+L140/100)</f>
        <v>0</v>
      </c>
      <c r="N140" s="248">
        <v>0</v>
      </c>
      <c r="O140" s="248">
        <f>ROUND(E140*N140,2)</f>
        <v>0</v>
      </c>
      <c r="P140" s="248">
        <v>0</v>
      </c>
      <c r="Q140" s="248">
        <f>ROUND(E140*P140,2)</f>
        <v>0</v>
      </c>
      <c r="R140" s="248"/>
      <c r="S140" s="248" t="s">
        <v>502</v>
      </c>
      <c r="T140" s="249" t="s">
        <v>503</v>
      </c>
      <c r="U140" s="220">
        <v>0</v>
      </c>
      <c r="V140" s="220">
        <f>ROUND(E140*U140,2)</f>
        <v>0</v>
      </c>
      <c r="W140" s="220"/>
      <c r="X140" s="220" t="s">
        <v>117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3129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3">
        <v>126</v>
      </c>
      <c r="B141" s="244" t="s">
        <v>3150</v>
      </c>
      <c r="C141" s="258" t="s">
        <v>3253</v>
      </c>
      <c r="D141" s="245" t="s">
        <v>1392</v>
      </c>
      <c r="E141" s="246">
        <v>1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15</v>
      </c>
      <c r="M141" s="248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48"/>
      <c r="S141" s="248" t="s">
        <v>502</v>
      </c>
      <c r="T141" s="249" t="s">
        <v>503</v>
      </c>
      <c r="U141" s="220">
        <v>0</v>
      </c>
      <c r="V141" s="220">
        <f>ROUND(E141*U141,2)</f>
        <v>0</v>
      </c>
      <c r="W141" s="220"/>
      <c r="X141" s="220" t="s">
        <v>3254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3255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6" t="s">
        <v>287</v>
      </c>
      <c r="B142" s="227" t="s">
        <v>70</v>
      </c>
      <c r="C142" s="251" t="s">
        <v>129</v>
      </c>
      <c r="D142" s="228"/>
      <c r="E142" s="229"/>
      <c r="F142" s="230"/>
      <c r="G142" s="230">
        <f>SUMIF(AG143:AG165,"&lt;&gt;NOR",G143:G165)</f>
        <v>0</v>
      </c>
      <c r="H142" s="230"/>
      <c r="I142" s="230">
        <f>SUM(I143:I165)</f>
        <v>0</v>
      </c>
      <c r="J142" s="230"/>
      <c r="K142" s="230">
        <f>SUM(K143:K165)</f>
        <v>0</v>
      </c>
      <c r="L142" s="230"/>
      <c r="M142" s="230">
        <f>SUM(M143:M165)</f>
        <v>0</v>
      </c>
      <c r="N142" s="230"/>
      <c r="O142" s="230">
        <f>SUM(O143:O165)</f>
        <v>0</v>
      </c>
      <c r="P142" s="230"/>
      <c r="Q142" s="230">
        <f>SUM(Q143:Q165)</f>
        <v>0</v>
      </c>
      <c r="R142" s="230"/>
      <c r="S142" s="230"/>
      <c r="T142" s="231"/>
      <c r="U142" s="225"/>
      <c r="V142" s="225">
        <f>SUM(V143:V165)</f>
        <v>0</v>
      </c>
      <c r="W142" s="225"/>
      <c r="X142" s="225"/>
      <c r="AG142" t="s">
        <v>288</v>
      </c>
    </row>
    <row r="143" spans="1:60" outlineLevel="1" x14ac:dyDescent="0.2">
      <c r="A143" s="243">
        <v>127</v>
      </c>
      <c r="B143" s="244" t="s">
        <v>3118</v>
      </c>
      <c r="C143" s="258" t="s">
        <v>3329</v>
      </c>
      <c r="D143" s="245" t="s">
        <v>1392</v>
      </c>
      <c r="E143" s="246">
        <v>13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15</v>
      </c>
      <c r="M143" s="248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48"/>
      <c r="S143" s="248" t="s">
        <v>502</v>
      </c>
      <c r="T143" s="249" t="s">
        <v>503</v>
      </c>
      <c r="U143" s="220">
        <v>0</v>
      </c>
      <c r="V143" s="220">
        <f>ROUND(E143*U143,2)</f>
        <v>0</v>
      </c>
      <c r="W143" s="220"/>
      <c r="X143" s="220" t="s">
        <v>3161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3162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3">
        <v>128</v>
      </c>
      <c r="B144" s="244" t="s">
        <v>3121</v>
      </c>
      <c r="C144" s="258" t="s">
        <v>3330</v>
      </c>
      <c r="D144" s="245" t="s">
        <v>1392</v>
      </c>
      <c r="E144" s="246">
        <v>7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15</v>
      </c>
      <c r="M144" s="248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48"/>
      <c r="S144" s="248" t="s">
        <v>502</v>
      </c>
      <c r="T144" s="249" t="s">
        <v>503</v>
      </c>
      <c r="U144" s="220">
        <v>0</v>
      </c>
      <c r="V144" s="220">
        <f>ROUND(E144*U144,2)</f>
        <v>0</v>
      </c>
      <c r="W144" s="220"/>
      <c r="X144" s="220" t="s">
        <v>3161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3162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3">
        <v>129</v>
      </c>
      <c r="B145" s="244" t="s">
        <v>3123</v>
      </c>
      <c r="C145" s="258" t="s">
        <v>3259</v>
      </c>
      <c r="D145" s="245" t="s">
        <v>1392</v>
      </c>
      <c r="E145" s="246">
        <v>4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15</v>
      </c>
      <c r="M145" s="248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48"/>
      <c r="S145" s="248" t="s">
        <v>502</v>
      </c>
      <c r="T145" s="249" t="s">
        <v>503</v>
      </c>
      <c r="U145" s="220">
        <v>0</v>
      </c>
      <c r="V145" s="220">
        <f>ROUND(E145*U145,2)</f>
        <v>0</v>
      </c>
      <c r="W145" s="220"/>
      <c r="X145" s="220" t="s">
        <v>3161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3162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3">
        <v>130</v>
      </c>
      <c r="B146" s="244" t="s">
        <v>3125</v>
      </c>
      <c r="C146" s="258" t="s">
        <v>3331</v>
      </c>
      <c r="D146" s="245" t="s">
        <v>1392</v>
      </c>
      <c r="E146" s="246">
        <v>2</v>
      </c>
      <c r="F146" s="247"/>
      <c r="G146" s="248">
        <f>ROUND(E146*F146,2)</f>
        <v>0</v>
      </c>
      <c r="H146" s="247"/>
      <c r="I146" s="248">
        <f>ROUND(E146*H146,2)</f>
        <v>0</v>
      </c>
      <c r="J146" s="247"/>
      <c r="K146" s="248">
        <f>ROUND(E146*J146,2)</f>
        <v>0</v>
      </c>
      <c r="L146" s="248">
        <v>15</v>
      </c>
      <c r="M146" s="248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48"/>
      <c r="S146" s="248" t="s">
        <v>502</v>
      </c>
      <c r="T146" s="249" t="s">
        <v>503</v>
      </c>
      <c r="U146" s="220">
        <v>0</v>
      </c>
      <c r="V146" s="220">
        <f>ROUND(E146*U146,2)</f>
        <v>0</v>
      </c>
      <c r="W146" s="220"/>
      <c r="X146" s="220" t="s">
        <v>3161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3162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3">
        <v>131</v>
      </c>
      <c r="B147" s="244" t="s">
        <v>3127</v>
      </c>
      <c r="C147" s="258" t="s">
        <v>3332</v>
      </c>
      <c r="D147" s="245" t="s">
        <v>1392</v>
      </c>
      <c r="E147" s="246">
        <v>9</v>
      </c>
      <c r="F147" s="247"/>
      <c r="G147" s="248">
        <f>ROUND(E147*F147,2)</f>
        <v>0</v>
      </c>
      <c r="H147" s="247"/>
      <c r="I147" s="248">
        <f>ROUND(E147*H147,2)</f>
        <v>0</v>
      </c>
      <c r="J147" s="247"/>
      <c r="K147" s="248">
        <f>ROUND(E147*J147,2)</f>
        <v>0</v>
      </c>
      <c r="L147" s="248">
        <v>15</v>
      </c>
      <c r="M147" s="248">
        <f>G147*(1+L147/100)</f>
        <v>0</v>
      </c>
      <c r="N147" s="248">
        <v>0</v>
      </c>
      <c r="O147" s="248">
        <f>ROUND(E147*N147,2)</f>
        <v>0</v>
      </c>
      <c r="P147" s="248">
        <v>0</v>
      </c>
      <c r="Q147" s="248">
        <f>ROUND(E147*P147,2)</f>
        <v>0</v>
      </c>
      <c r="R147" s="248"/>
      <c r="S147" s="248" t="s">
        <v>502</v>
      </c>
      <c r="T147" s="249" t="s">
        <v>503</v>
      </c>
      <c r="U147" s="220">
        <v>0</v>
      </c>
      <c r="V147" s="220">
        <f>ROUND(E147*U147,2)</f>
        <v>0</v>
      </c>
      <c r="W147" s="220"/>
      <c r="X147" s="220" t="s">
        <v>3161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3162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3">
        <v>132</v>
      </c>
      <c r="B148" s="244" t="s">
        <v>3130</v>
      </c>
      <c r="C148" s="258" t="s">
        <v>3260</v>
      </c>
      <c r="D148" s="245" t="s">
        <v>1392</v>
      </c>
      <c r="E148" s="246">
        <v>6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15</v>
      </c>
      <c r="M148" s="248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48"/>
      <c r="S148" s="248" t="s">
        <v>502</v>
      </c>
      <c r="T148" s="249" t="s">
        <v>503</v>
      </c>
      <c r="U148" s="220">
        <v>0</v>
      </c>
      <c r="V148" s="220">
        <f>ROUND(E148*U148,2)</f>
        <v>0</v>
      </c>
      <c r="W148" s="220"/>
      <c r="X148" s="220" t="s">
        <v>3161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3162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3">
        <v>133</v>
      </c>
      <c r="B149" s="244" t="s">
        <v>3132</v>
      </c>
      <c r="C149" s="258" t="s">
        <v>3333</v>
      </c>
      <c r="D149" s="245" t="s">
        <v>1392</v>
      </c>
      <c r="E149" s="246">
        <v>14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15</v>
      </c>
      <c r="M149" s="248">
        <f>G149*(1+L149/100)</f>
        <v>0</v>
      </c>
      <c r="N149" s="248">
        <v>0</v>
      </c>
      <c r="O149" s="248">
        <f>ROUND(E149*N149,2)</f>
        <v>0</v>
      </c>
      <c r="P149" s="248">
        <v>0</v>
      </c>
      <c r="Q149" s="248">
        <f>ROUND(E149*P149,2)</f>
        <v>0</v>
      </c>
      <c r="R149" s="248"/>
      <c r="S149" s="248" t="s">
        <v>502</v>
      </c>
      <c r="T149" s="249" t="s">
        <v>503</v>
      </c>
      <c r="U149" s="220">
        <v>0</v>
      </c>
      <c r="V149" s="220">
        <f>ROUND(E149*U149,2)</f>
        <v>0</v>
      </c>
      <c r="W149" s="220"/>
      <c r="X149" s="220" t="s">
        <v>3161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3162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3">
        <v>134</v>
      </c>
      <c r="B150" s="244" t="s">
        <v>3134</v>
      </c>
      <c r="C150" s="258" t="s">
        <v>3334</v>
      </c>
      <c r="D150" s="245" t="s">
        <v>1392</v>
      </c>
      <c r="E150" s="246">
        <v>30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15</v>
      </c>
      <c r="M150" s="248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48"/>
      <c r="S150" s="248" t="s">
        <v>502</v>
      </c>
      <c r="T150" s="249" t="s">
        <v>503</v>
      </c>
      <c r="U150" s="220">
        <v>0</v>
      </c>
      <c r="V150" s="220">
        <f>ROUND(E150*U150,2)</f>
        <v>0</v>
      </c>
      <c r="W150" s="220"/>
      <c r="X150" s="220" t="s">
        <v>3161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3162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3">
        <v>135</v>
      </c>
      <c r="B151" s="244" t="s">
        <v>3136</v>
      </c>
      <c r="C151" s="258" t="s">
        <v>3335</v>
      </c>
      <c r="D151" s="245" t="s">
        <v>1392</v>
      </c>
      <c r="E151" s="246">
        <v>1</v>
      </c>
      <c r="F151" s="247"/>
      <c r="G151" s="248">
        <f>ROUND(E151*F151,2)</f>
        <v>0</v>
      </c>
      <c r="H151" s="247"/>
      <c r="I151" s="248">
        <f>ROUND(E151*H151,2)</f>
        <v>0</v>
      </c>
      <c r="J151" s="247"/>
      <c r="K151" s="248">
        <f>ROUND(E151*J151,2)</f>
        <v>0</v>
      </c>
      <c r="L151" s="248">
        <v>15</v>
      </c>
      <c r="M151" s="248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48"/>
      <c r="S151" s="248" t="s">
        <v>502</v>
      </c>
      <c r="T151" s="249" t="s">
        <v>503</v>
      </c>
      <c r="U151" s="220">
        <v>0</v>
      </c>
      <c r="V151" s="220">
        <f>ROUND(E151*U151,2)</f>
        <v>0</v>
      </c>
      <c r="W151" s="220"/>
      <c r="X151" s="220" t="s">
        <v>3161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3162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3">
        <v>136</v>
      </c>
      <c r="B152" s="244" t="s">
        <v>3138</v>
      </c>
      <c r="C152" s="258" t="s">
        <v>3336</v>
      </c>
      <c r="D152" s="245" t="s">
        <v>1392</v>
      </c>
      <c r="E152" s="246">
        <v>90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15</v>
      </c>
      <c r="M152" s="248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48"/>
      <c r="S152" s="248" t="s">
        <v>502</v>
      </c>
      <c r="T152" s="249" t="s">
        <v>503</v>
      </c>
      <c r="U152" s="220">
        <v>0</v>
      </c>
      <c r="V152" s="220">
        <f>ROUND(E152*U152,2)</f>
        <v>0</v>
      </c>
      <c r="W152" s="220"/>
      <c r="X152" s="220" t="s">
        <v>3161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3162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3">
        <v>137</v>
      </c>
      <c r="B153" s="244" t="s">
        <v>3140</v>
      </c>
      <c r="C153" s="258" t="s">
        <v>3270</v>
      </c>
      <c r="D153" s="245" t="s">
        <v>1392</v>
      </c>
      <c r="E153" s="246">
        <v>90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15</v>
      </c>
      <c r="M153" s="248">
        <f>G153*(1+L153/100)</f>
        <v>0</v>
      </c>
      <c r="N153" s="248">
        <v>0</v>
      </c>
      <c r="O153" s="248">
        <f>ROUND(E153*N153,2)</f>
        <v>0</v>
      </c>
      <c r="P153" s="248">
        <v>0</v>
      </c>
      <c r="Q153" s="248">
        <f>ROUND(E153*P153,2)</f>
        <v>0</v>
      </c>
      <c r="R153" s="248"/>
      <c r="S153" s="248" t="s">
        <v>502</v>
      </c>
      <c r="T153" s="249" t="s">
        <v>503</v>
      </c>
      <c r="U153" s="220">
        <v>0</v>
      </c>
      <c r="V153" s="220">
        <f>ROUND(E153*U153,2)</f>
        <v>0</v>
      </c>
      <c r="W153" s="220"/>
      <c r="X153" s="220" t="s">
        <v>3161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3162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3">
        <v>138</v>
      </c>
      <c r="B154" s="244" t="s">
        <v>3142</v>
      </c>
      <c r="C154" s="258" t="s">
        <v>3337</v>
      </c>
      <c r="D154" s="245" t="s">
        <v>1392</v>
      </c>
      <c r="E154" s="246">
        <v>20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15</v>
      </c>
      <c r="M154" s="248">
        <f>G154*(1+L154/100)</f>
        <v>0</v>
      </c>
      <c r="N154" s="248">
        <v>0</v>
      </c>
      <c r="O154" s="248">
        <f>ROUND(E154*N154,2)</f>
        <v>0</v>
      </c>
      <c r="P154" s="248">
        <v>0</v>
      </c>
      <c r="Q154" s="248">
        <f>ROUND(E154*P154,2)</f>
        <v>0</v>
      </c>
      <c r="R154" s="248"/>
      <c r="S154" s="248" t="s">
        <v>502</v>
      </c>
      <c r="T154" s="249" t="s">
        <v>503</v>
      </c>
      <c r="U154" s="220">
        <v>0</v>
      </c>
      <c r="V154" s="220">
        <f>ROUND(E154*U154,2)</f>
        <v>0</v>
      </c>
      <c r="W154" s="220"/>
      <c r="X154" s="220" t="s">
        <v>3161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3162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3">
        <v>139</v>
      </c>
      <c r="B155" s="244" t="s">
        <v>3144</v>
      </c>
      <c r="C155" s="258" t="s">
        <v>3338</v>
      </c>
      <c r="D155" s="245" t="s">
        <v>1392</v>
      </c>
      <c r="E155" s="246">
        <v>10</v>
      </c>
      <c r="F155" s="247"/>
      <c r="G155" s="248">
        <f>ROUND(E155*F155,2)</f>
        <v>0</v>
      </c>
      <c r="H155" s="247"/>
      <c r="I155" s="248">
        <f>ROUND(E155*H155,2)</f>
        <v>0</v>
      </c>
      <c r="J155" s="247"/>
      <c r="K155" s="248">
        <f>ROUND(E155*J155,2)</f>
        <v>0</v>
      </c>
      <c r="L155" s="248">
        <v>15</v>
      </c>
      <c r="M155" s="248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48"/>
      <c r="S155" s="248" t="s">
        <v>502</v>
      </c>
      <c r="T155" s="249" t="s">
        <v>503</v>
      </c>
      <c r="U155" s="220">
        <v>0</v>
      </c>
      <c r="V155" s="220">
        <f>ROUND(E155*U155,2)</f>
        <v>0</v>
      </c>
      <c r="W155" s="220"/>
      <c r="X155" s="220" t="s">
        <v>3161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3162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3">
        <v>140</v>
      </c>
      <c r="B156" s="244" t="s">
        <v>3146</v>
      </c>
      <c r="C156" s="258" t="s">
        <v>3319</v>
      </c>
      <c r="D156" s="245" t="s">
        <v>477</v>
      </c>
      <c r="E156" s="246">
        <v>30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15</v>
      </c>
      <c r="M156" s="248">
        <f>G156*(1+L156/100)</f>
        <v>0</v>
      </c>
      <c r="N156" s="248">
        <v>0</v>
      </c>
      <c r="O156" s="248">
        <f>ROUND(E156*N156,2)</f>
        <v>0</v>
      </c>
      <c r="P156" s="248">
        <v>0</v>
      </c>
      <c r="Q156" s="248">
        <f>ROUND(E156*P156,2)</f>
        <v>0</v>
      </c>
      <c r="R156" s="248"/>
      <c r="S156" s="248" t="s">
        <v>502</v>
      </c>
      <c r="T156" s="249" t="s">
        <v>503</v>
      </c>
      <c r="U156" s="220">
        <v>0</v>
      </c>
      <c r="V156" s="220">
        <f>ROUND(E156*U156,2)</f>
        <v>0</v>
      </c>
      <c r="W156" s="220"/>
      <c r="X156" s="220" t="s">
        <v>3161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3162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3">
        <v>141</v>
      </c>
      <c r="B157" s="244" t="s">
        <v>3148</v>
      </c>
      <c r="C157" s="258" t="s">
        <v>3339</v>
      </c>
      <c r="D157" s="245" t="s">
        <v>477</v>
      </c>
      <c r="E157" s="246">
        <v>100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15</v>
      </c>
      <c r="M157" s="248">
        <f>G157*(1+L157/100)</f>
        <v>0</v>
      </c>
      <c r="N157" s="248">
        <v>0</v>
      </c>
      <c r="O157" s="248">
        <f>ROUND(E157*N157,2)</f>
        <v>0</v>
      </c>
      <c r="P157" s="248">
        <v>0</v>
      </c>
      <c r="Q157" s="248">
        <f>ROUND(E157*P157,2)</f>
        <v>0</v>
      </c>
      <c r="R157" s="248"/>
      <c r="S157" s="248" t="s">
        <v>502</v>
      </c>
      <c r="T157" s="249" t="s">
        <v>503</v>
      </c>
      <c r="U157" s="220">
        <v>0</v>
      </c>
      <c r="V157" s="220">
        <f>ROUND(E157*U157,2)</f>
        <v>0</v>
      </c>
      <c r="W157" s="220"/>
      <c r="X157" s="220" t="s">
        <v>3161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3162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3">
        <v>142</v>
      </c>
      <c r="B158" s="244" t="s">
        <v>3150</v>
      </c>
      <c r="C158" s="258" t="s">
        <v>3340</v>
      </c>
      <c r="D158" s="245" t="s">
        <v>477</v>
      </c>
      <c r="E158" s="246">
        <v>350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15</v>
      </c>
      <c r="M158" s="248">
        <f>G158*(1+L158/100)</f>
        <v>0</v>
      </c>
      <c r="N158" s="248">
        <v>0</v>
      </c>
      <c r="O158" s="248">
        <f>ROUND(E158*N158,2)</f>
        <v>0</v>
      </c>
      <c r="P158" s="248">
        <v>0</v>
      </c>
      <c r="Q158" s="248">
        <f>ROUND(E158*P158,2)</f>
        <v>0</v>
      </c>
      <c r="R158" s="248"/>
      <c r="S158" s="248" t="s">
        <v>502</v>
      </c>
      <c r="T158" s="249" t="s">
        <v>503</v>
      </c>
      <c r="U158" s="220">
        <v>0</v>
      </c>
      <c r="V158" s="220">
        <f>ROUND(E158*U158,2)</f>
        <v>0</v>
      </c>
      <c r="W158" s="220"/>
      <c r="X158" s="220" t="s">
        <v>3161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3162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3">
        <v>143</v>
      </c>
      <c r="B159" s="244" t="s">
        <v>3152</v>
      </c>
      <c r="C159" s="258" t="s">
        <v>3341</v>
      </c>
      <c r="D159" s="245" t="s">
        <v>477</v>
      </c>
      <c r="E159" s="246">
        <v>300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15</v>
      </c>
      <c r="M159" s="248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48"/>
      <c r="S159" s="248" t="s">
        <v>502</v>
      </c>
      <c r="T159" s="249" t="s">
        <v>503</v>
      </c>
      <c r="U159" s="220">
        <v>0</v>
      </c>
      <c r="V159" s="220">
        <f>ROUND(E159*U159,2)</f>
        <v>0</v>
      </c>
      <c r="W159" s="220"/>
      <c r="X159" s="220" t="s">
        <v>3161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3162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3">
        <v>144</v>
      </c>
      <c r="B160" s="244" t="s">
        <v>3154</v>
      </c>
      <c r="C160" s="258" t="s">
        <v>3323</v>
      </c>
      <c r="D160" s="245" t="s">
        <v>477</v>
      </c>
      <c r="E160" s="246">
        <v>200</v>
      </c>
      <c r="F160" s="247"/>
      <c r="G160" s="248">
        <f>ROUND(E160*F160,2)</f>
        <v>0</v>
      </c>
      <c r="H160" s="247"/>
      <c r="I160" s="248">
        <f>ROUND(E160*H160,2)</f>
        <v>0</v>
      </c>
      <c r="J160" s="247"/>
      <c r="K160" s="248">
        <f>ROUND(E160*J160,2)</f>
        <v>0</v>
      </c>
      <c r="L160" s="248">
        <v>15</v>
      </c>
      <c r="M160" s="248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48"/>
      <c r="S160" s="248" t="s">
        <v>502</v>
      </c>
      <c r="T160" s="249" t="s">
        <v>503</v>
      </c>
      <c r="U160" s="220">
        <v>0</v>
      </c>
      <c r="V160" s="220">
        <f>ROUND(E160*U160,2)</f>
        <v>0</v>
      </c>
      <c r="W160" s="220"/>
      <c r="X160" s="220" t="s">
        <v>3161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3162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3">
        <v>145</v>
      </c>
      <c r="B161" s="244" t="s">
        <v>3156</v>
      </c>
      <c r="C161" s="258" t="s">
        <v>3244</v>
      </c>
      <c r="D161" s="245" t="s">
        <v>477</v>
      </c>
      <c r="E161" s="246">
        <v>20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15</v>
      </c>
      <c r="M161" s="248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48"/>
      <c r="S161" s="248" t="s">
        <v>502</v>
      </c>
      <c r="T161" s="249" t="s">
        <v>503</v>
      </c>
      <c r="U161" s="220">
        <v>0</v>
      </c>
      <c r="V161" s="220">
        <f>ROUND(E161*U161,2)</f>
        <v>0</v>
      </c>
      <c r="W161" s="220"/>
      <c r="X161" s="220" t="s">
        <v>3161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3162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3">
        <v>146</v>
      </c>
      <c r="B162" s="244" t="s">
        <v>3158</v>
      </c>
      <c r="C162" s="258" t="s">
        <v>3342</v>
      </c>
      <c r="D162" s="245" t="s">
        <v>477</v>
      </c>
      <c r="E162" s="246">
        <v>30</v>
      </c>
      <c r="F162" s="247"/>
      <c r="G162" s="248">
        <f>ROUND(E162*F162,2)</f>
        <v>0</v>
      </c>
      <c r="H162" s="247"/>
      <c r="I162" s="248">
        <f>ROUND(E162*H162,2)</f>
        <v>0</v>
      </c>
      <c r="J162" s="247"/>
      <c r="K162" s="248">
        <f>ROUND(E162*J162,2)</f>
        <v>0</v>
      </c>
      <c r="L162" s="248">
        <v>15</v>
      </c>
      <c r="M162" s="248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48"/>
      <c r="S162" s="248" t="s">
        <v>502</v>
      </c>
      <c r="T162" s="249" t="s">
        <v>503</v>
      </c>
      <c r="U162" s="220">
        <v>0</v>
      </c>
      <c r="V162" s="220">
        <f>ROUND(E162*U162,2)</f>
        <v>0</v>
      </c>
      <c r="W162" s="220"/>
      <c r="X162" s="220" t="s">
        <v>3161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3167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3">
        <v>147</v>
      </c>
      <c r="B163" s="244" t="s">
        <v>3250</v>
      </c>
      <c r="C163" s="258" t="s">
        <v>3233</v>
      </c>
      <c r="D163" s="245" t="s">
        <v>477</v>
      </c>
      <c r="E163" s="246">
        <v>20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15</v>
      </c>
      <c r="M163" s="248">
        <f>G163*(1+L163/100)</f>
        <v>0</v>
      </c>
      <c r="N163" s="248">
        <v>0</v>
      </c>
      <c r="O163" s="248">
        <f>ROUND(E163*N163,2)</f>
        <v>0</v>
      </c>
      <c r="P163" s="248">
        <v>0</v>
      </c>
      <c r="Q163" s="248">
        <f>ROUND(E163*P163,2)</f>
        <v>0</v>
      </c>
      <c r="R163" s="248"/>
      <c r="S163" s="248" t="s">
        <v>502</v>
      </c>
      <c r="T163" s="249" t="s">
        <v>503</v>
      </c>
      <c r="U163" s="220">
        <v>0</v>
      </c>
      <c r="V163" s="220">
        <f>ROUND(E163*U163,2)</f>
        <v>0</v>
      </c>
      <c r="W163" s="220"/>
      <c r="X163" s="220" t="s">
        <v>3161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3162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3">
        <v>148</v>
      </c>
      <c r="B164" s="244" t="s">
        <v>3252</v>
      </c>
      <c r="C164" s="258" t="s">
        <v>3275</v>
      </c>
      <c r="D164" s="245" t="s">
        <v>1392</v>
      </c>
      <c r="E164" s="246">
        <v>1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15</v>
      </c>
      <c r="M164" s="248">
        <f>G164*(1+L164/100)</f>
        <v>0</v>
      </c>
      <c r="N164" s="248">
        <v>0</v>
      </c>
      <c r="O164" s="248">
        <f>ROUND(E164*N164,2)</f>
        <v>0</v>
      </c>
      <c r="P164" s="248">
        <v>0</v>
      </c>
      <c r="Q164" s="248">
        <f>ROUND(E164*P164,2)</f>
        <v>0</v>
      </c>
      <c r="R164" s="248"/>
      <c r="S164" s="248" t="s">
        <v>502</v>
      </c>
      <c r="T164" s="249" t="s">
        <v>503</v>
      </c>
      <c r="U164" s="220">
        <v>0</v>
      </c>
      <c r="V164" s="220">
        <f>ROUND(E164*U164,2)</f>
        <v>0</v>
      </c>
      <c r="W164" s="220"/>
      <c r="X164" s="220" t="s">
        <v>447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3120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3">
        <v>149</v>
      </c>
      <c r="B165" s="244" t="s">
        <v>3325</v>
      </c>
      <c r="C165" s="258" t="s">
        <v>3276</v>
      </c>
      <c r="D165" s="245" t="s">
        <v>1392</v>
      </c>
      <c r="E165" s="246">
        <v>1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15</v>
      </c>
      <c r="M165" s="248">
        <f>G165*(1+L165/100)</f>
        <v>0</v>
      </c>
      <c r="N165" s="248">
        <v>0</v>
      </c>
      <c r="O165" s="248">
        <f>ROUND(E165*N165,2)</f>
        <v>0</v>
      </c>
      <c r="P165" s="248">
        <v>0</v>
      </c>
      <c r="Q165" s="248">
        <f>ROUND(E165*P165,2)</f>
        <v>0</v>
      </c>
      <c r="R165" s="248"/>
      <c r="S165" s="248" t="s">
        <v>502</v>
      </c>
      <c r="T165" s="249" t="s">
        <v>503</v>
      </c>
      <c r="U165" s="220">
        <v>0</v>
      </c>
      <c r="V165" s="220">
        <f>ROUND(E165*U165,2)</f>
        <v>0</v>
      </c>
      <c r="W165" s="220"/>
      <c r="X165" s="220" t="s">
        <v>3161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3162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5.5" x14ac:dyDescent="0.2">
      <c r="A166" s="226" t="s">
        <v>287</v>
      </c>
      <c r="B166" s="227" t="s">
        <v>72</v>
      </c>
      <c r="C166" s="251" t="s">
        <v>132</v>
      </c>
      <c r="D166" s="228"/>
      <c r="E166" s="229"/>
      <c r="F166" s="230"/>
      <c r="G166" s="230">
        <f>SUMIF(AG167:AG178,"&lt;&gt;NOR",G167:G178)</f>
        <v>0</v>
      </c>
      <c r="H166" s="230"/>
      <c r="I166" s="230">
        <f>SUM(I167:I178)</f>
        <v>0</v>
      </c>
      <c r="J166" s="230"/>
      <c r="K166" s="230">
        <f>SUM(K167:K178)</f>
        <v>0</v>
      </c>
      <c r="L166" s="230"/>
      <c r="M166" s="230">
        <f>SUM(M167:M178)</f>
        <v>0</v>
      </c>
      <c r="N166" s="230"/>
      <c r="O166" s="230">
        <f>SUM(O167:O178)</f>
        <v>0</v>
      </c>
      <c r="P166" s="230"/>
      <c r="Q166" s="230">
        <f>SUM(Q167:Q178)</f>
        <v>0</v>
      </c>
      <c r="R166" s="230"/>
      <c r="S166" s="230"/>
      <c r="T166" s="231"/>
      <c r="U166" s="225"/>
      <c r="V166" s="225">
        <f>SUM(V167:V178)</f>
        <v>0</v>
      </c>
      <c r="W166" s="225"/>
      <c r="X166" s="225"/>
      <c r="AG166" t="s">
        <v>288</v>
      </c>
    </row>
    <row r="167" spans="1:60" outlineLevel="1" x14ac:dyDescent="0.2">
      <c r="A167" s="243">
        <v>150</v>
      </c>
      <c r="B167" s="244" t="s">
        <v>3118</v>
      </c>
      <c r="C167" s="258" t="s">
        <v>3343</v>
      </c>
      <c r="D167" s="245" t="s">
        <v>1392</v>
      </c>
      <c r="E167" s="246">
        <v>1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15</v>
      </c>
      <c r="M167" s="248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48"/>
      <c r="S167" s="248" t="s">
        <v>502</v>
      </c>
      <c r="T167" s="249" t="s">
        <v>503</v>
      </c>
      <c r="U167" s="220">
        <v>0</v>
      </c>
      <c r="V167" s="220">
        <f>ROUND(E167*U167,2)</f>
        <v>0</v>
      </c>
      <c r="W167" s="220"/>
      <c r="X167" s="220" t="s">
        <v>3161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3162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3">
        <v>151</v>
      </c>
      <c r="B168" s="244" t="s">
        <v>3121</v>
      </c>
      <c r="C168" s="258" t="s">
        <v>3344</v>
      </c>
      <c r="D168" s="245" t="s">
        <v>1392</v>
      </c>
      <c r="E168" s="246">
        <v>2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15</v>
      </c>
      <c r="M168" s="248">
        <f>G168*(1+L168/100)</f>
        <v>0</v>
      </c>
      <c r="N168" s="248">
        <v>0</v>
      </c>
      <c r="O168" s="248">
        <f>ROUND(E168*N168,2)</f>
        <v>0</v>
      </c>
      <c r="P168" s="248">
        <v>0</v>
      </c>
      <c r="Q168" s="248">
        <f>ROUND(E168*P168,2)</f>
        <v>0</v>
      </c>
      <c r="R168" s="248"/>
      <c r="S168" s="248" t="s">
        <v>502</v>
      </c>
      <c r="T168" s="249" t="s">
        <v>503</v>
      </c>
      <c r="U168" s="220">
        <v>0</v>
      </c>
      <c r="V168" s="220">
        <f>ROUND(E168*U168,2)</f>
        <v>0</v>
      </c>
      <c r="W168" s="220"/>
      <c r="X168" s="220" t="s">
        <v>3161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3162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3">
        <v>152</v>
      </c>
      <c r="B169" s="244" t="s">
        <v>3123</v>
      </c>
      <c r="C169" s="258" t="s">
        <v>3279</v>
      </c>
      <c r="D169" s="245" t="s">
        <v>1392</v>
      </c>
      <c r="E169" s="246">
        <v>1</v>
      </c>
      <c r="F169" s="247"/>
      <c r="G169" s="248">
        <f>ROUND(E169*F169,2)</f>
        <v>0</v>
      </c>
      <c r="H169" s="247"/>
      <c r="I169" s="248">
        <f>ROUND(E169*H169,2)</f>
        <v>0</v>
      </c>
      <c r="J169" s="247"/>
      <c r="K169" s="248">
        <f>ROUND(E169*J169,2)</f>
        <v>0</v>
      </c>
      <c r="L169" s="248">
        <v>15</v>
      </c>
      <c r="M169" s="248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48"/>
      <c r="S169" s="248" t="s">
        <v>502</v>
      </c>
      <c r="T169" s="249" t="s">
        <v>503</v>
      </c>
      <c r="U169" s="220">
        <v>0</v>
      </c>
      <c r="V169" s="220">
        <f>ROUND(E169*U169,2)</f>
        <v>0</v>
      </c>
      <c r="W169" s="220"/>
      <c r="X169" s="220" t="s">
        <v>3161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3162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3">
        <v>153</v>
      </c>
      <c r="B170" s="244" t="s">
        <v>3125</v>
      </c>
      <c r="C170" s="258" t="s">
        <v>3345</v>
      </c>
      <c r="D170" s="245" t="s">
        <v>1392</v>
      </c>
      <c r="E170" s="246">
        <v>1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15</v>
      </c>
      <c r="M170" s="248">
        <f>G170*(1+L170/100)</f>
        <v>0</v>
      </c>
      <c r="N170" s="248">
        <v>0</v>
      </c>
      <c r="O170" s="248">
        <f>ROUND(E170*N170,2)</f>
        <v>0</v>
      </c>
      <c r="P170" s="248">
        <v>0</v>
      </c>
      <c r="Q170" s="248">
        <f>ROUND(E170*P170,2)</f>
        <v>0</v>
      </c>
      <c r="R170" s="248"/>
      <c r="S170" s="248" t="s">
        <v>502</v>
      </c>
      <c r="T170" s="249" t="s">
        <v>503</v>
      </c>
      <c r="U170" s="220">
        <v>0</v>
      </c>
      <c r="V170" s="220">
        <f>ROUND(E170*U170,2)</f>
        <v>0</v>
      </c>
      <c r="W170" s="220"/>
      <c r="X170" s="220" t="s">
        <v>3161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3162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3">
        <v>154</v>
      </c>
      <c r="B171" s="244" t="s">
        <v>3127</v>
      </c>
      <c r="C171" s="258" t="s">
        <v>3346</v>
      </c>
      <c r="D171" s="245" t="s">
        <v>1392</v>
      </c>
      <c r="E171" s="246">
        <v>0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15</v>
      </c>
      <c r="M171" s="248">
        <f>G171*(1+L171/100)</f>
        <v>0</v>
      </c>
      <c r="N171" s="248">
        <v>0</v>
      </c>
      <c r="O171" s="248">
        <f>ROUND(E171*N171,2)</f>
        <v>0</v>
      </c>
      <c r="P171" s="248">
        <v>0</v>
      </c>
      <c r="Q171" s="248">
        <f>ROUND(E171*P171,2)</f>
        <v>0</v>
      </c>
      <c r="R171" s="248"/>
      <c r="S171" s="248" t="s">
        <v>502</v>
      </c>
      <c r="T171" s="249" t="s">
        <v>503</v>
      </c>
      <c r="U171" s="220">
        <v>0</v>
      </c>
      <c r="V171" s="220">
        <f>ROUND(E171*U171,2)</f>
        <v>0</v>
      </c>
      <c r="W171" s="220"/>
      <c r="X171" s="220" t="s">
        <v>3161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3162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3">
        <v>155</v>
      </c>
      <c r="B172" s="244" t="s">
        <v>3130</v>
      </c>
      <c r="C172" s="258" t="s">
        <v>3347</v>
      </c>
      <c r="D172" s="245" t="s">
        <v>1392</v>
      </c>
      <c r="E172" s="246">
        <v>1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15</v>
      </c>
      <c r="M172" s="248">
        <f>G172*(1+L172/100)</f>
        <v>0</v>
      </c>
      <c r="N172" s="248">
        <v>0</v>
      </c>
      <c r="O172" s="248">
        <f>ROUND(E172*N172,2)</f>
        <v>0</v>
      </c>
      <c r="P172" s="248">
        <v>0</v>
      </c>
      <c r="Q172" s="248">
        <f>ROUND(E172*P172,2)</f>
        <v>0</v>
      </c>
      <c r="R172" s="248"/>
      <c r="S172" s="248" t="s">
        <v>502</v>
      </c>
      <c r="T172" s="249" t="s">
        <v>503</v>
      </c>
      <c r="U172" s="220">
        <v>0</v>
      </c>
      <c r="V172" s="220">
        <f>ROUND(E172*U172,2)</f>
        <v>0</v>
      </c>
      <c r="W172" s="220"/>
      <c r="X172" s="220" t="s">
        <v>3161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3162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3">
        <v>156</v>
      </c>
      <c r="B173" s="244" t="s">
        <v>3132</v>
      </c>
      <c r="C173" s="258" t="s">
        <v>3348</v>
      </c>
      <c r="D173" s="245" t="s">
        <v>1392</v>
      </c>
      <c r="E173" s="246">
        <v>5</v>
      </c>
      <c r="F173" s="247"/>
      <c r="G173" s="248">
        <f>ROUND(E173*F173,2)</f>
        <v>0</v>
      </c>
      <c r="H173" s="247"/>
      <c r="I173" s="248">
        <f>ROUND(E173*H173,2)</f>
        <v>0</v>
      </c>
      <c r="J173" s="247"/>
      <c r="K173" s="248">
        <f>ROUND(E173*J173,2)</f>
        <v>0</v>
      </c>
      <c r="L173" s="248">
        <v>15</v>
      </c>
      <c r="M173" s="248">
        <f>G173*(1+L173/100)</f>
        <v>0</v>
      </c>
      <c r="N173" s="248">
        <v>0</v>
      </c>
      <c r="O173" s="248">
        <f>ROUND(E173*N173,2)</f>
        <v>0</v>
      </c>
      <c r="P173" s="248">
        <v>0</v>
      </c>
      <c r="Q173" s="248">
        <f>ROUND(E173*P173,2)</f>
        <v>0</v>
      </c>
      <c r="R173" s="248"/>
      <c r="S173" s="248" t="s">
        <v>502</v>
      </c>
      <c r="T173" s="249" t="s">
        <v>503</v>
      </c>
      <c r="U173" s="220">
        <v>0</v>
      </c>
      <c r="V173" s="220">
        <f>ROUND(E173*U173,2)</f>
        <v>0</v>
      </c>
      <c r="W173" s="220"/>
      <c r="X173" s="220" t="s">
        <v>3161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3162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3">
        <v>157</v>
      </c>
      <c r="B174" s="244" t="s">
        <v>3134</v>
      </c>
      <c r="C174" s="258" t="s">
        <v>3349</v>
      </c>
      <c r="D174" s="245" t="s">
        <v>1392</v>
      </c>
      <c r="E174" s="246">
        <v>11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15</v>
      </c>
      <c r="M174" s="248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48"/>
      <c r="S174" s="248" t="s">
        <v>502</v>
      </c>
      <c r="T174" s="249" t="s">
        <v>503</v>
      </c>
      <c r="U174" s="220">
        <v>0</v>
      </c>
      <c r="V174" s="220">
        <f>ROUND(E174*U174,2)</f>
        <v>0</v>
      </c>
      <c r="W174" s="220"/>
      <c r="X174" s="220" t="s">
        <v>3161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3162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3">
        <v>158</v>
      </c>
      <c r="B175" s="244" t="s">
        <v>3136</v>
      </c>
      <c r="C175" s="258" t="s">
        <v>3230</v>
      </c>
      <c r="D175" s="245" t="s">
        <v>1392</v>
      </c>
      <c r="E175" s="246">
        <v>1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15</v>
      </c>
      <c r="M175" s="248">
        <f>G175*(1+L175/100)</f>
        <v>0</v>
      </c>
      <c r="N175" s="248">
        <v>0</v>
      </c>
      <c r="O175" s="248">
        <f>ROUND(E175*N175,2)</f>
        <v>0</v>
      </c>
      <c r="P175" s="248">
        <v>0</v>
      </c>
      <c r="Q175" s="248">
        <f>ROUND(E175*P175,2)</f>
        <v>0</v>
      </c>
      <c r="R175" s="248"/>
      <c r="S175" s="248" t="s">
        <v>502</v>
      </c>
      <c r="T175" s="249" t="s">
        <v>503</v>
      </c>
      <c r="U175" s="220">
        <v>0</v>
      </c>
      <c r="V175" s="220">
        <f>ROUND(E175*U175,2)</f>
        <v>0</v>
      </c>
      <c r="W175" s="220"/>
      <c r="X175" s="220" t="s">
        <v>3161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3162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3">
        <v>159</v>
      </c>
      <c r="B176" s="244" t="s">
        <v>3138</v>
      </c>
      <c r="C176" s="258" t="s">
        <v>3287</v>
      </c>
      <c r="D176" s="245" t="s">
        <v>1392</v>
      </c>
      <c r="E176" s="246">
        <v>2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15</v>
      </c>
      <c r="M176" s="248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48"/>
      <c r="S176" s="248" t="s">
        <v>502</v>
      </c>
      <c r="T176" s="249" t="s">
        <v>503</v>
      </c>
      <c r="U176" s="220">
        <v>0</v>
      </c>
      <c r="V176" s="220">
        <f>ROUND(E176*U176,2)</f>
        <v>0</v>
      </c>
      <c r="W176" s="220"/>
      <c r="X176" s="220" t="s">
        <v>3161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3162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3">
        <v>160</v>
      </c>
      <c r="B177" s="244" t="s">
        <v>3140</v>
      </c>
      <c r="C177" s="258" t="s">
        <v>3350</v>
      </c>
      <c r="D177" s="245" t="s">
        <v>1392</v>
      </c>
      <c r="E177" s="246">
        <v>1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15</v>
      </c>
      <c r="M177" s="248">
        <f>G177*(1+L177/100)</f>
        <v>0</v>
      </c>
      <c r="N177" s="248">
        <v>0</v>
      </c>
      <c r="O177" s="248">
        <f>ROUND(E177*N177,2)</f>
        <v>0</v>
      </c>
      <c r="P177" s="248">
        <v>0</v>
      </c>
      <c r="Q177" s="248">
        <f>ROUND(E177*P177,2)</f>
        <v>0</v>
      </c>
      <c r="R177" s="248"/>
      <c r="S177" s="248" t="s">
        <v>502</v>
      </c>
      <c r="T177" s="249" t="s">
        <v>503</v>
      </c>
      <c r="U177" s="220">
        <v>0</v>
      </c>
      <c r="V177" s="220">
        <f>ROUND(E177*U177,2)</f>
        <v>0</v>
      </c>
      <c r="W177" s="220"/>
      <c r="X177" s="220" t="s">
        <v>117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3129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3">
        <v>161</v>
      </c>
      <c r="B178" s="244" t="s">
        <v>3142</v>
      </c>
      <c r="C178" s="258" t="s">
        <v>3351</v>
      </c>
      <c r="D178" s="245" t="s">
        <v>1392</v>
      </c>
      <c r="E178" s="246">
        <v>1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15</v>
      </c>
      <c r="M178" s="248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48"/>
      <c r="S178" s="248" t="s">
        <v>502</v>
      </c>
      <c r="T178" s="249" t="s">
        <v>503</v>
      </c>
      <c r="U178" s="220">
        <v>0</v>
      </c>
      <c r="V178" s="220">
        <f>ROUND(E178*U178,2)</f>
        <v>0</v>
      </c>
      <c r="W178" s="220"/>
      <c r="X178" s="220" t="s">
        <v>3161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3162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26" t="s">
        <v>287</v>
      </c>
      <c r="B179" s="227" t="s">
        <v>74</v>
      </c>
      <c r="C179" s="251" t="s">
        <v>135</v>
      </c>
      <c r="D179" s="228"/>
      <c r="E179" s="229"/>
      <c r="F179" s="230"/>
      <c r="G179" s="230">
        <f>SUMIF(AG180:AG191,"&lt;&gt;NOR",G180:G191)</f>
        <v>0</v>
      </c>
      <c r="H179" s="230"/>
      <c r="I179" s="230">
        <f>SUM(I180:I191)</f>
        <v>0</v>
      </c>
      <c r="J179" s="230"/>
      <c r="K179" s="230">
        <f>SUM(K180:K191)</f>
        <v>0</v>
      </c>
      <c r="L179" s="230"/>
      <c r="M179" s="230">
        <f>SUM(M180:M191)</f>
        <v>0</v>
      </c>
      <c r="N179" s="230"/>
      <c r="O179" s="230">
        <f>SUM(O180:O191)</f>
        <v>0</v>
      </c>
      <c r="P179" s="230"/>
      <c r="Q179" s="230">
        <f>SUM(Q180:Q191)</f>
        <v>0</v>
      </c>
      <c r="R179" s="230"/>
      <c r="S179" s="230"/>
      <c r="T179" s="231"/>
      <c r="U179" s="225"/>
      <c r="V179" s="225">
        <f>SUM(V180:V191)</f>
        <v>0</v>
      </c>
      <c r="W179" s="225"/>
      <c r="X179" s="225"/>
      <c r="AG179" t="s">
        <v>288</v>
      </c>
    </row>
    <row r="180" spans="1:60" outlineLevel="1" x14ac:dyDescent="0.2">
      <c r="A180" s="243">
        <v>162</v>
      </c>
      <c r="B180" s="244" t="s">
        <v>3118</v>
      </c>
      <c r="C180" s="258" t="s">
        <v>3295</v>
      </c>
      <c r="D180" s="245" t="s">
        <v>477</v>
      </c>
      <c r="E180" s="246">
        <v>400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15</v>
      </c>
      <c r="M180" s="248">
        <f>G180*(1+L180/100)</f>
        <v>0</v>
      </c>
      <c r="N180" s="248">
        <v>0</v>
      </c>
      <c r="O180" s="248">
        <f>ROUND(E180*N180,2)</f>
        <v>0</v>
      </c>
      <c r="P180" s="248">
        <v>0</v>
      </c>
      <c r="Q180" s="248">
        <f>ROUND(E180*P180,2)</f>
        <v>0</v>
      </c>
      <c r="R180" s="248"/>
      <c r="S180" s="248" t="s">
        <v>502</v>
      </c>
      <c r="T180" s="249" t="s">
        <v>503</v>
      </c>
      <c r="U180" s="220">
        <v>0</v>
      </c>
      <c r="V180" s="220">
        <f>ROUND(E180*U180,2)</f>
        <v>0</v>
      </c>
      <c r="W180" s="220"/>
      <c r="X180" s="220" t="s">
        <v>117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3129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3">
        <v>163</v>
      </c>
      <c r="B181" s="244" t="s">
        <v>3121</v>
      </c>
      <c r="C181" s="258" t="s">
        <v>3296</v>
      </c>
      <c r="D181" s="245" t="s">
        <v>477</v>
      </c>
      <c r="E181" s="246">
        <v>150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15</v>
      </c>
      <c r="M181" s="248">
        <f>G181*(1+L181/100)</f>
        <v>0</v>
      </c>
      <c r="N181" s="248">
        <v>0</v>
      </c>
      <c r="O181" s="248">
        <f>ROUND(E181*N181,2)</f>
        <v>0</v>
      </c>
      <c r="P181" s="248">
        <v>0</v>
      </c>
      <c r="Q181" s="248">
        <f>ROUND(E181*P181,2)</f>
        <v>0</v>
      </c>
      <c r="R181" s="248"/>
      <c r="S181" s="248" t="s">
        <v>502</v>
      </c>
      <c r="T181" s="249" t="s">
        <v>503</v>
      </c>
      <c r="U181" s="220">
        <v>0</v>
      </c>
      <c r="V181" s="220">
        <f>ROUND(E181*U181,2)</f>
        <v>0</v>
      </c>
      <c r="W181" s="220"/>
      <c r="X181" s="220" t="s">
        <v>3161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3162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3">
        <v>164</v>
      </c>
      <c r="B182" s="244" t="s">
        <v>3123</v>
      </c>
      <c r="C182" s="258" t="s">
        <v>3297</v>
      </c>
      <c r="D182" s="245" t="s">
        <v>477</v>
      </c>
      <c r="E182" s="246">
        <v>50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15</v>
      </c>
      <c r="M182" s="248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48"/>
      <c r="S182" s="248" t="s">
        <v>502</v>
      </c>
      <c r="T182" s="249" t="s">
        <v>503</v>
      </c>
      <c r="U182" s="220">
        <v>0</v>
      </c>
      <c r="V182" s="220">
        <f>ROUND(E182*U182,2)</f>
        <v>0</v>
      </c>
      <c r="W182" s="220"/>
      <c r="X182" s="220" t="s">
        <v>3161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3162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3">
        <v>165</v>
      </c>
      <c r="B183" s="244" t="s">
        <v>3125</v>
      </c>
      <c r="C183" s="258" t="s">
        <v>3298</v>
      </c>
      <c r="D183" s="245" t="s">
        <v>1392</v>
      </c>
      <c r="E183" s="246">
        <v>266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15</v>
      </c>
      <c r="M183" s="248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48"/>
      <c r="S183" s="248" t="s">
        <v>502</v>
      </c>
      <c r="T183" s="249" t="s">
        <v>503</v>
      </c>
      <c r="U183" s="220">
        <v>0</v>
      </c>
      <c r="V183" s="220">
        <f>ROUND(E183*U183,2)</f>
        <v>0</v>
      </c>
      <c r="W183" s="220"/>
      <c r="X183" s="220" t="s">
        <v>117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3129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3">
        <v>166</v>
      </c>
      <c r="B184" s="244" t="s">
        <v>3127</v>
      </c>
      <c r="C184" s="258" t="s">
        <v>3299</v>
      </c>
      <c r="D184" s="245" t="s">
        <v>1392</v>
      </c>
      <c r="E184" s="246">
        <v>20</v>
      </c>
      <c r="F184" s="247"/>
      <c r="G184" s="248">
        <f>ROUND(E184*F184,2)</f>
        <v>0</v>
      </c>
      <c r="H184" s="247"/>
      <c r="I184" s="248">
        <f>ROUND(E184*H184,2)</f>
        <v>0</v>
      </c>
      <c r="J184" s="247"/>
      <c r="K184" s="248">
        <f>ROUND(E184*J184,2)</f>
        <v>0</v>
      </c>
      <c r="L184" s="248">
        <v>15</v>
      </c>
      <c r="M184" s="248">
        <f>G184*(1+L184/100)</f>
        <v>0</v>
      </c>
      <c r="N184" s="248">
        <v>0</v>
      </c>
      <c r="O184" s="248">
        <f>ROUND(E184*N184,2)</f>
        <v>0</v>
      </c>
      <c r="P184" s="248">
        <v>0</v>
      </c>
      <c r="Q184" s="248">
        <f>ROUND(E184*P184,2)</f>
        <v>0</v>
      </c>
      <c r="R184" s="248"/>
      <c r="S184" s="248" t="s">
        <v>502</v>
      </c>
      <c r="T184" s="249" t="s">
        <v>503</v>
      </c>
      <c r="U184" s="220">
        <v>0</v>
      </c>
      <c r="V184" s="220">
        <f>ROUND(E184*U184,2)</f>
        <v>0</v>
      </c>
      <c r="W184" s="220"/>
      <c r="X184" s="220" t="s">
        <v>3161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3162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3">
        <v>167</v>
      </c>
      <c r="B185" s="244" t="s">
        <v>3130</v>
      </c>
      <c r="C185" s="258" t="s">
        <v>3300</v>
      </c>
      <c r="D185" s="245" t="s">
        <v>1392</v>
      </c>
      <c r="E185" s="246">
        <v>15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15</v>
      </c>
      <c r="M185" s="248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48"/>
      <c r="S185" s="248" t="s">
        <v>502</v>
      </c>
      <c r="T185" s="249" t="s">
        <v>503</v>
      </c>
      <c r="U185" s="220">
        <v>0</v>
      </c>
      <c r="V185" s="220">
        <f>ROUND(E185*U185,2)</f>
        <v>0</v>
      </c>
      <c r="W185" s="220"/>
      <c r="X185" s="220" t="s">
        <v>3161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3162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3">
        <v>168</v>
      </c>
      <c r="B186" s="244" t="s">
        <v>3132</v>
      </c>
      <c r="C186" s="258" t="s">
        <v>3301</v>
      </c>
      <c r="D186" s="245" t="s">
        <v>1392</v>
      </c>
      <c r="E186" s="246">
        <v>13</v>
      </c>
      <c r="F186" s="247"/>
      <c r="G186" s="248">
        <f>ROUND(E186*F186,2)</f>
        <v>0</v>
      </c>
      <c r="H186" s="247"/>
      <c r="I186" s="248">
        <f>ROUND(E186*H186,2)</f>
        <v>0</v>
      </c>
      <c r="J186" s="247"/>
      <c r="K186" s="248">
        <f>ROUND(E186*J186,2)</f>
        <v>0</v>
      </c>
      <c r="L186" s="248">
        <v>15</v>
      </c>
      <c r="M186" s="248">
        <f>G186*(1+L186/100)</f>
        <v>0</v>
      </c>
      <c r="N186" s="248">
        <v>0</v>
      </c>
      <c r="O186" s="248">
        <f>ROUND(E186*N186,2)</f>
        <v>0</v>
      </c>
      <c r="P186" s="248">
        <v>0</v>
      </c>
      <c r="Q186" s="248">
        <f>ROUND(E186*P186,2)</f>
        <v>0</v>
      </c>
      <c r="R186" s="248"/>
      <c r="S186" s="248" t="s">
        <v>502</v>
      </c>
      <c r="T186" s="249" t="s">
        <v>503</v>
      </c>
      <c r="U186" s="220">
        <v>0</v>
      </c>
      <c r="V186" s="220">
        <f>ROUND(E186*U186,2)</f>
        <v>0</v>
      </c>
      <c r="W186" s="220"/>
      <c r="X186" s="220" t="s">
        <v>3161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3162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3">
        <v>169</v>
      </c>
      <c r="B187" s="244" t="s">
        <v>3134</v>
      </c>
      <c r="C187" s="258" t="s">
        <v>3302</v>
      </c>
      <c r="D187" s="245" t="s">
        <v>1392</v>
      </c>
      <c r="E187" s="246">
        <v>8</v>
      </c>
      <c r="F187" s="247"/>
      <c r="G187" s="248">
        <f>ROUND(E187*F187,2)</f>
        <v>0</v>
      </c>
      <c r="H187" s="247"/>
      <c r="I187" s="248">
        <f>ROUND(E187*H187,2)</f>
        <v>0</v>
      </c>
      <c r="J187" s="247"/>
      <c r="K187" s="248">
        <f>ROUND(E187*J187,2)</f>
        <v>0</v>
      </c>
      <c r="L187" s="248">
        <v>15</v>
      </c>
      <c r="M187" s="248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48"/>
      <c r="S187" s="248" t="s">
        <v>502</v>
      </c>
      <c r="T187" s="249" t="s">
        <v>503</v>
      </c>
      <c r="U187" s="220">
        <v>0</v>
      </c>
      <c r="V187" s="220">
        <f>ROUND(E187*U187,2)</f>
        <v>0</v>
      </c>
      <c r="W187" s="220"/>
      <c r="X187" s="220" t="s">
        <v>3161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3162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3">
        <v>170</v>
      </c>
      <c r="B188" s="244" t="s">
        <v>3136</v>
      </c>
      <c r="C188" s="258" t="s">
        <v>3352</v>
      </c>
      <c r="D188" s="245" t="s">
        <v>477</v>
      </c>
      <c r="E188" s="246">
        <v>400</v>
      </c>
      <c r="F188" s="247"/>
      <c r="G188" s="248">
        <f>ROUND(E188*F188,2)</f>
        <v>0</v>
      </c>
      <c r="H188" s="247"/>
      <c r="I188" s="248">
        <f>ROUND(E188*H188,2)</f>
        <v>0</v>
      </c>
      <c r="J188" s="247"/>
      <c r="K188" s="248">
        <f>ROUND(E188*J188,2)</f>
        <v>0</v>
      </c>
      <c r="L188" s="248">
        <v>15</v>
      </c>
      <c r="M188" s="248">
        <f>G188*(1+L188/100)</f>
        <v>0</v>
      </c>
      <c r="N188" s="248">
        <v>0</v>
      </c>
      <c r="O188" s="248">
        <f>ROUND(E188*N188,2)</f>
        <v>0</v>
      </c>
      <c r="P188" s="248">
        <v>0</v>
      </c>
      <c r="Q188" s="248">
        <f>ROUND(E188*P188,2)</f>
        <v>0</v>
      </c>
      <c r="R188" s="248"/>
      <c r="S188" s="248" t="s">
        <v>502</v>
      </c>
      <c r="T188" s="249" t="s">
        <v>503</v>
      </c>
      <c r="U188" s="220">
        <v>0</v>
      </c>
      <c r="V188" s="220">
        <f>ROUND(E188*U188,2)</f>
        <v>0</v>
      </c>
      <c r="W188" s="220"/>
      <c r="X188" s="220" t="s">
        <v>3161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3167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3">
        <v>171</v>
      </c>
      <c r="B189" s="244" t="s">
        <v>3138</v>
      </c>
      <c r="C189" s="258" t="s">
        <v>3353</v>
      </c>
      <c r="D189" s="245" t="s">
        <v>477</v>
      </c>
      <c r="E189" s="246">
        <v>150</v>
      </c>
      <c r="F189" s="247"/>
      <c r="G189" s="248">
        <f>ROUND(E189*F189,2)</f>
        <v>0</v>
      </c>
      <c r="H189" s="247"/>
      <c r="I189" s="248">
        <f>ROUND(E189*H189,2)</f>
        <v>0</v>
      </c>
      <c r="J189" s="247"/>
      <c r="K189" s="248">
        <f>ROUND(E189*J189,2)</f>
        <v>0</v>
      </c>
      <c r="L189" s="248">
        <v>15</v>
      </c>
      <c r="M189" s="248">
        <f>G189*(1+L189/100)</f>
        <v>0</v>
      </c>
      <c r="N189" s="248">
        <v>0</v>
      </c>
      <c r="O189" s="248">
        <f>ROUND(E189*N189,2)</f>
        <v>0</v>
      </c>
      <c r="P189" s="248">
        <v>0</v>
      </c>
      <c r="Q189" s="248">
        <f>ROUND(E189*P189,2)</f>
        <v>0</v>
      </c>
      <c r="R189" s="248"/>
      <c r="S189" s="248" t="s">
        <v>502</v>
      </c>
      <c r="T189" s="249" t="s">
        <v>503</v>
      </c>
      <c r="U189" s="220">
        <v>0</v>
      </c>
      <c r="V189" s="220">
        <f>ROUND(E189*U189,2)</f>
        <v>0</v>
      </c>
      <c r="W189" s="220"/>
      <c r="X189" s="220" t="s">
        <v>3161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3162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3">
        <v>172</v>
      </c>
      <c r="B190" s="244" t="s">
        <v>3140</v>
      </c>
      <c r="C190" s="258" t="s">
        <v>3354</v>
      </c>
      <c r="D190" s="245" t="s">
        <v>1392</v>
      </c>
      <c r="E190" s="246">
        <v>50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15</v>
      </c>
      <c r="M190" s="248">
        <f>G190*(1+L190/100)</f>
        <v>0</v>
      </c>
      <c r="N190" s="248">
        <v>0</v>
      </c>
      <c r="O190" s="248">
        <f>ROUND(E190*N190,2)</f>
        <v>0</v>
      </c>
      <c r="P190" s="248">
        <v>0</v>
      </c>
      <c r="Q190" s="248">
        <f>ROUND(E190*P190,2)</f>
        <v>0</v>
      </c>
      <c r="R190" s="248"/>
      <c r="S190" s="248" t="s">
        <v>502</v>
      </c>
      <c r="T190" s="249" t="s">
        <v>503</v>
      </c>
      <c r="U190" s="220">
        <v>0</v>
      </c>
      <c r="V190" s="220">
        <f>ROUND(E190*U190,2)</f>
        <v>0</v>
      </c>
      <c r="W190" s="220"/>
      <c r="X190" s="220" t="s">
        <v>3161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3162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3">
        <v>173</v>
      </c>
      <c r="B191" s="244" t="s">
        <v>3142</v>
      </c>
      <c r="C191" s="258" t="s">
        <v>3355</v>
      </c>
      <c r="D191" s="245" t="s">
        <v>1392</v>
      </c>
      <c r="E191" s="246">
        <v>110</v>
      </c>
      <c r="F191" s="247"/>
      <c r="G191" s="248">
        <f>ROUND(E191*F191,2)</f>
        <v>0</v>
      </c>
      <c r="H191" s="247"/>
      <c r="I191" s="248">
        <f>ROUND(E191*H191,2)</f>
        <v>0</v>
      </c>
      <c r="J191" s="247"/>
      <c r="K191" s="248">
        <f>ROUND(E191*J191,2)</f>
        <v>0</v>
      </c>
      <c r="L191" s="248">
        <v>15</v>
      </c>
      <c r="M191" s="248">
        <f>G191*(1+L191/100)</f>
        <v>0</v>
      </c>
      <c r="N191" s="248">
        <v>0</v>
      </c>
      <c r="O191" s="248">
        <f>ROUND(E191*N191,2)</f>
        <v>0</v>
      </c>
      <c r="P191" s="248">
        <v>0</v>
      </c>
      <c r="Q191" s="248">
        <f>ROUND(E191*P191,2)</f>
        <v>0</v>
      </c>
      <c r="R191" s="248"/>
      <c r="S191" s="248" t="s">
        <v>502</v>
      </c>
      <c r="T191" s="249" t="s">
        <v>503</v>
      </c>
      <c r="U191" s="220">
        <v>0</v>
      </c>
      <c r="V191" s="220">
        <f>ROUND(E191*U191,2)</f>
        <v>0</v>
      </c>
      <c r="W191" s="220"/>
      <c r="X191" s="220" t="s">
        <v>3161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3167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6" t="s">
        <v>287</v>
      </c>
      <c r="B192" s="227" t="s">
        <v>76</v>
      </c>
      <c r="C192" s="251" t="s">
        <v>136</v>
      </c>
      <c r="D192" s="228"/>
      <c r="E192" s="229"/>
      <c r="F192" s="230"/>
      <c r="G192" s="230">
        <f>SUMIF(AG193:AG197,"&lt;&gt;NOR",G193:G197)</f>
        <v>0</v>
      </c>
      <c r="H192" s="230"/>
      <c r="I192" s="230">
        <f>SUM(I193:I197)</f>
        <v>0</v>
      </c>
      <c r="J192" s="230"/>
      <c r="K192" s="230">
        <f>SUM(K193:K197)</f>
        <v>0</v>
      </c>
      <c r="L192" s="230"/>
      <c r="M192" s="230">
        <f>SUM(M193:M197)</f>
        <v>0</v>
      </c>
      <c r="N192" s="230"/>
      <c r="O192" s="230">
        <f>SUM(O193:O197)</f>
        <v>0</v>
      </c>
      <c r="P192" s="230"/>
      <c r="Q192" s="230">
        <f>SUM(Q193:Q197)</f>
        <v>0</v>
      </c>
      <c r="R192" s="230"/>
      <c r="S192" s="230"/>
      <c r="T192" s="231"/>
      <c r="U192" s="225"/>
      <c r="V192" s="225">
        <f>SUM(V193:V197)</f>
        <v>0</v>
      </c>
      <c r="W192" s="225"/>
      <c r="X192" s="225"/>
      <c r="AG192" t="s">
        <v>288</v>
      </c>
    </row>
    <row r="193" spans="1:60" outlineLevel="1" x14ac:dyDescent="0.2">
      <c r="A193" s="243">
        <v>174</v>
      </c>
      <c r="B193" s="244" t="s">
        <v>3118</v>
      </c>
      <c r="C193" s="258" t="s">
        <v>3356</v>
      </c>
      <c r="D193" s="245" t="s">
        <v>3110</v>
      </c>
      <c r="E193" s="246">
        <v>10</v>
      </c>
      <c r="F193" s="247"/>
      <c r="G193" s="248">
        <f>ROUND(E193*F193,2)</f>
        <v>0</v>
      </c>
      <c r="H193" s="247"/>
      <c r="I193" s="248">
        <f>ROUND(E193*H193,2)</f>
        <v>0</v>
      </c>
      <c r="J193" s="247"/>
      <c r="K193" s="248">
        <f>ROUND(E193*J193,2)</f>
        <v>0</v>
      </c>
      <c r="L193" s="248">
        <v>15</v>
      </c>
      <c r="M193" s="248">
        <f>G193*(1+L193/100)</f>
        <v>0</v>
      </c>
      <c r="N193" s="248">
        <v>0</v>
      </c>
      <c r="O193" s="248">
        <f>ROUND(E193*N193,2)</f>
        <v>0</v>
      </c>
      <c r="P193" s="248">
        <v>0</v>
      </c>
      <c r="Q193" s="248">
        <f>ROUND(E193*P193,2)</f>
        <v>0</v>
      </c>
      <c r="R193" s="248"/>
      <c r="S193" s="248" t="s">
        <v>502</v>
      </c>
      <c r="T193" s="249" t="s">
        <v>503</v>
      </c>
      <c r="U193" s="220">
        <v>0</v>
      </c>
      <c r="V193" s="220">
        <f>ROUND(E193*U193,2)</f>
        <v>0</v>
      </c>
      <c r="W193" s="220"/>
      <c r="X193" s="220" t="s">
        <v>3161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3167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3">
        <v>175</v>
      </c>
      <c r="B194" s="244" t="s">
        <v>3121</v>
      </c>
      <c r="C194" s="258" t="s">
        <v>3357</v>
      </c>
      <c r="D194" s="245" t="s">
        <v>3110</v>
      </c>
      <c r="E194" s="246">
        <v>20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15</v>
      </c>
      <c r="M194" s="248">
        <f>G194*(1+L194/100)</f>
        <v>0</v>
      </c>
      <c r="N194" s="248">
        <v>0</v>
      </c>
      <c r="O194" s="248">
        <f>ROUND(E194*N194,2)</f>
        <v>0</v>
      </c>
      <c r="P194" s="248">
        <v>0</v>
      </c>
      <c r="Q194" s="248">
        <f>ROUND(E194*P194,2)</f>
        <v>0</v>
      </c>
      <c r="R194" s="248"/>
      <c r="S194" s="248" t="s">
        <v>502</v>
      </c>
      <c r="T194" s="249" t="s">
        <v>503</v>
      </c>
      <c r="U194" s="220">
        <v>0</v>
      </c>
      <c r="V194" s="220">
        <f>ROUND(E194*U194,2)</f>
        <v>0</v>
      </c>
      <c r="W194" s="220"/>
      <c r="X194" s="220" t="s">
        <v>3161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3162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3">
        <v>176</v>
      </c>
      <c r="B195" s="244" t="s">
        <v>3123</v>
      </c>
      <c r="C195" s="258" t="s">
        <v>3310</v>
      </c>
      <c r="D195" s="245" t="s">
        <v>3110</v>
      </c>
      <c r="E195" s="246">
        <v>2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15</v>
      </c>
      <c r="M195" s="248">
        <f>G195*(1+L195/100)</f>
        <v>0</v>
      </c>
      <c r="N195" s="248">
        <v>0</v>
      </c>
      <c r="O195" s="248">
        <f>ROUND(E195*N195,2)</f>
        <v>0</v>
      </c>
      <c r="P195" s="248">
        <v>0</v>
      </c>
      <c r="Q195" s="248">
        <f>ROUND(E195*P195,2)</f>
        <v>0</v>
      </c>
      <c r="R195" s="248"/>
      <c r="S195" s="248" t="s">
        <v>502</v>
      </c>
      <c r="T195" s="249" t="s">
        <v>503</v>
      </c>
      <c r="U195" s="220">
        <v>0</v>
      </c>
      <c r="V195" s="220">
        <f>ROUND(E195*U195,2)</f>
        <v>0</v>
      </c>
      <c r="W195" s="220"/>
      <c r="X195" s="220" t="s">
        <v>3161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3162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3">
        <v>177</v>
      </c>
      <c r="B196" s="244" t="s">
        <v>3125</v>
      </c>
      <c r="C196" s="258" t="s">
        <v>3358</v>
      </c>
      <c r="D196" s="245" t="s">
        <v>3110</v>
      </c>
      <c r="E196" s="246">
        <v>5</v>
      </c>
      <c r="F196" s="247"/>
      <c r="G196" s="248">
        <f>ROUND(E196*F196,2)</f>
        <v>0</v>
      </c>
      <c r="H196" s="247"/>
      <c r="I196" s="248">
        <f>ROUND(E196*H196,2)</f>
        <v>0</v>
      </c>
      <c r="J196" s="247"/>
      <c r="K196" s="248">
        <f>ROUND(E196*J196,2)</f>
        <v>0</v>
      </c>
      <c r="L196" s="248">
        <v>15</v>
      </c>
      <c r="M196" s="248">
        <f>G196*(1+L196/100)</f>
        <v>0</v>
      </c>
      <c r="N196" s="248">
        <v>0</v>
      </c>
      <c r="O196" s="248">
        <f>ROUND(E196*N196,2)</f>
        <v>0</v>
      </c>
      <c r="P196" s="248">
        <v>0</v>
      </c>
      <c r="Q196" s="248">
        <f>ROUND(E196*P196,2)</f>
        <v>0</v>
      </c>
      <c r="R196" s="248"/>
      <c r="S196" s="248" t="s">
        <v>502</v>
      </c>
      <c r="T196" s="249" t="s">
        <v>503</v>
      </c>
      <c r="U196" s="220">
        <v>0</v>
      </c>
      <c r="V196" s="220">
        <f>ROUND(E196*U196,2)</f>
        <v>0</v>
      </c>
      <c r="W196" s="220"/>
      <c r="X196" s="220" t="s">
        <v>3161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3167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3">
        <v>178</v>
      </c>
      <c r="B197" s="244" t="s">
        <v>3127</v>
      </c>
      <c r="C197" s="258" t="s">
        <v>3311</v>
      </c>
      <c r="D197" s="245" t="s">
        <v>3110</v>
      </c>
      <c r="E197" s="246">
        <v>7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15</v>
      </c>
      <c r="M197" s="248">
        <f>G197*(1+L197/100)</f>
        <v>0</v>
      </c>
      <c r="N197" s="248">
        <v>0</v>
      </c>
      <c r="O197" s="248">
        <f>ROUND(E197*N197,2)</f>
        <v>0</v>
      </c>
      <c r="P197" s="248">
        <v>0</v>
      </c>
      <c r="Q197" s="248">
        <f>ROUND(E197*P197,2)</f>
        <v>0</v>
      </c>
      <c r="R197" s="248"/>
      <c r="S197" s="248" t="s">
        <v>502</v>
      </c>
      <c r="T197" s="249" t="s">
        <v>503</v>
      </c>
      <c r="U197" s="220">
        <v>0</v>
      </c>
      <c r="V197" s="220">
        <f>ROUND(E197*U197,2)</f>
        <v>0</v>
      </c>
      <c r="W197" s="220"/>
      <c r="X197" s="220" t="s">
        <v>3254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3255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6" t="s">
        <v>287</v>
      </c>
      <c r="B198" s="227" t="s">
        <v>78</v>
      </c>
      <c r="C198" s="251" t="s">
        <v>137</v>
      </c>
      <c r="D198" s="228"/>
      <c r="E198" s="229"/>
      <c r="F198" s="230"/>
      <c r="G198" s="230">
        <f>SUMIF(AG199:AG225,"&lt;&gt;NOR",G199:G225)</f>
        <v>0</v>
      </c>
      <c r="H198" s="230"/>
      <c r="I198" s="230">
        <f>SUM(I199:I225)</f>
        <v>0</v>
      </c>
      <c r="J198" s="230"/>
      <c r="K198" s="230">
        <f>SUM(K199:K225)</f>
        <v>0</v>
      </c>
      <c r="L198" s="230"/>
      <c r="M198" s="230">
        <f>SUM(M199:M225)</f>
        <v>0</v>
      </c>
      <c r="N198" s="230"/>
      <c r="O198" s="230">
        <f>SUM(O199:O225)</f>
        <v>0</v>
      </c>
      <c r="P198" s="230"/>
      <c r="Q198" s="230">
        <f>SUM(Q199:Q225)</f>
        <v>0</v>
      </c>
      <c r="R198" s="230"/>
      <c r="S198" s="230"/>
      <c r="T198" s="231"/>
      <c r="U198" s="225"/>
      <c r="V198" s="225">
        <f>SUM(V199:V225)</f>
        <v>0</v>
      </c>
      <c r="W198" s="225"/>
      <c r="X198" s="225"/>
      <c r="AG198" t="s">
        <v>288</v>
      </c>
    </row>
    <row r="199" spans="1:60" outlineLevel="1" x14ac:dyDescent="0.2">
      <c r="A199" s="243">
        <v>179</v>
      </c>
      <c r="B199" s="244" t="s">
        <v>3118</v>
      </c>
      <c r="C199" s="258" t="s">
        <v>3219</v>
      </c>
      <c r="D199" s="245" t="s">
        <v>1392</v>
      </c>
      <c r="E199" s="246">
        <v>11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15</v>
      </c>
      <c r="M199" s="248">
        <f>G199*(1+L199/100)</f>
        <v>0</v>
      </c>
      <c r="N199" s="248">
        <v>0</v>
      </c>
      <c r="O199" s="248">
        <f>ROUND(E199*N199,2)</f>
        <v>0</v>
      </c>
      <c r="P199" s="248">
        <v>0</v>
      </c>
      <c r="Q199" s="248">
        <f>ROUND(E199*P199,2)</f>
        <v>0</v>
      </c>
      <c r="R199" s="248"/>
      <c r="S199" s="248" t="s">
        <v>502</v>
      </c>
      <c r="T199" s="249" t="s">
        <v>503</v>
      </c>
      <c r="U199" s="220">
        <v>0</v>
      </c>
      <c r="V199" s="220">
        <f>ROUND(E199*U199,2)</f>
        <v>0</v>
      </c>
      <c r="W199" s="220"/>
      <c r="X199" s="220" t="s">
        <v>447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3120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3">
        <v>180</v>
      </c>
      <c r="B200" s="244" t="s">
        <v>3121</v>
      </c>
      <c r="C200" s="258" t="s">
        <v>3220</v>
      </c>
      <c r="D200" s="245" t="s">
        <v>1392</v>
      </c>
      <c r="E200" s="246">
        <v>4</v>
      </c>
      <c r="F200" s="247"/>
      <c r="G200" s="248">
        <f>ROUND(E200*F200,2)</f>
        <v>0</v>
      </c>
      <c r="H200" s="247"/>
      <c r="I200" s="248">
        <f>ROUND(E200*H200,2)</f>
        <v>0</v>
      </c>
      <c r="J200" s="247"/>
      <c r="K200" s="248">
        <f>ROUND(E200*J200,2)</f>
        <v>0</v>
      </c>
      <c r="L200" s="248">
        <v>15</v>
      </c>
      <c r="M200" s="248">
        <f>G200*(1+L200/100)</f>
        <v>0</v>
      </c>
      <c r="N200" s="248">
        <v>0</v>
      </c>
      <c r="O200" s="248">
        <f>ROUND(E200*N200,2)</f>
        <v>0</v>
      </c>
      <c r="P200" s="248">
        <v>0</v>
      </c>
      <c r="Q200" s="248">
        <f>ROUND(E200*P200,2)</f>
        <v>0</v>
      </c>
      <c r="R200" s="248"/>
      <c r="S200" s="248" t="s">
        <v>502</v>
      </c>
      <c r="T200" s="249" t="s">
        <v>503</v>
      </c>
      <c r="U200" s="220">
        <v>0</v>
      </c>
      <c r="V200" s="220">
        <f>ROUND(E200*U200,2)</f>
        <v>0</v>
      </c>
      <c r="W200" s="220"/>
      <c r="X200" s="220" t="s">
        <v>447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3120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3">
        <v>181</v>
      </c>
      <c r="B201" s="244" t="s">
        <v>3123</v>
      </c>
      <c r="C201" s="258" t="s">
        <v>3221</v>
      </c>
      <c r="D201" s="245" t="s">
        <v>1392</v>
      </c>
      <c r="E201" s="246">
        <v>5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15</v>
      </c>
      <c r="M201" s="248">
        <f>G201*(1+L201/100)</f>
        <v>0</v>
      </c>
      <c r="N201" s="248">
        <v>0</v>
      </c>
      <c r="O201" s="248">
        <f>ROUND(E201*N201,2)</f>
        <v>0</v>
      </c>
      <c r="P201" s="248">
        <v>0</v>
      </c>
      <c r="Q201" s="248">
        <f>ROUND(E201*P201,2)</f>
        <v>0</v>
      </c>
      <c r="R201" s="248"/>
      <c r="S201" s="248" t="s">
        <v>502</v>
      </c>
      <c r="T201" s="249" t="s">
        <v>503</v>
      </c>
      <c r="U201" s="220">
        <v>0</v>
      </c>
      <c r="V201" s="220">
        <f>ROUND(E201*U201,2)</f>
        <v>0</v>
      </c>
      <c r="W201" s="220"/>
      <c r="X201" s="220" t="s">
        <v>447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3120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3">
        <v>182</v>
      </c>
      <c r="B202" s="244" t="s">
        <v>3125</v>
      </c>
      <c r="C202" s="258" t="s">
        <v>3224</v>
      </c>
      <c r="D202" s="245" t="s">
        <v>1392</v>
      </c>
      <c r="E202" s="246">
        <v>11</v>
      </c>
      <c r="F202" s="247"/>
      <c r="G202" s="248">
        <f>ROUND(E202*F202,2)</f>
        <v>0</v>
      </c>
      <c r="H202" s="247"/>
      <c r="I202" s="248">
        <f>ROUND(E202*H202,2)</f>
        <v>0</v>
      </c>
      <c r="J202" s="247"/>
      <c r="K202" s="248">
        <f>ROUND(E202*J202,2)</f>
        <v>0</v>
      </c>
      <c r="L202" s="248">
        <v>15</v>
      </c>
      <c r="M202" s="248">
        <f>G202*(1+L202/100)</f>
        <v>0</v>
      </c>
      <c r="N202" s="248">
        <v>0</v>
      </c>
      <c r="O202" s="248">
        <f>ROUND(E202*N202,2)</f>
        <v>0</v>
      </c>
      <c r="P202" s="248">
        <v>0</v>
      </c>
      <c r="Q202" s="248">
        <f>ROUND(E202*P202,2)</f>
        <v>0</v>
      </c>
      <c r="R202" s="248"/>
      <c r="S202" s="248" t="s">
        <v>502</v>
      </c>
      <c r="T202" s="249" t="s">
        <v>503</v>
      </c>
      <c r="U202" s="220">
        <v>0</v>
      </c>
      <c r="V202" s="220">
        <f>ROUND(E202*U202,2)</f>
        <v>0</v>
      </c>
      <c r="W202" s="220"/>
      <c r="X202" s="220" t="s">
        <v>3161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3162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3">
        <v>183</v>
      </c>
      <c r="B203" s="244" t="s">
        <v>3127</v>
      </c>
      <c r="C203" s="258" t="s">
        <v>3359</v>
      </c>
      <c r="D203" s="245" t="s">
        <v>1392</v>
      </c>
      <c r="E203" s="246">
        <v>13</v>
      </c>
      <c r="F203" s="247"/>
      <c r="G203" s="248">
        <f>ROUND(E203*F203,2)</f>
        <v>0</v>
      </c>
      <c r="H203" s="247"/>
      <c r="I203" s="248">
        <f>ROUND(E203*H203,2)</f>
        <v>0</v>
      </c>
      <c r="J203" s="247"/>
      <c r="K203" s="248">
        <f>ROUND(E203*J203,2)</f>
        <v>0</v>
      </c>
      <c r="L203" s="248">
        <v>15</v>
      </c>
      <c r="M203" s="248">
        <f>G203*(1+L203/100)</f>
        <v>0</v>
      </c>
      <c r="N203" s="248">
        <v>0</v>
      </c>
      <c r="O203" s="248">
        <f>ROUND(E203*N203,2)</f>
        <v>0</v>
      </c>
      <c r="P203" s="248">
        <v>0</v>
      </c>
      <c r="Q203" s="248">
        <f>ROUND(E203*P203,2)</f>
        <v>0</v>
      </c>
      <c r="R203" s="248"/>
      <c r="S203" s="248" t="s">
        <v>502</v>
      </c>
      <c r="T203" s="249" t="s">
        <v>503</v>
      </c>
      <c r="U203" s="220">
        <v>0</v>
      </c>
      <c r="V203" s="220">
        <f>ROUND(E203*U203,2)</f>
        <v>0</v>
      </c>
      <c r="W203" s="220"/>
      <c r="X203" s="220" t="s">
        <v>3161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3162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3">
        <v>184</v>
      </c>
      <c r="B204" s="244" t="s">
        <v>3130</v>
      </c>
      <c r="C204" s="258" t="s">
        <v>3226</v>
      </c>
      <c r="D204" s="245" t="s">
        <v>1392</v>
      </c>
      <c r="E204" s="246">
        <v>10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15</v>
      </c>
      <c r="M204" s="248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48"/>
      <c r="S204" s="248" t="s">
        <v>502</v>
      </c>
      <c r="T204" s="249" t="s">
        <v>503</v>
      </c>
      <c r="U204" s="220">
        <v>0</v>
      </c>
      <c r="V204" s="220">
        <f>ROUND(E204*U204,2)</f>
        <v>0</v>
      </c>
      <c r="W204" s="220"/>
      <c r="X204" s="220" t="s">
        <v>3161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3162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3">
        <v>185</v>
      </c>
      <c r="B205" s="244" t="s">
        <v>3132</v>
      </c>
      <c r="C205" s="258" t="s">
        <v>3359</v>
      </c>
      <c r="D205" s="245" t="s">
        <v>1392</v>
      </c>
      <c r="E205" s="246">
        <v>18</v>
      </c>
      <c r="F205" s="247"/>
      <c r="G205" s="248">
        <f>ROUND(E205*F205,2)</f>
        <v>0</v>
      </c>
      <c r="H205" s="247"/>
      <c r="I205" s="248">
        <f>ROUND(E205*H205,2)</f>
        <v>0</v>
      </c>
      <c r="J205" s="247"/>
      <c r="K205" s="248">
        <f>ROUND(E205*J205,2)</f>
        <v>0</v>
      </c>
      <c r="L205" s="248">
        <v>15</v>
      </c>
      <c r="M205" s="248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48"/>
      <c r="S205" s="248" t="s">
        <v>502</v>
      </c>
      <c r="T205" s="249" t="s">
        <v>503</v>
      </c>
      <c r="U205" s="220">
        <v>0</v>
      </c>
      <c r="V205" s="220">
        <f>ROUND(E205*U205,2)</f>
        <v>0</v>
      </c>
      <c r="W205" s="220"/>
      <c r="X205" s="220" t="s">
        <v>3161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3162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3">
        <v>186</v>
      </c>
      <c r="B206" s="244" t="s">
        <v>3134</v>
      </c>
      <c r="C206" s="258" t="s">
        <v>3360</v>
      </c>
      <c r="D206" s="245" t="s">
        <v>1392</v>
      </c>
      <c r="E206" s="246">
        <v>2</v>
      </c>
      <c r="F206" s="247"/>
      <c r="G206" s="248">
        <f>ROUND(E206*F206,2)</f>
        <v>0</v>
      </c>
      <c r="H206" s="247"/>
      <c r="I206" s="248">
        <f>ROUND(E206*H206,2)</f>
        <v>0</v>
      </c>
      <c r="J206" s="247"/>
      <c r="K206" s="248">
        <f>ROUND(E206*J206,2)</f>
        <v>0</v>
      </c>
      <c r="L206" s="248">
        <v>15</v>
      </c>
      <c r="M206" s="248">
        <f>G206*(1+L206/100)</f>
        <v>0</v>
      </c>
      <c r="N206" s="248">
        <v>0</v>
      </c>
      <c r="O206" s="248">
        <f>ROUND(E206*N206,2)</f>
        <v>0</v>
      </c>
      <c r="P206" s="248">
        <v>0</v>
      </c>
      <c r="Q206" s="248">
        <f>ROUND(E206*P206,2)</f>
        <v>0</v>
      </c>
      <c r="R206" s="248"/>
      <c r="S206" s="248" t="s">
        <v>502</v>
      </c>
      <c r="T206" s="249" t="s">
        <v>503</v>
      </c>
      <c r="U206" s="220">
        <v>0</v>
      </c>
      <c r="V206" s="220">
        <f>ROUND(E206*U206,2)</f>
        <v>0</v>
      </c>
      <c r="W206" s="220"/>
      <c r="X206" s="220" t="s">
        <v>3161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3162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3">
        <v>187</v>
      </c>
      <c r="B207" s="244" t="s">
        <v>3136</v>
      </c>
      <c r="C207" s="258" t="s">
        <v>3361</v>
      </c>
      <c r="D207" s="245" t="s">
        <v>1392</v>
      </c>
      <c r="E207" s="246">
        <v>70</v>
      </c>
      <c r="F207" s="247"/>
      <c r="G207" s="248">
        <f>ROUND(E207*F207,2)</f>
        <v>0</v>
      </c>
      <c r="H207" s="247"/>
      <c r="I207" s="248">
        <f>ROUND(E207*H207,2)</f>
        <v>0</v>
      </c>
      <c r="J207" s="247"/>
      <c r="K207" s="248">
        <f>ROUND(E207*J207,2)</f>
        <v>0</v>
      </c>
      <c r="L207" s="248">
        <v>15</v>
      </c>
      <c r="M207" s="248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48"/>
      <c r="S207" s="248" t="s">
        <v>502</v>
      </c>
      <c r="T207" s="249" t="s">
        <v>503</v>
      </c>
      <c r="U207" s="220">
        <v>0</v>
      </c>
      <c r="V207" s="220">
        <f>ROUND(E207*U207,2)</f>
        <v>0</v>
      </c>
      <c r="W207" s="220"/>
      <c r="X207" s="220" t="s">
        <v>3161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3162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3">
        <v>188</v>
      </c>
      <c r="B208" s="244" t="s">
        <v>3138</v>
      </c>
      <c r="C208" s="258" t="s">
        <v>3362</v>
      </c>
      <c r="D208" s="245" t="s">
        <v>1392</v>
      </c>
      <c r="E208" s="246">
        <v>70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15</v>
      </c>
      <c r="M208" s="248">
        <f>G208*(1+L208/100)</f>
        <v>0</v>
      </c>
      <c r="N208" s="248">
        <v>0</v>
      </c>
      <c r="O208" s="248">
        <f>ROUND(E208*N208,2)</f>
        <v>0</v>
      </c>
      <c r="P208" s="248">
        <v>0</v>
      </c>
      <c r="Q208" s="248">
        <f>ROUND(E208*P208,2)</f>
        <v>0</v>
      </c>
      <c r="R208" s="248"/>
      <c r="S208" s="248" t="s">
        <v>502</v>
      </c>
      <c r="T208" s="249" t="s">
        <v>503</v>
      </c>
      <c r="U208" s="220">
        <v>0</v>
      </c>
      <c r="V208" s="220">
        <f>ROUND(E208*U208,2)</f>
        <v>0</v>
      </c>
      <c r="W208" s="220"/>
      <c r="X208" s="220" t="s">
        <v>3161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3162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3">
        <v>189</v>
      </c>
      <c r="B209" s="244" t="s">
        <v>3140</v>
      </c>
      <c r="C209" s="258" t="s">
        <v>3363</v>
      </c>
      <c r="D209" s="245" t="s">
        <v>1392</v>
      </c>
      <c r="E209" s="246">
        <v>15</v>
      </c>
      <c r="F209" s="247"/>
      <c r="G209" s="248">
        <f>ROUND(E209*F209,2)</f>
        <v>0</v>
      </c>
      <c r="H209" s="247"/>
      <c r="I209" s="248">
        <f>ROUND(E209*H209,2)</f>
        <v>0</v>
      </c>
      <c r="J209" s="247"/>
      <c r="K209" s="248">
        <f>ROUND(E209*J209,2)</f>
        <v>0</v>
      </c>
      <c r="L209" s="248">
        <v>15</v>
      </c>
      <c r="M209" s="248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48"/>
      <c r="S209" s="248" t="s">
        <v>502</v>
      </c>
      <c r="T209" s="249" t="s">
        <v>503</v>
      </c>
      <c r="U209" s="220">
        <v>0</v>
      </c>
      <c r="V209" s="220">
        <f>ROUND(E209*U209,2)</f>
        <v>0</v>
      </c>
      <c r="W209" s="220"/>
      <c r="X209" s="220" t="s">
        <v>3161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3162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3">
        <v>190</v>
      </c>
      <c r="B210" s="244" t="s">
        <v>3142</v>
      </c>
      <c r="C210" s="258" t="s">
        <v>3318</v>
      </c>
      <c r="D210" s="245" t="s">
        <v>1392</v>
      </c>
      <c r="E210" s="246">
        <v>6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15</v>
      </c>
      <c r="M210" s="248">
        <f>G210*(1+L210/100)</f>
        <v>0</v>
      </c>
      <c r="N210" s="248">
        <v>0</v>
      </c>
      <c r="O210" s="248">
        <f>ROUND(E210*N210,2)</f>
        <v>0</v>
      </c>
      <c r="P210" s="248">
        <v>0</v>
      </c>
      <c r="Q210" s="248">
        <f>ROUND(E210*P210,2)</f>
        <v>0</v>
      </c>
      <c r="R210" s="248"/>
      <c r="S210" s="248" t="s">
        <v>502</v>
      </c>
      <c r="T210" s="249" t="s">
        <v>503</v>
      </c>
      <c r="U210" s="220">
        <v>0</v>
      </c>
      <c r="V210" s="220">
        <f>ROUND(E210*U210,2)</f>
        <v>0</v>
      </c>
      <c r="W210" s="220"/>
      <c r="X210" s="220" t="s">
        <v>3161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3162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3">
        <v>191</v>
      </c>
      <c r="B211" s="244" t="s">
        <v>3144</v>
      </c>
      <c r="C211" s="258" t="s">
        <v>3364</v>
      </c>
      <c r="D211" s="245" t="s">
        <v>1392</v>
      </c>
      <c r="E211" s="246">
        <v>1</v>
      </c>
      <c r="F211" s="247"/>
      <c r="G211" s="248">
        <f>ROUND(E211*F211,2)</f>
        <v>0</v>
      </c>
      <c r="H211" s="247"/>
      <c r="I211" s="248">
        <f>ROUND(E211*H211,2)</f>
        <v>0</v>
      </c>
      <c r="J211" s="247"/>
      <c r="K211" s="248">
        <f>ROUND(E211*J211,2)</f>
        <v>0</v>
      </c>
      <c r="L211" s="248">
        <v>15</v>
      </c>
      <c r="M211" s="248">
        <f>G211*(1+L211/100)</f>
        <v>0</v>
      </c>
      <c r="N211" s="248">
        <v>0</v>
      </c>
      <c r="O211" s="248">
        <f>ROUND(E211*N211,2)</f>
        <v>0</v>
      </c>
      <c r="P211" s="248">
        <v>0</v>
      </c>
      <c r="Q211" s="248">
        <f>ROUND(E211*P211,2)</f>
        <v>0</v>
      </c>
      <c r="R211" s="248"/>
      <c r="S211" s="248" t="s">
        <v>502</v>
      </c>
      <c r="T211" s="249" t="s">
        <v>503</v>
      </c>
      <c r="U211" s="220">
        <v>0</v>
      </c>
      <c r="V211" s="220">
        <f>ROUND(E211*U211,2)</f>
        <v>0</v>
      </c>
      <c r="W211" s="220"/>
      <c r="X211" s="220" t="s">
        <v>3161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3162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3">
        <v>192</v>
      </c>
      <c r="B212" s="244" t="s">
        <v>3146</v>
      </c>
      <c r="C212" s="258" t="s">
        <v>3249</v>
      </c>
      <c r="D212" s="245" t="s">
        <v>291</v>
      </c>
      <c r="E212" s="246">
        <v>0.1</v>
      </c>
      <c r="F212" s="247"/>
      <c r="G212" s="248">
        <f>ROUND(E212*F212,2)</f>
        <v>0</v>
      </c>
      <c r="H212" s="247"/>
      <c r="I212" s="248">
        <f>ROUND(E212*H212,2)</f>
        <v>0</v>
      </c>
      <c r="J212" s="247"/>
      <c r="K212" s="248">
        <f>ROUND(E212*J212,2)</f>
        <v>0</v>
      </c>
      <c r="L212" s="248">
        <v>15</v>
      </c>
      <c r="M212" s="248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48"/>
      <c r="S212" s="248" t="s">
        <v>502</v>
      </c>
      <c r="T212" s="249" t="s">
        <v>503</v>
      </c>
      <c r="U212" s="220">
        <v>0</v>
      </c>
      <c r="V212" s="220">
        <f>ROUND(E212*U212,2)</f>
        <v>0</v>
      </c>
      <c r="W212" s="220"/>
      <c r="X212" s="220" t="s">
        <v>117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3129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43">
        <v>193</v>
      </c>
      <c r="B213" s="244" t="s">
        <v>3148</v>
      </c>
      <c r="C213" s="258" t="s">
        <v>3243</v>
      </c>
      <c r="D213" s="245" t="s">
        <v>477</v>
      </c>
      <c r="E213" s="246">
        <v>10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15</v>
      </c>
      <c r="M213" s="248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48"/>
      <c r="S213" s="248" t="s">
        <v>502</v>
      </c>
      <c r="T213" s="249" t="s">
        <v>503</v>
      </c>
      <c r="U213" s="220">
        <v>0</v>
      </c>
      <c r="V213" s="220">
        <f>ROUND(E213*U213,2)</f>
        <v>0</v>
      </c>
      <c r="W213" s="220"/>
      <c r="X213" s="220" t="s">
        <v>3161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3162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3">
        <v>194</v>
      </c>
      <c r="B214" s="244" t="s">
        <v>3150</v>
      </c>
      <c r="C214" s="258" t="s">
        <v>3365</v>
      </c>
      <c r="D214" s="245" t="s">
        <v>477</v>
      </c>
      <c r="E214" s="246">
        <v>20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15</v>
      </c>
      <c r="M214" s="248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48"/>
      <c r="S214" s="248" t="s">
        <v>502</v>
      </c>
      <c r="T214" s="249" t="s">
        <v>503</v>
      </c>
      <c r="U214" s="220">
        <v>0</v>
      </c>
      <c r="V214" s="220">
        <f>ROUND(E214*U214,2)</f>
        <v>0</v>
      </c>
      <c r="W214" s="220"/>
      <c r="X214" s="220" t="s">
        <v>3161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3162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3">
        <v>195</v>
      </c>
      <c r="B215" s="244" t="s">
        <v>3152</v>
      </c>
      <c r="C215" s="258" t="s">
        <v>3239</v>
      </c>
      <c r="D215" s="245" t="s">
        <v>477</v>
      </c>
      <c r="E215" s="246">
        <v>40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15</v>
      </c>
      <c r="M215" s="248">
        <f>G215*(1+L215/100)</f>
        <v>0</v>
      </c>
      <c r="N215" s="248">
        <v>0</v>
      </c>
      <c r="O215" s="248">
        <f>ROUND(E215*N215,2)</f>
        <v>0</v>
      </c>
      <c r="P215" s="248">
        <v>0</v>
      </c>
      <c r="Q215" s="248">
        <f>ROUND(E215*P215,2)</f>
        <v>0</v>
      </c>
      <c r="R215" s="248"/>
      <c r="S215" s="248" t="s">
        <v>502</v>
      </c>
      <c r="T215" s="249" t="s">
        <v>503</v>
      </c>
      <c r="U215" s="220">
        <v>0</v>
      </c>
      <c r="V215" s="220">
        <f>ROUND(E215*U215,2)</f>
        <v>0</v>
      </c>
      <c r="W215" s="220"/>
      <c r="X215" s="220" t="s">
        <v>3161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3162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3">
        <v>196</v>
      </c>
      <c r="B216" s="244" t="s">
        <v>3154</v>
      </c>
      <c r="C216" s="258" t="s">
        <v>3366</v>
      </c>
      <c r="D216" s="245" t="s">
        <v>477</v>
      </c>
      <c r="E216" s="246">
        <v>310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15</v>
      </c>
      <c r="M216" s="248">
        <f>G216*(1+L216/100)</f>
        <v>0</v>
      </c>
      <c r="N216" s="248">
        <v>0</v>
      </c>
      <c r="O216" s="248">
        <f>ROUND(E216*N216,2)</f>
        <v>0</v>
      </c>
      <c r="P216" s="248">
        <v>0</v>
      </c>
      <c r="Q216" s="248">
        <f>ROUND(E216*P216,2)</f>
        <v>0</v>
      </c>
      <c r="R216" s="248"/>
      <c r="S216" s="248" t="s">
        <v>502</v>
      </c>
      <c r="T216" s="249" t="s">
        <v>503</v>
      </c>
      <c r="U216" s="220">
        <v>0</v>
      </c>
      <c r="V216" s="220">
        <f>ROUND(E216*U216,2)</f>
        <v>0</v>
      </c>
      <c r="W216" s="220"/>
      <c r="X216" s="220" t="s">
        <v>3161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3162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3">
        <v>197</v>
      </c>
      <c r="B217" s="244" t="s">
        <v>3156</v>
      </c>
      <c r="C217" s="258" t="s">
        <v>3367</v>
      </c>
      <c r="D217" s="245" t="s">
        <v>477</v>
      </c>
      <c r="E217" s="246">
        <v>260</v>
      </c>
      <c r="F217" s="247"/>
      <c r="G217" s="248">
        <f>ROUND(E217*F217,2)</f>
        <v>0</v>
      </c>
      <c r="H217" s="247"/>
      <c r="I217" s="248">
        <f>ROUND(E217*H217,2)</f>
        <v>0</v>
      </c>
      <c r="J217" s="247"/>
      <c r="K217" s="248">
        <f>ROUND(E217*J217,2)</f>
        <v>0</v>
      </c>
      <c r="L217" s="248">
        <v>15</v>
      </c>
      <c r="M217" s="248">
        <f>G217*(1+L217/100)</f>
        <v>0</v>
      </c>
      <c r="N217" s="248">
        <v>0</v>
      </c>
      <c r="O217" s="248">
        <f>ROUND(E217*N217,2)</f>
        <v>0</v>
      </c>
      <c r="P217" s="248">
        <v>0</v>
      </c>
      <c r="Q217" s="248">
        <f>ROUND(E217*P217,2)</f>
        <v>0</v>
      </c>
      <c r="R217" s="248"/>
      <c r="S217" s="248" t="s">
        <v>502</v>
      </c>
      <c r="T217" s="249" t="s">
        <v>503</v>
      </c>
      <c r="U217" s="220">
        <v>0</v>
      </c>
      <c r="V217" s="220">
        <f>ROUND(E217*U217,2)</f>
        <v>0</v>
      </c>
      <c r="W217" s="220"/>
      <c r="X217" s="220" t="s">
        <v>3161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3162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3">
        <v>198</v>
      </c>
      <c r="B218" s="244" t="s">
        <v>3158</v>
      </c>
      <c r="C218" s="258" t="s">
        <v>3368</v>
      </c>
      <c r="D218" s="245" t="s">
        <v>477</v>
      </c>
      <c r="E218" s="246">
        <v>50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15</v>
      </c>
      <c r="M218" s="248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48"/>
      <c r="S218" s="248" t="s">
        <v>502</v>
      </c>
      <c r="T218" s="249" t="s">
        <v>503</v>
      </c>
      <c r="U218" s="220">
        <v>0</v>
      </c>
      <c r="V218" s="220">
        <f>ROUND(E218*U218,2)</f>
        <v>0</v>
      </c>
      <c r="W218" s="220"/>
      <c r="X218" s="220" t="s">
        <v>3161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3162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3">
        <v>199</v>
      </c>
      <c r="B219" s="244" t="s">
        <v>3250</v>
      </c>
      <c r="C219" s="258" t="s">
        <v>3324</v>
      </c>
      <c r="D219" s="245" t="s">
        <v>477</v>
      </c>
      <c r="E219" s="246">
        <v>20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15</v>
      </c>
      <c r="M219" s="248">
        <f>G219*(1+L219/100)</f>
        <v>0</v>
      </c>
      <c r="N219" s="248">
        <v>0</v>
      </c>
      <c r="O219" s="248">
        <f>ROUND(E219*N219,2)</f>
        <v>0</v>
      </c>
      <c r="P219" s="248">
        <v>0</v>
      </c>
      <c r="Q219" s="248">
        <f>ROUND(E219*P219,2)</f>
        <v>0</v>
      </c>
      <c r="R219" s="248"/>
      <c r="S219" s="248" t="s">
        <v>502</v>
      </c>
      <c r="T219" s="249" t="s">
        <v>503</v>
      </c>
      <c r="U219" s="220">
        <v>0</v>
      </c>
      <c r="V219" s="220">
        <f>ROUND(E219*U219,2)</f>
        <v>0</v>
      </c>
      <c r="W219" s="220"/>
      <c r="X219" s="220" t="s">
        <v>3161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3167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3">
        <v>200</v>
      </c>
      <c r="B220" s="244" t="s">
        <v>3252</v>
      </c>
      <c r="C220" s="258" t="s">
        <v>3369</v>
      </c>
      <c r="D220" s="245" t="s">
        <v>477</v>
      </c>
      <c r="E220" s="246">
        <v>100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15</v>
      </c>
      <c r="M220" s="248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48"/>
      <c r="S220" s="248" t="s">
        <v>502</v>
      </c>
      <c r="T220" s="249" t="s">
        <v>503</v>
      </c>
      <c r="U220" s="220">
        <v>0</v>
      </c>
      <c r="V220" s="220">
        <f>ROUND(E220*U220,2)</f>
        <v>0</v>
      </c>
      <c r="W220" s="220"/>
      <c r="X220" s="220" t="s">
        <v>3161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3167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3">
        <v>201</v>
      </c>
      <c r="B221" s="244" t="s">
        <v>3325</v>
      </c>
      <c r="C221" s="258" t="s">
        <v>3370</v>
      </c>
      <c r="D221" s="245" t="s">
        <v>477</v>
      </c>
      <c r="E221" s="246">
        <v>40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15</v>
      </c>
      <c r="M221" s="248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48"/>
      <c r="S221" s="248" t="s">
        <v>502</v>
      </c>
      <c r="T221" s="249" t="s">
        <v>503</v>
      </c>
      <c r="U221" s="220">
        <v>0</v>
      </c>
      <c r="V221" s="220">
        <f>ROUND(E221*U221,2)</f>
        <v>0</v>
      </c>
      <c r="W221" s="220"/>
      <c r="X221" s="220" t="s">
        <v>3161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3162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3">
        <v>202</v>
      </c>
      <c r="B222" s="244" t="s">
        <v>3326</v>
      </c>
      <c r="C222" s="258" t="s">
        <v>3371</v>
      </c>
      <c r="D222" s="245" t="s">
        <v>1392</v>
      </c>
      <c r="E222" s="246">
        <v>30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15</v>
      </c>
      <c r="M222" s="248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48"/>
      <c r="S222" s="248" t="s">
        <v>502</v>
      </c>
      <c r="T222" s="249" t="s">
        <v>503</v>
      </c>
      <c r="U222" s="220">
        <v>0</v>
      </c>
      <c r="V222" s="220">
        <f>ROUND(E222*U222,2)</f>
        <v>0</v>
      </c>
      <c r="W222" s="220"/>
      <c r="X222" s="220" t="s">
        <v>3161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3167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3">
        <v>203</v>
      </c>
      <c r="B223" s="244" t="s">
        <v>3328</v>
      </c>
      <c r="C223" s="258" t="s">
        <v>3372</v>
      </c>
      <c r="D223" s="245" t="s">
        <v>1392</v>
      </c>
      <c r="E223" s="246">
        <v>43</v>
      </c>
      <c r="F223" s="247"/>
      <c r="G223" s="248">
        <f>ROUND(E223*F223,2)</f>
        <v>0</v>
      </c>
      <c r="H223" s="247"/>
      <c r="I223" s="248">
        <f>ROUND(E223*H223,2)</f>
        <v>0</v>
      </c>
      <c r="J223" s="247"/>
      <c r="K223" s="248">
        <f>ROUND(E223*J223,2)</f>
        <v>0</v>
      </c>
      <c r="L223" s="248">
        <v>15</v>
      </c>
      <c r="M223" s="248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48"/>
      <c r="S223" s="248" t="s">
        <v>502</v>
      </c>
      <c r="T223" s="249" t="s">
        <v>503</v>
      </c>
      <c r="U223" s="220">
        <v>0</v>
      </c>
      <c r="V223" s="220">
        <f>ROUND(E223*U223,2)</f>
        <v>0</v>
      </c>
      <c r="W223" s="220"/>
      <c r="X223" s="220" t="s">
        <v>3161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3167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3">
        <v>204</v>
      </c>
      <c r="B224" s="244" t="s">
        <v>3373</v>
      </c>
      <c r="C224" s="258" t="s">
        <v>3248</v>
      </c>
      <c r="D224" s="245" t="s">
        <v>1392</v>
      </c>
      <c r="E224" s="246">
        <v>1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15</v>
      </c>
      <c r="M224" s="248">
        <f>G224*(1+L224/100)</f>
        <v>0</v>
      </c>
      <c r="N224" s="248">
        <v>0</v>
      </c>
      <c r="O224" s="248">
        <f>ROUND(E224*N224,2)</f>
        <v>0</v>
      </c>
      <c r="P224" s="248">
        <v>0</v>
      </c>
      <c r="Q224" s="248">
        <f>ROUND(E224*P224,2)</f>
        <v>0</v>
      </c>
      <c r="R224" s="248"/>
      <c r="S224" s="248" t="s">
        <v>502</v>
      </c>
      <c r="T224" s="249" t="s">
        <v>503</v>
      </c>
      <c r="U224" s="220">
        <v>0</v>
      </c>
      <c r="V224" s="220">
        <f>ROUND(E224*U224,2)</f>
        <v>0</v>
      </c>
      <c r="W224" s="220"/>
      <c r="X224" s="220" t="s">
        <v>117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3129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3">
        <v>205</v>
      </c>
      <c r="B225" s="244" t="s">
        <v>3374</v>
      </c>
      <c r="C225" s="258" t="s">
        <v>3253</v>
      </c>
      <c r="D225" s="245" t="s">
        <v>1392</v>
      </c>
      <c r="E225" s="246">
        <v>1</v>
      </c>
      <c r="F225" s="247"/>
      <c r="G225" s="248">
        <f>ROUND(E225*F225,2)</f>
        <v>0</v>
      </c>
      <c r="H225" s="247"/>
      <c r="I225" s="248">
        <f>ROUND(E225*H225,2)</f>
        <v>0</v>
      </c>
      <c r="J225" s="247"/>
      <c r="K225" s="248">
        <f>ROUND(E225*J225,2)</f>
        <v>0</v>
      </c>
      <c r="L225" s="248">
        <v>15</v>
      </c>
      <c r="M225" s="248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48"/>
      <c r="S225" s="248" t="s">
        <v>502</v>
      </c>
      <c r="T225" s="249" t="s">
        <v>503</v>
      </c>
      <c r="U225" s="220">
        <v>0</v>
      </c>
      <c r="V225" s="220">
        <f>ROUND(E225*U225,2)</f>
        <v>0</v>
      </c>
      <c r="W225" s="220"/>
      <c r="X225" s="220" t="s">
        <v>3254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3255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26" t="s">
        <v>287</v>
      </c>
      <c r="B226" s="227" t="s">
        <v>138</v>
      </c>
      <c r="C226" s="251" t="s">
        <v>139</v>
      </c>
      <c r="D226" s="228"/>
      <c r="E226" s="229"/>
      <c r="F226" s="230"/>
      <c r="G226" s="230">
        <f>SUMIF(AG227:AG250,"&lt;&gt;NOR",G227:G250)</f>
        <v>0</v>
      </c>
      <c r="H226" s="230"/>
      <c r="I226" s="230">
        <f>SUM(I227:I250)</f>
        <v>0</v>
      </c>
      <c r="J226" s="230"/>
      <c r="K226" s="230">
        <f>SUM(K227:K250)</f>
        <v>0</v>
      </c>
      <c r="L226" s="230"/>
      <c r="M226" s="230">
        <f>SUM(M227:M250)</f>
        <v>0</v>
      </c>
      <c r="N226" s="230"/>
      <c r="O226" s="230">
        <f>SUM(O227:O250)</f>
        <v>0</v>
      </c>
      <c r="P226" s="230"/>
      <c r="Q226" s="230">
        <f>SUM(Q227:Q250)</f>
        <v>0</v>
      </c>
      <c r="R226" s="230"/>
      <c r="S226" s="230"/>
      <c r="T226" s="231"/>
      <c r="U226" s="225"/>
      <c r="V226" s="225">
        <f>SUM(V227:V250)</f>
        <v>0</v>
      </c>
      <c r="W226" s="225"/>
      <c r="X226" s="225"/>
      <c r="AG226" t="s">
        <v>288</v>
      </c>
    </row>
    <row r="227" spans="1:60" outlineLevel="1" x14ac:dyDescent="0.2">
      <c r="A227" s="243">
        <v>206</v>
      </c>
      <c r="B227" s="244" t="s">
        <v>3118</v>
      </c>
      <c r="C227" s="258" t="s">
        <v>3256</v>
      </c>
      <c r="D227" s="245" t="s">
        <v>1392</v>
      </c>
      <c r="E227" s="246">
        <v>11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15</v>
      </c>
      <c r="M227" s="248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48"/>
      <c r="S227" s="248" t="s">
        <v>502</v>
      </c>
      <c r="T227" s="249" t="s">
        <v>503</v>
      </c>
      <c r="U227" s="220">
        <v>0</v>
      </c>
      <c r="V227" s="220">
        <f>ROUND(E227*U227,2)</f>
        <v>0</v>
      </c>
      <c r="W227" s="220"/>
      <c r="X227" s="220" t="s">
        <v>3161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3162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3">
        <v>207</v>
      </c>
      <c r="B228" s="244" t="s">
        <v>3121</v>
      </c>
      <c r="C228" s="258" t="s">
        <v>3330</v>
      </c>
      <c r="D228" s="245" t="s">
        <v>1392</v>
      </c>
      <c r="E228" s="246">
        <v>4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15</v>
      </c>
      <c r="M228" s="248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48"/>
      <c r="S228" s="248" t="s">
        <v>502</v>
      </c>
      <c r="T228" s="249" t="s">
        <v>503</v>
      </c>
      <c r="U228" s="220">
        <v>0</v>
      </c>
      <c r="V228" s="220">
        <f>ROUND(E228*U228,2)</f>
        <v>0</v>
      </c>
      <c r="W228" s="220"/>
      <c r="X228" s="220" t="s">
        <v>3161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3162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3">
        <v>208</v>
      </c>
      <c r="B229" s="244" t="s">
        <v>3123</v>
      </c>
      <c r="C229" s="258" t="s">
        <v>3375</v>
      </c>
      <c r="D229" s="245" t="s">
        <v>1392</v>
      </c>
      <c r="E229" s="246">
        <v>5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15</v>
      </c>
      <c r="M229" s="248">
        <f>G229*(1+L229/100)</f>
        <v>0</v>
      </c>
      <c r="N229" s="248">
        <v>0</v>
      </c>
      <c r="O229" s="248">
        <f>ROUND(E229*N229,2)</f>
        <v>0</v>
      </c>
      <c r="P229" s="248">
        <v>0</v>
      </c>
      <c r="Q229" s="248">
        <f>ROUND(E229*P229,2)</f>
        <v>0</v>
      </c>
      <c r="R229" s="248"/>
      <c r="S229" s="248" t="s">
        <v>502</v>
      </c>
      <c r="T229" s="249" t="s">
        <v>503</v>
      </c>
      <c r="U229" s="220">
        <v>0</v>
      </c>
      <c r="V229" s="220">
        <f>ROUND(E229*U229,2)</f>
        <v>0</v>
      </c>
      <c r="W229" s="220"/>
      <c r="X229" s="220" t="s">
        <v>3161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3162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3">
        <v>209</v>
      </c>
      <c r="B230" s="244" t="s">
        <v>3125</v>
      </c>
      <c r="C230" s="258" t="s">
        <v>3260</v>
      </c>
      <c r="D230" s="245" t="s">
        <v>1392</v>
      </c>
      <c r="E230" s="246">
        <v>11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15</v>
      </c>
      <c r="M230" s="248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48"/>
      <c r="S230" s="248" t="s">
        <v>502</v>
      </c>
      <c r="T230" s="249" t="s">
        <v>503</v>
      </c>
      <c r="U230" s="220">
        <v>0</v>
      </c>
      <c r="V230" s="220">
        <f>ROUND(E230*U230,2)</f>
        <v>0</v>
      </c>
      <c r="W230" s="220"/>
      <c r="X230" s="220" t="s">
        <v>3161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3162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3">
        <v>210</v>
      </c>
      <c r="B231" s="244" t="s">
        <v>3127</v>
      </c>
      <c r="C231" s="258" t="s">
        <v>3376</v>
      </c>
      <c r="D231" s="245" t="s">
        <v>1392</v>
      </c>
      <c r="E231" s="246">
        <v>13</v>
      </c>
      <c r="F231" s="247"/>
      <c r="G231" s="248">
        <f>ROUND(E231*F231,2)</f>
        <v>0</v>
      </c>
      <c r="H231" s="247"/>
      <c r="I231" s="248">
        <f>ROUND(E231*H231,2)</f>
        <v>0</v>
      </c>
      <c r="J231" s="247"/>
      <c r="K231" s="248">
        <f>ROUND(E231*J231,2)</f>
        <v>0</v>
      </c>
      <c r="L231" s="248">
        <v>15</v>
      </c>
      <c r="M231" s="248">
        <f>G231*(1+L231/100)</f>
        <v>0</v>
      </c>
      <c r="N231" s="248">
        <v>0</v>
      </c>
      <c r="O231" s="248">
        <f>ROUND(E231*N231,2)</f>
        <v>0</v>
      </c>
      <c r="P231" s="248">
        <v>0</v>
      </c>
      <c r="Q231" s="248">
        <f>ROUND(E231*P231,2)</f>
        <v>0</v>
      </c>
      <c r="R231" s="248"/>
      <c r="S231" s="248" t="s">
        <v>502</v>
      </c>
      <c r="T231" s="249" t="s">
        <v>503</v>
      </c>
      <c r="U231" s="220">
        <v>0</v>
      </c>
      <c r="V231" s="220">
        <f>ROUND(E231*U231,2)</f>
        <v>0</v>
      </c>
      <c r="W231" s="220"/>
      <c r="X231" s="220" t="s">
        <v>3161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3162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3">
        <v>211</v>
      </c>
      <c r="B232" s="244" t="s">
        <v>3130</v>
      </c>
      <c r="C232" s="258" t="s">
        <v>3377</v>
      </c>
      <c r="D232" s="245" t="s">
        <v>1392</v>
      </c>
      <c r="E232" s="246">
        <v>10</v>
      </c>
      <c r="F232" s="247"/>
      <c r="G232" s="248">
        <f>ROUND(E232*F232,2)</f>
        <v>0</v>
      </c>
      <c r="H232" s="247"/>
      <c r="I232" s="248">
        <f>ROUND(E232*H232,2)</f>
        <v>0</v>
      </c>
      <c r="J232" s="247"/>
      <c r="K232" s="248">
        <f>ROUND(E232*J232,2)</f>
        <v>0</v>
      </c>
      <c r="L232" s="248">
        <v>15</v>
      </c>
      <c r="M232" s="248">
        <f>G232*(1+L232/100)</f>
        <v>0</v>
      </c>
      <c r="N232" s="248">
        <v>0</v>
      </c>
      <c r="O232" s="248">
        <f>ROUND(E232*N232,2)</f>
        <v>0</v>
      </c>
      <c r="P232" s="248">
        <v>0</v>
      </c>
      <c r="Q232" s="248">
        <f>ROUND(E232*P232,2)</f>
        <v>0</v>
      </c>
      <c r="R232" s="248"/>
      <c r="S232" s="248" t="s">
        <v>502</v>
      </c>
      <c r="T232" s="249" t="s">
        <v>503</v>
      </c>
      <c r="U232" s="220">
        <v>0</v>
      </c>
      <c r="V232" s="220">
        <f>ROUND(E232*U232,2)</f>
        <v>0</v>
      </c>
      <c r="W232" s="220"/>
      <c r="X232" s="220" t="s">
        <v>3161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3162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3">
        <v>212</v>
      </c>
      <c r="B233" s="244" t="s">
        <v>3132</v>
      </c>
      <c r="C233" s="258" t="s">
        <v>3376</v>
      </c>
      <c r="D233" s="245" t="s">
        <v>1392</v>
      </c>
      <c r="E233" s="246">
        <v>18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15</v>
      </c>
      <c r="M233" s="248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48"/>
      <c r="S233" s="248" t="s">
        <v>502</v>
      </c>
      <c r="T233" s="249" t="s">
        <v>503</v>
      </c>
      <c r="U233" s="220">
        <v>0</v>
      </c>
      <c r="V233" s="220">
        <f>ROUND(E233*U233,2)</f>
        <v>0</v>
      </c>
      <c r="W233" s="220"/>
      <c r="X233" s="220" t="s">
        <v>3161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3162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3">
        <v>213</v>
      </c>
      <c r="B234" s="244" t="s">
        <v>3134</v>
      </c>
      <c r="C234" s="258" t="s">
        <v>3335</v>
      </c>
      <c r="D234" s="245" t="s">
        <v>1392</v>
      </c>
      <c r="E234" s="246">
        <v>2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15</v>
      </c>
      <c r="M234" s="248">
        <f>G234*(1+L234/100)</f>
        <v>0</v>
      </c>
      <c r="N234" s="248">
        <v>0</v>
      </c>
      <c r="O234" s="248">
        <f>ROUND(E234*N234,2)</f>
        <v>0</v>
      </c>
      <c r="P234" s="248">
        <v>0</v>
      </c>
      <c r="Q234" s="248">
        <f>ROUND(E234*P234,2)</f>
        <v>0</v>
      </c>
      <c r="R234" s="248"/>
      <c r="S234" s="248" t="s">
        <v>502</v>
      </c>
      <c r="T234" s="249" t="s">
        <v>503</v>
      </c>
      <c r="U234" s="220">
        <v>0</v>
      </c>
      <c r="V234" s="220">
        <f>ROUND(E234*U234,2)</f>
        <v>0</v>
      </c>
      <c r="W234" s="220"/>
      <c r="X234" s="220" t="s">
        <v>3161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3162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3">
        <v>214</v>
      </c>
      <c r="B235" s="244" t="s">
        <v>3136</v>
      </c>
      <c r="C235" s="258" t="s">
        <v>3269</v>
      </c>
      <c r="D235" s="245" t="s">
        <v>1392</v>
      </c>
      <c r="E235" s="246">
        <v>70</v>
      </c>
      <c r="F235" s="247"/>
      <c r="G235" s="248">
        <f>ROUND(E235*F235,2)</f>
        <v>0</v>
      </c>
      <c r="H235" s="247"/>
      <c r="I235" s="248">
        <f>ROUND(E235*H235,2)</f>
        <v>0</v>
      </c>
      <c r="J235" s="247"/>
      <c r="K235" s="248">
        <f>ROUND(E235*J235,2)</f>
        <v>0</v>
      </c>
      <c r="L235" s="248">
        <v>15</v>
      </c>
      <c r="M235" s="248">
        <f>G235*(1+L235/100)</f>
        <v>0</v>
      </c>
      <c r="N235" s="248">
        <v>0</v>
      </c>
      <c r="O235" s="248">
        <f>ROUND(E235*N235,2)</f>
        <v>0</v>
      </c>
      <c r="P235" s="248">
        <v>0</v>
      </c>
      <c r="Q235" s="248">
        <f>ROUND(E235*P235,2)</f>
        <v>0</v>
      </c>
      <c r="R235" s="248"/>
      <c r="S235" s="248" t="s">
        <v>502</v>
      </c>
      <c r="T235" s="249" t="s">
        <v>503</v>
      </c>
      <c r="U235" s="220">
        <v>0</v>
      </c>
      <c r="V235" s="220">
        <f>ROUND(E235*U235,2)</f>
        <v>0</v>
      </c>
      <c r="W235" s="220"/>
      <c r="X235" s="220" t="s">
        <v>3161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3162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3">
        <v>215</v>
      </c>
      <c r="B236" s="244" t="s">
        <v>3138</v>
      </c>
      <c r="C236" s="258" t="s">
        <v>3270</v>
      </c>
      <c r="D236" s="245" t="s">
        <v>1392</v>
      </c>
      <c r="E236" s="246">
        <v>70</v>
      </c>
      <c r="F236" s="247"/>
      <c r="G236" s="248">
        <f>ROUND(E236*F236,2)</f>
        <v>0</v>
      </c>
      <c r="H236" s="247"/>
      <c r="I236" s="248">
        <f>ROUND(E236*H236,2)</f>
        <v>0</v>
      </c>
      <c r="J236" s="247"/>
      <c r="K236" s="248">
        <f>ROUND(E236*J236,2)</f>
        <v>0</v>
      </c>
      <c r="L236" s="248">
        <v>15</v>
      </c>
      <c r="M236" s="248">
        <f>G236*(1+L236/100)</f>
        <v>0</v>
      </c>
      <c r="N236" s="248">
        <v>0</v>
      </c>
      <c r="O236" s="248">
        <f>ROUND(E236*N236,2)</f>
        <v>0</v>
      </c>
      <c r="P236" s="248">
        <v>0</v>
      </c>
      <c r="Q236" s="248">
        <f>ROUND(E236*P236,2)</f>
        <v>0</v>
      </c>
      <c r="R236" s="248"/>
      <c r="S236" s="248" t="s">
        <v>502</v>
      </c>
      <c r="T236" s="249" t="s">
        <v>503</v>
      </c>
      <c r="U236" s="220">
        <v>0</v>
      </c>
      <c r="V236" s="220">
        <f>ROUND(E236*U236,2)</f>
        <v>0</v>
      </c>
      <c r="W236" s="220"/>
      <c r="X236" s="220" t="s">
        <v>3161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3162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43">
        <v>216</v>
      </c>
      <c r="B237" s="244" t="s">
        <v>3140</v>
      </c>
      <c r="C237" s="258" t="s">
        <v>3378</v>
      </c>
      <c r="D237" s="245" t="s">
        <v>1392</v>
      </c>
      <c r="E237" s="246">
        <v>15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15</v>
      </c>
      <c r="M237" s="248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48"/>
      <c r="S237" s="248" t="s">
        <v>502</v>
      </c>
      <c r="T237" s="249" t="s">
        <v>503</v>
      </c>
      <c r="U237" s="220">
        <v>0</v>
      </c>
      <c r="V237" s="220">
        <f>ROUND(E237*U237,2)</f>
        <v>0</v>
      </c>
      <c r="W237" s="220"/>
      <c r="X237" s="220" t="s">
        <v>3161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3162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3">
        <v>217</v>
      </c>
      <c r="B238" s="244" t="s">
        <v>3142</v>
      </c>
      <c r="C238" s="258" t="s">
        <v>3379</v>
      </c>
      <c r="D238" s="245" t="s">
        <v>1392</v>
      </c>
      <c r="E238" s="246">
        <v>6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15</v>
      </c>
      <c r="M238" s="248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48"/>
      <c r="S238" s="248" t="s">
        <v>502</v>
      </c>
      <c r="T238" s="249" t="s">
        <v>503</v>
      </c>
      <c r="U238" s="220">
        <v>0</v>
      </c>
      <c r="V238" s="220">
        <f>ROUND(E238*U238,2)</f>
        <v>0</v>
      </c>
      <c r="W238" s="220"/>
      <c r="X238" s="220" t="s">
        <v>3161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3162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43">
        <v>218</v>
      </c>
      <c r="B239" s="244" t="s">
        <v>3144</v>
      </c>
      <c r="C239" s="258" t="s">
        <v>3364</v>
      </c>
      <c r="D239" s="245" t="s">
        <v>1392</v>
      </c>
      <c r="E239" s="246">
        <v>1</v>
      </c>
      <c r="F239" s="247"/>
      <c r="G239" s="248">
        <f>ROUND(E239*F239,2)</f>
        <v>0</v>
      </c>
      <c r="H239" s="247"/>
      <c r="I239" s="248">
        <f>ROUND(E239*H239,2)</f>
        <v>0</v>
      </c>
      <c r="J239" s="247"/>
      <c r="K239" s="248">
        <f>ROUND(E239*J239,2)</f>
        <v>0</v>
      </c>
      <c r="L239" s="248">
        <v>15</v>
      </c>
      <c r="M239" s="248">
        <f>G239*(1+L239/100)</f>
        <v>0</v>
      </c>
      <c r="N239" s="248">
        <v>0</v>
      </c>
      <c r="O239" s="248">
        <f>ROUND(E239*N239,2)</f>
        <v>0</v>
      </c>
      <c r="P239" s="248">
        <v>0</v>
      </c>
      <c r="Q239" s="248">
        <f>ROUND(E239*P239,2)</f>
        <v>0</v>
      </c>
      <c r="R239" s="248"/>
      <c r="S239" s="248" t="s">
        <v>502</v>
      </c>
      <c r="T239" s="249" t="s">
        <v>503</v>
      </c>
      <c r="U239" s="220">
        <v>0</v>
      </c>
      <c r="V239" s="220">
        <f>ROUND(E239*U239,2)</f>
        <v>0</v>
      </c>
      <c r="W239" s="220"/>
      <c r="X239" s="220" t="s">
        <v>3161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3162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43">
        <v>219</v>
      </c>
      <c r="B240" s="244" t="s">
        <v>3146</v>
      </c>
      <c r="C240" s="258" t="s">
        <v>3243</v>
      </c>
      <c r="D240" s="245" t="s">
        <v>477</v>
      </c>
      <c r="E240" s="246">
        <v>10</v>
      </c>
      <c r="F240" s="247"/>
      <c r="G240" s="248">
        <f>ROUND(E240*F240,2)</f>
        <v>0</v>
      </c>
      <c r="H240" s="247"/>
      <c r="I240" s="248">
        <f>ROUND(E240*H240,2)</f>
        <v>0</v>
      </c>
      <c r="J240" s="247"/>
      <c r="K240" s="248">
        <f>ROUND(E240*J240,2)</f>
        <v>0</v>
      </c>
      <c r="L240" s="248">
        <v>15</v>
      </c>
      <c r="M240" s="248">
        <f>G240*(1+L240/100)</f>
        <v>0</v>
      </c>
      <c r="N240" s="248">
        <v>0</v>
      </c>
      <c r="O240" s="248">
        <f>ROUND(E240*N240,2)</f>
        <v>0</v>
      </c>
      <c r="P240" s="248">
        <v>0</v>
      </c>
      <c r="Q240" s="248">
        <f>ROUND(E240*P240,2)</f>
        <v>0</v>
      </c>
      <c r="R240" s="248"/>
      <c r="S240" s="248" t="s">
        <v>502</v>
      </c>
      <c r="T240" s="249" t="s">
        <v>503</v>
      </c>
      <c r="U240" s="220">
        <v>0</v>
      </c>
      <c r="V240" s="220">
        <f>ROUND(E240*U240,2)</f>
        <v>0</v>
      </c>
      <c r="W240" s="220"/>
      <c r="X240" s="220" t="s">
        <v>3161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3162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3">
        <v>220</v>
      </c>
      <c r="B241" s="244" t="s">
        <v>3148</v>
      </c>
      <c r="C241" s="258" t="s">
        <v>3241</v>
      </c>
      <c r="D241" s="245" t="s">
        <v>477</v>
      </c>
      <c r="E241" s="246">
        <v>20</v>
      </c>
      <c r="F241" s="247"/>
      <c r="G241" s="248">
        <f>ROUND(E241*F241,2)</f>
        <v>0</v>
      </c>
      <c r="H241" s="247"/>
      <c r="I241" s="248">
        <f>ROUND(E241*H241,2)</f>
        <v>0</v>
      </c>
      <c r="J241" s="247"/>
      <c r="K241" s="248">
        <f>ROUND(E241*J241,2)</f>
        <v>0</v>
      </c>
      <c r="L241" s="248">
        <v>15</v>
      </c>
      <c r="M241" s="248">
        <f>G241*(1+L241/100)</f>
        <v>0</v>
      </c>
      <c r="N241" s="248">
        <v>0</v>
      </c>
      <c r="O241" s="248">
        <f>ROUND(E241*N241,2)</f>
        <v>0</v>
      </c>
      <c r="P241" s="248">
        <v>0</v>
      </c>
      <c r="Q241" s="248">
        <f>ROUND(E241*P241,2)</f>
        <v>0</v>
      </c>
      <c r="R241" s="248"/>
      <c r="S241" s="248" t="s">
        <v>502</v>
      </c>
      <c r="T241" s="249" t="s">
        <v>503</v>
      </c>
      <c r="U241" s="220">
        <v>0</v>
      </c>
      <c r="V241" s="220">
        <f>ROUND(E241*U241,2)</f>
        <v>0</v>
      </c>
      <c r="W241" s="220"/>
      <c r="X241" s="220" t="s">
        <v>3161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3162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43">
        <v>221</v>
      </c>
      <c r="B242" s="244" t="s">
        <v>3150</v>
      </c>
      <c r="C242" s="258" t="s">
        <v>3239</v>
      </c>
      <c r="D242" s="245" t="s">
        <v>477</v>
      </c>
      <c r="E242" s="246">
        <v>40</v>
      </c>
      <c r="F242" s="247"/>
      <c r="G242" s="248">
        <f>ROUND(E242*F242,2)</f>
        <v>0</v>
      </c>
      <c r="H242" s="247"/>
      <c r="I242" s="248">
        <f>ROUND(E242*H242,2)</f>
        <v>0</v>
      </c>
      <c r="J242" s="247"/>
      <c r="K242" s="248">
        <f>ROUND(E242*J242,2)</f>
        <v>0</v>
      </c>
      <c r="L242" s="248">
        <v>15</v>
      </c>
      <c r="M242" s="248">
        <f>G242*(1+L242/100)</f>
        <v>0</v>
      </c>
      <c r="N242" s="248">
        <v>0</v>
      </c>
      <c r="O242" s="248">
        <f>ROUND(E242*N242,2)</f>
        <v>0</v>
      </c>
      <c r="P242" s="248">
        <v>0</v>
      </c>
      <c r="Q242" s="248">
        <f>ROUND(E242*P242,2)</f>
        <v>0</v>
      </c>
      <c r="R242" s="248"/>
      <c r="S242" s="248" t="s">
        <v>502</v>
      </c>
      <c r="T242" s="249" t="s">
        <v>503</v>
      </c>
      <c r="U242" s="220">
        <v>0</v>
      </c>
      <c r="V242" s="220">
        <f>ROUND(E242*U242,2)</f>
        <v>0</v>
      </c>
      <c r="W242" s="220"/>
      <c r="X242" s="220" t="s">
        <v>3161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3162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43">
        <v>222</v>
      </c>
      <c r="B243" s="244" t="s">
        <v>3152</v>
      </c>
      <c r="C243" s="258" t="s">
        <v>3240</v>
      </c>
      <c r="D243" s="245" t="s">
        <v>477</v>
      </c>
      <c r="E243" s="246">
        <v>310</v>
      </c>
      <c r="F243" s="247"/>
      <c r="G243" s="248">
        <f>ROUND(E243*F243,2)</f>
        <v>0</v>
      </c>
      <c r="H243" s="247"/>
      <c r="I243" s="248">
        <f>ROUND(E243*H243,2)</f>
        <v>0</v>
      </c>
      <c r="J243" s="247"/>
      <c r="K243" s="248">
        <f>ROUND(E243*J243,2)</f>
        <v>0</v>
      </c>
      <c r="L243" s="248">
        <v>15</v>
      </c>
      <c r="M243" s="248">
        <f>G243*(1+L243/100)</f>
        <v>0</v>
      </c>
      <c r="N243" s="248">
        <v>0</v>
      </c>
      <c r="O243" s="248">
        <f>ROUND(E243*N243,2)</f>
        <v>0</v>
      </c>
      <c r="P243" s="248">
        <v>0</v>
      </c>
      <c r="Q243" s="248">
        <f>ROUND(E243*P243,2)</f>
        <v>0</v>
      </c>
      <c r="R243" s="248"/>
      <c r="S243" s="248" t="s">
        <v>502</v>
      </c>
      <c r="T243" s="249" t="s">
        <v>503</v>
      </c>
      <c r="U243" s="220">
        <v>0</v>
      </c>
      <c r="V243" s="220">
        <f>ROUND(E243*U243,2)</f>
        <v>0</v>
      </c>
      <c r="W243" s="220"/>
      <c r="X243" s="220" t="s">
        <v>3161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3162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43">
        <v>223</v>
      </c>
      <c r="B244" s="244" t="s">
        <v>3154</v>
      </c>
      <c r="C244" s="258" t="s">
        <v>3238</v>
      </c>
      <c r="D244" s="245" t="s">
        <v>477</v>
      </c>
      <c r="E244" s="246">
        <v>260</v>
      </c>
      <c r="F244" s="247"/>
      <c r="G244" s="248">
        <f>ROUND(E244*F244,2)</f>
        <v>0</v>
      </c>
      <c r="H244" s="247"/>
      <c r="I244" s="248">
        <f>ROUND(E244*H244,2)</f>
        <v>0</v>
      </c>
      <c r="J244" s="247"/>
      <c r="K244" s="248">
        <f>ROUND(E244*J244,2)</f>
        <v>0</v>
      </c>
      <c r="L244" s="248">
        <v>15</v>
      </c>
      <c r="M244" s="248">
        <f>G244*(1+L244/100)</f>
        <v>0</v>
      </c>
      <c r="N244" s="248">
        <v>0</v>
      </c>
      <c r="O244" s="248">
        <f>ROUND(E244*N244,2)</f>
        <v>0</v>
      </c>
      <c r="P244" s="248">
        <v>0</v>
      </c>
      <c r="Q244" s="248">
        <f>ROUND(E244*P244,2)</f>
        <v>0</v>
      </c>
      <c r="R244" s="248"/>
      <c r="S244" s="248" t="s">
        <v>502</v>
      </c>
      <c r="T244" s="249" t="s">
        <v>503</v>
      </c>
      <c r="U244" s="220">
        <v>0</v>
      </c>
      <c r="V244" s="220">
        <f>ROUND(E244*U244,2)</f>
        <v>0</v>
      </c>
      <c r="W244" s="220"/>
      <c r="X244" s="220" t="s">
        <v>3161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3162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43">
        <v>224</v>
      </c>
      <c r="B245" s="244" t="s">
        <v>3156</v>
      </c>
      <c r="C245" s="258" t="s">
        <v>3237</v>
      </c>
      <c r="D245" s="245" t="s">
        <v>477</v>
      </c>
      <c r="E245" s="246">
        <v>50</v>
      </c>
      <c r="F245" s="247"/>
      <c r="G245" s="248">
        <f>ROUND(E245*F245,2)</f>
        <v>0</v>
      </c>
      <c r="H245" s="247"/>
      <c r="I245" s="248">
        <f>ROUND(E245*H245,2)</f>
        <v>0</v>
      </c>
      <c r="J245" s="247"/>
      <c r="K245" s="248">
        <f>ROUND(E245*J245,2)</f>
        <v>0</v>
      </c>
      <c r="L245" s="248">
        <v>15</v>
      </c>
      <c r="M245" s="248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48"/>
      <c r="S245" s="248" t="s">
        <v>502</v>
      </c>
      <c r="T245" s="249" t="s">
        <v>503</v>
      </c>
      <c r="U245" s="220">
        <v>0</v>
      </c>
      <c r="V245" s="220">
        <f>ROUND(E245*U245,2)</f>
        <v>0</v>
      </c>
      <c r="W245" s="220"/>
      <c r="X245" s="220" t="s">
        <v>3161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3162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3">
        <v>225</v>
      </c>
      <c r="B246" s="244" t="s">
        <v>3158</v>
      </c>
      <c r="C246" s="258" t="s">
        <v>3324</v>
      </c>
      <c r="D246" s="245" t="s">
        <v>477</v>
      </c>
      <c r="E246" s="246">
        <v>20</v>
      </c>
      <c r="F246" s="247"/>
      <c r="G246" s="248">
        <f>ROUND(E246*F246,2)</f>
        <v>0</v>
      </c>
      <c r="H246" s="247"/>
      <c r="I246" s="248">
        <f>ROUND(E246*H246,2)</f>
        <v>0</v>
      </c>
      <c r="J246" s="247"/>
      <c r="K246" s="248">
        <f>ROUND(E246*J246,2)</f>
        <v>0</v>
      </c>
      <c r="L246" s="248">
        <v>15</v>
      </c>
      <c r="M246" s="248">
        <f>G246*(1+L246/100)</f>
        <v>0</v>
      </c>
      <c r="N246" s="248">
        <v>0</v>
      </c>
      <c r="O246" s="248">
        <f>ROUND(E246*N246,2)</f>
        <v>0</v>
      </c>
      <c r="P246" s="248">
        <v>0</v>
      </c>
      <c r="Q246" s="248">
        <f>ROUND(E246*P246,2)</f>
        <v>0</v>
      </c>
      <c r="R246" s="248"/>
      <c r="S246" s="248" t="s">
        <v>502</v>
      </c>
      <c r="T246" s="249" t="s">
        <v>503</v>
      </c>
      <c r="U246" s="220">
        <v>0</v>
      </c>
      <c r="V246" s="220">
        <f>ROUND(E246*U246,2)</f>
        <v>0</v>
      </c>
      <c r="W246" s="220"/>
      <c r="X246" s="220" t="s">
        <v>3161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3167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3">
        <v>226</v>
      </c>
      <c r="B247" s="244" t="s">
        <v>3250</v>
      </c>
      <c r="C247" s="258" t="s">
        <v>3369</v>
      </c>
      <c r="D247" s="245" t="s">
        <v>477</v>
      </c>
      <c r="E247" s="246">
        <v>100</v>
      </c>
      <c r="F247" s="247"/>
      <c r="G247" s="248">
        <f>ROUND(E247*F247,2)</f>
        <v>0</v>
      </c>
      <c r="H247" s="247"/>
      <c r="I247" s="248">
        <f>ROUND(E247*H247,2)</f>
        <v>0</v>
      </c>
      <c r="J247" s="247"/>
      <c r="K247" s="248">
        <f>ROUND(E247*J247,2)</f>
        <v>0</v>
      </c>
      <c r="L247" s="248">
        <v>15</v>
      </c>
      <c r="M247" s="248">
        <f>G247*(1+L247/100)</f>
        <v>0</v>
      </c>
      <c r="N247" s="248">
        <v>0</v>
      </c>
      <c r="O247" s="248">
        <f>ROUND(E247*N247,2)</f>
        <v>0</v>
      </c>
      <c r="P247" s="248">
        <v>0</v>
      </c>
      <c r="Q247" s="248">
        <f>ROUND(E247*P247,2)</f>
        <v>0</v>
      </c>
      <c r="R247" s="248"/>
      <c r="S247" s="248" t="s">
        <v>502</v>
      </c>
      <c r="T247" s="249" t="s">
        <v>503</v>
      </c>
      <c r="U247" s="220">
        <v>0</v>
      </c>
      <c r="V247" s="220">
        <f>ROUND(E247*U247,2)</f>
        <v>0</v>
      </c>
      <c r="W247" s="220"/>
      <c r="X247" s="220" t="s">
        <v>3161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3167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3">
        <v>227</v>
      </c>
      <c r="B248" s="244" t="s">
        <v>3252</v>
      </c>
      <c r="C248" s="258" t="s">
        <v>3370</v>
      </c>
      <c r="D248" s="245" t="s">
        <v>477</v>
      </c>
      <c r="E248" s="246">
        <v>40</v>
      </c>
      <c r="F248" s="247"/>
      <c r="G248" s="248">
        <f>ROUND(E248*F248,2)</f>
        <v>0</v>
      </c>
      <c r="H248" s="247"/>
      <c r="I248" s="248">
        <f>ROUND(E248*H248,2)</f>
        <v>0</v>
      </c>
      <c r="J248" s="247"/>
      <c r="K248" s="248">
        <f>ROUND(E248*J248,2)</f>
        <v>0</v>
      </c>
      <c r="L248" s="248">
        <v>15</v>
      </c>
      <c r="M248" s="248">
        <f>G248*(1+L248/100)</f>
        <v>0</v>
      </c>
      <c r="N248" s="248">
        <v>0</v>
      </c>
      <c r="O248" s="248">
        <f>ROUND(E248*N248,2)</f>
        <v>0</v>
      </c>
      <c r="P248" s="248">
        <v>0</v>
      </c>
      <c r="Q248" s="248">
        <f>ROUND(E248*P248,2)</f>
        <v>0</v>
      </c>
      <c r="R248" s="248"/>
      <c r="S248" s="248" t="s">
        <v>502</v>
      </c>
      <c r="T248" s="249" t="s">
        <v>503</v>
      </c>
      <c r="U248" s="220">
        <v>0</v>
      </c>
      <c r="V248" s="220">
        <f>ROUND(E248*U248,2)</f>
        <v>0</v>
      </c>
      <c r="W248" s="220"/>
      <c r="X248" s="220" t="s">
        <v>3161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3162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43">
        <v>228</v>
      </c>
      <c r="B249" s="244" t="s">
        <v>3325</v>
      </c>
      <c r="C249" s="258" t="s">
        <v>3380</v>
      </c>
      <c r="D249" s="245" t="s">
        <v>1392</v>
      </c>
      <c r="E249" s="246">
        <v>1</v>
      </c>
      <c r="F249" s="247"/>
      <c r="G249" s="248">
        <f>ROUND(E249*F249,2)</f>
        <v>0</v>
      </c>
      <c r="H249" s="247"/>
      <c r="I249" s="248">
        <f>ROUND(E249*H249,2)</f>
        <v>0</v>
      </c>
      <c r="J249" s="247"/>
      <c r="K249" s="248">
        <f>ROUND(E249*J249,2)</f>
        <v>0</v>
      </c>
      <c r="L249" s="248">
        <v>15</v>
      </c>
      <c r="M249" s="248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48"/>
      <c r="S249" s="248" t="s">
        <v>502</v>
      </c>
      <c r="T249" s="249" t="s">
        <v>503</v>
      </c>
      <c r="U249" s="220">
        <v>0</v>
      </c>
      <c r="V249" s="220">
        <f>ROUND(E249*U249,2)</f>
        <v>0</v>
      </c>
      <c r="W249" s="220"/>
      <c r="X249" s="220" t="s">
        <v>3161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3162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3">
        <v>229</v>
      </c>
      <c r="B250" s="244" t="s">
        <v>3326</v>
      </c>
      <c r="C250" s="258" t="s">
        <v>3276</v>
      </c>
      <c r="D250" s="245" t="s">
        <v>1392</v>
      </c>
      <c r="E250" s="246">
        <v>1</v>
      </c>
      <c r="F250" s="247"/>
      <c r="G250" s="248">
        <f>ROUND(E250*F250,2)</f>
        <v>0</v>
      </c>
      <c r="H250" s="247"/>
      <c r="I250" s="248">
        <f>ROUND(E250*H250,2)</f>
        <v>0</v>
      </c>
      <c r="J250" s="247"/>
      <c r="K250" s="248">
        <f>ROUND(E250*J250,2)</f>
        <v>0</v>
      </c>
      <c r="L250" s="248">
        <v>15</v>
      </c>
      <c r="M250" s="248">
        <f>G250*(1+L250/100)</f>
        <v>0</v>
      </c>
      <c r="N250" s="248">
        <v>0</v>
      </c>
      <c r="O250" s="248">
        <f>ROUND(E250*N250,2)</f>
        <v>0</v>
      </c>
      <c r="P250" s="248">
        <v>0</v>
      </c>
      <c r="Q250" s="248">
        <f>ROUND(E250*P250,2)</f>
        <v>0</v>
      </c>
      <c r="R250" s="248"/>
      <c r="S250" s="248" t="s">
        <v>502</v>
      </c>
      <c r="T250" s="249" t="s">
        <v>503</v>
      </c>
      <c r="U250" s="220">
        <v>0</v>
      </c>
      <c r="V250" s="220">
        <f>ROUND(E250*U250,2)</f>
        <v>0</v>
      </c>
      <c r="W250" s="220"/>
      <c r="X250" s="220" t="s">
        <v>447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3120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6" t="s">
        <v>287</v>
      </c>
      <c r="B251" s="227" t="s">
        <v>140</v>
      </c>
      <c r="C251" s="251" t="s">
        <v>141</v>
      </c>
      <c r="D251" s="228"/>
      <c r="E251" s="229"/>
      <c r="F251" s="230"/>
      <c r="G251" s="230">
        <f>SUMIF(AG252:AG262,"&lt;&gt;NOR",G252:G262)</f>
        <v>0</v>
      </c>
      <c r="H251" s="230"/>
      <c r="I251" s="230">
        <f>SUM(I252:I262)</f>
        <v>0</v>
      </c>
      <c r="J251" s="230"/>
      <c r="K251" s="230">
        <f>SUM(K252:K262)</f>
        <v>0</v>
      </c>
      <c r="L251" s="230"/>
      <c r="M251" s="230">
        <f>SUM(M252:M262)</f>
        <v>0</v>
      </c>
      <c r="N251" s="230"/>
      <c r="O251" s="230">
        <f>SUM(O252:O262)</f>
        <v>0</v>
      </c>
      <c r="P251" s="230"/>
      <c r="Q251" s="230">
        <f>SUM(Q252:Q262)</f>
        <v>0</v>
      </c>
      <c r="R251" s="230"/>
      <c r="S251" s="230"/>
      <c r="T251" s="231"/>
      <c r="U251" s="225"/>
      <c r="V251" s="225">
        <f>SUM(V252:V262)</f>
        <v>0</v>
      </c>
      <c r="W251" s="225"/>
      <c r="X251" s="225"/>
      <c r="AG251" t="s">
        <v>288</v>
      </c>
    </row>
    <row r="252" spans="1:60" outlineLevel="1" x14ac:dyDescent="0.2">
      <c r="A252" s="243">
        <v>230</v>
      </c>
      <c r="B252" s="244" t="s">
        <v>3118</v>
      </c>
      <c r="C252" s="258" t="s">
        <v>3381</v>
      </c>
      <c r="D252" s="245" t="s">
        <v>1392</v>
      </c>
      <c r="E252" s="246">
        <v>1</v>
      </c>
      <c r="F252" s="247"/>
      <c r="G252" s="248">
        <f>ROUND(E252*F252,2)</f>
        <v>0</v>
      </c>
      <c r="H252" s="247"/>
      <c r="I252" s="248">
        <f>ROUND(E252*H252,2)</f>
        <v>0</v>
      </c>
      <c r="J252" s="247"/>
      <c r="K252" s="248">
        <f>ROUND(E252*J252,2)</f>
        <v>0</v>
      </c>
      <c r="L252" s="248">
        <v>15</v>
      </c>
      <c r="M252" s="248">
        <f>G252*(1+L252/100)</f>
        <v>0</v>
      </c>
      <c r="N252" s="248">
        <v>0</v>
      </c>
      <c r="O252" s="248">
        <f>ROUND(E252*N252,2)</f>
        <v>0</v>
      </c>
      <c r="P252" s="248">
        <v>0</v>
      </c>
      <c r="Q252" s="248">
        <f>ROUND(E252*P252,2)</f>
        <v>0</v>
      </c>
      <c r="R252" s="248"/>
      <c r="S252" s="248" t="s">
        <v>502</v>
      </c>
      <c r="T252" s="249" t="s">
        <v>503</v>
      </c>
      <c r="U252" s="220">
        <v>0</v>
      </c>
      <c r="V252" s="220">
        <f>ROUND(E252*U252,2)</f>
        <v>0</v>
      </c>
      <c r="W252" s="220"/>
      <c r="X252" s="220" t="s">
        <v>3161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3162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43">
        <v>231</v>
      </c>
      <c r="B253" s="244" t="s">
        <v>3121</v>
      </c>
      <c r="C253" s="258" t="s">
        <v>3344</v>
      </c>
      <c r="D253" s="245" t="s">
        <v>1392</v>
      </c>
      <c r="E253" s="246">
        <v>2</v>
      </c>
      <c r="F253" s="247"/>
      <c r="G253" s="248">
        <f>ROUND(E253*F253,2)</f>
        <v>0</v>
      </c>
      <c r="H253" s="247"/>
      <c r="I253" s="248">
        <f>ROUND(E253*H253,2)</f>
        <v>0</v>
      </c>
      <c r="J253" s="247"/>
      <c r="K253" s="248">
        <f>ROUND(E253*J253,2)</f>
        <v>0</v>
      </c>
      <c r="L253" s="248">
        <v>15</v>
      </c>
      <c r="M253" s="248">
        <f>G253*(1+L253/100)</f>
        <v>0</v>
      </c>
      <c r="N253" s="248">
        <v>0</v>
      </c>
      <c r="O253" s="248">
        <f>ROUND(E253*N253,2)</f>
        <v>0</v>
      </c>
      <c r="P253" s="248">
        <v>0</v>
      </c>
      <c r="Q253" s="248">
        <f>ROUND(E253*P253,2)</f>
        <v>0</v>
      </c>
      <c r="R253" s="248"/>
      <c r="S253" s="248" t="s">
        <v>502</v>
      </c>
      <c r="T253" s="249" t="s">
        <v>503</v>
      </c>
      <c r="U253" s="220">
        <v>0</v>
      </c>
      <c r="V253" s="220">
        <f>ROUND(E253*U253,2)</f>
        <v>0</v>
      </c>
      <c r="W253" s="220"/>
      <c r="X253" s="220" t="s">
        <v>3161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3162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43">
        <v>232</v>
      </c>
      <c r="B254" s="244" t="s">
        <v>3123</v>
      </c>
      <c r="C254" s="258" t="s">
        <v>3382</v>
      </c>
      <c r="D254" s="245" t="s">
        <v>1392</v>
      </c>
      <c r="E254" s="246">
        <v>1</v>
      </c>
      <c r="F254" s="247"/>
      <c r="G254" s="248">
        <f>ROUND(E254*F254,2)</f>
        <v>0</v>
      </c>
      <c r="H254" s="247"/>
      <c r="I254" s="248">
        <f>ROUND(E254*H254,2)</f>
        <v>0</v>
      </c>
      <c r="J254" s="247"/>
      <c r="K254" s="248">
        <f>ROUND(E254*J254,2)</f>
        <v>0</v>
      </c>
      <c r="L254" s="248">
        <v>15</v>
      </c>
      <c r="M254" s="248">
        <f>G254*(1+L254/100)</f>
        <v>0</v>
      </c>
      <c r="N254" s="248">
        <v>0</v>
      </c>
      <c r="O254" s="248">
        <f>ROUND(E254*N254,2)</f>
        <v>0</v>
      </c>
      <c r="P254" s="248">
        <v>0</v>
      </c>
      <c r="Q254" s="248">
        <f>ROUND(E254*P254,2)</f>
        <v>0</v>
      </c>
      <c r="R254" s="248"/>
      <c r="S254" s="248" t="s">
        <v>502</v>
      </c>
      <c r="T254" s="249" t="s">
        <v>503</v>
      </c>
      <c r="U254" s="220">
        <v>0</v>
      </c>
      <c r="V254" s="220">
        <f>ROUND(E254*U254,2)</f>
        <v>0</v>
      </c>
      <c r="W254" s="220"/>
      <c r="X254" s="220" t="s">
        <v>3161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3162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3">
        <v>233</v>
      </c>
      <c r="B255" s="244" t="s">
        <v>3125</v>
      </c>
      <c r="C255" s="258" t="s">
        <v>3383</v>
      </c>
      <c r="D255" s="245" t="s">
        <v>1392</v>
      </c>
      <c r="E255" s="246">
        <v>1</v>
      </c>
      <c r="F255" s="247"/>
      <c r="G255" s="248">
        <f>ROUND(E255*F255,2)</f>
        <v>0</v>
      </c>
      <c r="H255" s="247"/>
      <c r="I255" s="248">
        <f>ROUND(E255*H255,2)</f>
        <v>0</v>
      </c>
      <c r="J255" s="247"/>
      <c r="K255" s="248">
        <f>ROUND(E255*J255,2)</f>
        <v>0</v>
      </c>
      <c r="L255" s="248">
        <v>15</v>
      </c>
      <c r="M255" s="248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48"/>
      <c r="S255" s="248" t="s">
        <v>502</v>
      </c>
      <c r="T255" s="249" t="s">
        <v>503</v>
      </c>
      <c r="U255" s="220">
        <v>0</v>
      </c>
      <c r="V255" s="220">
        <f>ROUND(E255*U255,2)</f>
        <v>0</v>
      </c>
      <c r="W255" s="220"/>
      <c r="X255" s="220" t="s">
        <v>3161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3162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43">
        <v>234</v>
      </c>
      <c r="B256" s="244" t="s">
        <v>3127</v>
      </c>
      <c r="C256" s="258" t="s">
        <v>3384</v>
      </c>
      <c r="D256" s="245" t="s">
        <v>1392</v>
      </c>
      <c r="E256" s="246">
        <v>2</v>
      </c>
      <c r="F256" s="247"/>
      <c r="G256" s="248">
        <f>ROUND(E256*F256,2)</f>
        <v>0</v>
      </c>
      <c r="H256" s="247"/>
      <c r="I256" s="248">
        <f>ROUND(E256*H256,2)</f>
        <v>0</v>
      </c>
      <c r="J256" s="247"/>
      <c r="K256" s="248">
        <f>ROUND(E256*J256,2)</f>
        <v>0</v>
      </c>
      <c r="L256" s="248">
        <v>15</v>
      </c>
      <c r="M256" s="248">
        <f>G256*(1+L256/100)</f>
        <v>0</v>
      </c>
      <c r="N256" s="248">
        <v>0</v>
      </c>
      <c r="O256" s="248">
        <f>ROUND(E256*N256,2)</f>
        <v>0</v>
      </c>
      <c r="P256" s="248">
        <v>0</v>
      </c>
      <c r="Q256" s="248">
        <f>ROUND(E256*P256,2)</f>
        <v>0</v>
      </c>
      <c r="R256" s="248"/>
      <c r="S256" s="248" t="s">
        <v>502</v>
      </c>
      <c r="T256" s="249" t="s">
        <v>503</v>
      </c>
      <c r="U256" s="220">
        <v>0</v>
      </c>
      <c r="V256" s="220">
        <f>ROUND(E256*U256,2)</f>
        <v>0</v>
      </c>
      <c r="W256" s="220"/>
      <c r="X256" s="220" t="s">
        <v>3161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3162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3">
        <v>235</v>
      </c>
      <c r="B257" s="244" t="s">
        <v>3130</v>
      </c>
      <c r="C257" s="258" t="s">
        <v>3385</v>
      </c>
      <c r="D257" s="245" t="s">
        <v>1392</v>
      </c>
      <c r="E257" s="246">
        <v>3</v>
      </c>
      <c r="F257" s="247"/>
      <c r="G257" s="248">
        <f>ROUND(E257*F257,2)</f>
        <v>0</v>
      </c>
      <c r="H257" s="247"/>
      <c r="I257" s="248">
        <f>ROUND(E257*H257,2)</f>
        <v>0</v>
      </c>
      <c r="J257" s="247"/>
      <c r="K257" s="248">
        <f>ROUND(E257*J257,2)</f>
        <v>0</v>
      </c>
      <c r="L257" s="248">
        <v>15</v>
      </c>
      <c r="M257" s="248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48"/>
      <c r="S257" s="248" t="s">
        <v>502</v>
      </c>
      <c r="T257" s="249" t="s">
        <v>503</v>
      </c>
      <c r="U257" s="220">
        <v>0</v>
      </c>
      <c r="V257" s="220">
        <f>ROUND(E257*U257,2)</f>
        <v>0</v>
      </c>
      <c r="W257" s="220"/>
      <c r="X257" s="220" t="s">
        <v>3161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3162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43">
        <v>236</v>
      </c>
      <c r="B258" s="244" t="s">
        <v>3132</v>
      </c>
      <c r="C258" s="258" t="s">
        <v>3386</v>
      </c>
      <c r="D258" s="245" t="s">
        <v>1392</v>
      </c>
      <c r="E258" s="246">
        <v>15</v>
      </c>
      <c r="F258" s="247"/>
      <c r="G258" s="248">
        <f>ROUND(E258*F258,2)</f>
        <v>0</v>
      </c>
      <c r="H258" s="247"/>
      <c r="I258" s="248">
        <f>ROUND(E258*H258,2)</f>
        <v>0</v>
      </c>
      <c r="J258" s="247"/>
      <c r="K258" s="248">
        <f>ROUND(E258*J258,2)</f>
        <v>0</v>
      </c>
      <c r="L258" s="248">
        <v>15</v>
      </c>
      <c r="M258" s="248">
        <f>G258*(1+L258/100)</f>
        <v>0</v>
      </c>
      <c r="N258" s="248">
        <v>0</v>
      </c>
      <c r="O258" s="248">
        <f>ROUND(E258*N258,2)</f>
        <v>0</v>
      </c>
      <c r="P258" s="248">
        <v>0</v>
      </c>
      <c r="Q258" s="248">
        <f>ROUND(E258*P258,2)</f>
        <v>0</v>
      </c>
      <c r="R258" s="248"/>
      <c r="S258" s="248" t="s">
        <v>502</v>
      </c>
      <c r="T258" s="249" t="s">
        <v>503</v>
      </c>
      <c r="U258" s="220">
        <v>0</v>
      </c>
      <c r="V258" s="220">
        <f>ROUND(E258*U258,2)</f>
        <v>0</v>
      </c>
      <c r="W258" s="220"/>
      <c r="X258" s="220" t="s">
        <v>3161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3162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3">
        <v>237</v>
      </c>
      <c r="B259" s="244" t="s">
        <v>3134</v>
      </c>
      <c r="C259" s="258" t="s">
        <v>3387</v>
      </c>
      <c r="D259" s="245" t="s">
        <v>1392</v>
      </c>
      <c r="E259" s="246">
        <v>1</v>
      </c>
      <c r="F259" s="247"/>
      <c r="G259" s="248">
        <f>ROUND(E259*F259,2)</f>
        <v>0</v>
      </c>
      <c r="H259" s="247"/>
      <c r="I259" s="248">
        <f>ROUND(E259*H259,2)</f>
        <v>0</v>
      </c>
      <c r="J259" s="247"/>
      <c r="K259" s="248">
        <f>ROUND(E259*J259,2)</f>
        <v>0</v>
      </c>
      <c r="L259" s="248">
        <v>15</v>
      </c>
      <c r="M259" s="248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48"/>
      <c r="S259" s="248" t="s">
        <v>502</v>
      </c>
      <c r="T259" s="249" t="s">
        <v>503</v>
      </c>
      <c r="U259" s="220">
        <v>0</v>
      </c>
      <c r="V259" s="220">
        <f>ROUND(E259*U259,2)</f>
        <v>0</v>
      </c>
      <c r="W259" s="220"/>
      <c r="X259" s="220" t="s">
        <v>3161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3162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3">
        <v>238</v>
      </c>
      <c r="B260" s="244" t="s">
        <v>3136</v>
      </c>
      <c r="C260" s="258" t="s">
        <v>3287</v>
      </c>
      <c r="D260" s="245" t="s">
        <v>1392</v>
      </c>
      <c r="E260" s="246">
        <v>2</v>
      </c>
      <c r="F260" s="247"/>
      <c r="G260" s="248">
        <f>ROUND(E260*F260,2)</f>
        <v>0</v>
      </c>
      <c r="H260" s="247"/>
      <c r="I260" s="248">
        <f>ROUND(E260*H260,2)</f>
        <v>0</v>
      </c>
      <c r="J260" s="247"/>
      <c r="K260" s="248">
        <f>ROUND(E260*J260,2)</f>
        <v>0</v>
      </c>
      <c r="L260" s="248">
        <v>15</v>
      </c>
      <c r="M260" s="248">
        <f>G260*(1+L260/100)</f>
        <v>0</v>
      </c>
      <c r="N260" s="248">
        <v>0</v>
      </c>
      <c r="O260" s="248">
        <f>ROUND(E260*N260,2)</f>
        <v>0</v>
      </c>
      <c r="P260" s="248">
        <v>0</v>
      </c>
      <c r="Q260" s="248">
        <f>ROUND(E260*P260,2)</f>
        <v>0</v>
      </c>
      <c r="R260" s="248"/>
      <c r="S260" s="248" t="s">
        <v>502</v>
      </c>
      <c r="T260" s="249" t="s">
        <v>503</v>
      </c>
      <c r="U260" s="220">
        <v>0</v>
      </c>
      <c r="V260" s="220">
        <f>ROUND(E260*U260,2)</f>
        <v>0</v>
      </c>
      <c r="W260" s="220"/>
      <c r="X260" s="220" t="s">
        <v>3161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3162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43">
        <v>239</v>
      </c>
      <c r="B261" s="244" t="s">
        <v>3138</v>
      </c>
      <c r="C261" s="258" t="s">
        <v>3388</v>
      </c>
      <c r="D261" s="245" t="s">
        <v>1392</v>
      </c>
      <c r="E261" s="246">
        <v>1</v>
      </c>
      <c r="F261" s="247"/>
      <c r="G261" s="248">
        <f>ROUND(E261*F261,2)</f>
        <v>0</v>
      </c>
      <c r="H261" s="247"/>
      <c r="I261" s="248">
        <f>ROUND(E261*H261,2)</f>
        <v>0</v>
      </c>
      <c r="J261" s="247"/>
      <c r="K261" s="248">
        <f>ROUND(E261*J261,2)</f>
        <v>0</v>
      </c>
      <c r="L261" s="248">
        <v>15</v>
      </c>
      <c r="M261" s="248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48"/>
      <c r="S261" s="248" t="s">
        <v>502</v>
      </c>
      <c r="T261" s="249" t="s">
        <v>503</v>
      </c>
      <c r="U261" s="220">
        <v>0</v>
      </c>
      <c r="V261" s="220">
        <f>ROUND(E261*U261,2)</f>
        <v>0</v>
      </c>
      <c r="W261" s="220"/>
      <c r="X261" s="220" t="s">
        <v>117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3129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43">
        <v>240</v>
      </c>
      <c r="B262" s="244" t="s">
        <v>3140</v>
      </c>
      <c r="C262" s="258" t="s">
        <v>3351</v>
      </c>
      <c r="D262" s="245" t="s">
        <v>1392</v>
      </c>
      <c r="E262" s="246">
        <v>1</v>
      </c>
      <c r="F262" s="247"/>
      <c r="G262" s="248">
        <f>ROUND(E262*F262,2)</f>
        <v>0</v>
      </c>
      <c r="H262" s="247"/>
      <c r="I262" s="248">
        <f>ROUND(E262*H262,2)</f>
        <v>0</v>
      </c>
      <c r="J262" s="247"/>
      <c r="K262" s="248">
        <f>ROUND(E262*J262,2)</f>
        <v>0</v>
      </c>
      <c r="L262" s="248">
        <v>15</v>
      </c>
      <c r="M262" s="248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48"/>
      <c r="S262" s="248" t="s">
        <v>502</v>
      </c>
      <c r="T262" s="249" t="s">
        <v>503</v>
      </c>
      <c r="U262" s="220">
        <v>0</v>
      </c>
      <c r="V262" s="220">
        <f>ROUND(E262*U262,2)</f>
        <v>0</v>
      </c>
      <c r="W262" s="220"/>
      <c r="X262" s="220" t="s">
        <v>3161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3162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">
      <c r="A263" s="226" t="s">
        <v>287</v>
      </c>
      <c r="B263" s="227" t="s">
        <v>142</v>
      </c>
      <c r="C263" s="251" t="s">
        <v>143</v>
      </c>
      <c r="D263" s="228"/>
      <c r="E263" s="229"/>
      <c r="F263" s="230"/>
      <c r="G263" s="230">
        <f>SUMIF(AG264:AG273,"&lt;&gt;NOR",G264:G273)</f>
        <v>0</v>
      </c>
      <c r="H263" s="230"/>
      <c r="I263" s="230">
        <f>SUM(I264:I273)</f>
        <v>0</v>
      </c>
      <c r="J263" s="230"/>
      <c r="K263" s="230">
        <f>SUM(K264:K273)</f>
        <v>0</v>
      </c>
      <c r="L263" s="230"/>
      <c r="M263" s="230">
        <f>SUM(M264:M273)</f>
        <v>0</v>
      </c>
      <c r="N263" s="230"/>
      <c r="O263" s="230">
        <f>SUM(O264:O273)</f>
        <v>0</v>
      </c>
      <c r="P263" s="230"/>
      <c r="Q263" s="230">
        <f>SUM(Q264:Q273)</f>
        <v>0</v>
      </c>
      <c r="R263" s="230"/>
      <c r="S263" s="230"/>
      <c r="T263" s="231"/>
      <c r="U263" s="225"/>
      <c r="V263" s="225">
        <f>SUM(V264:V273)</f>
        <v>0</v>
      </c>
      <c r="W263" s="225"/>
      <c r="X263" s="225"/>
      <c r="AG263" t="s">
        <v>288</v>
      </c>
    </row>
    <row r="264" spans="1:60" outlineLevel="1" x14ac:dyDescent="0.2">
      <c r="A264" s="243">
        <v>241</v>
      </c>
      <c r="B264" s="244" t="s">
        <v>3118</v>
      </c>
      <c r="C264" s="258" t="s">
        <v>3389</v>
      </c>
      <c r="D264" s="245" t="s">
        <v>477</v>
      </c>
      <c r="E264" s="246">
        <v>300</v>
      </c>
      <c r="F264" s="247"/>
      <c r="G264" s="248">
        <f>ROUND(E264*F264,2)</f>
        <v>0</v>
      </c>
      <c r="H264" s="247"/>
      <c r="I264" s="248">
        <f>ROUND(E264*H264,2)</f>
        <v>0</v>
      </c>
      <c r="J264" s="247"/>
      <c r="K264" s="248">
        <f>ROUND(E264*J264,2)</f>
        <v>0</v>
      </c>
      <c r="L264" s="248">
        <v>15</v>
      </c>
      <c r="M264" s="248">
        <f>G264*(1+L264/100)</f>
        <v>0</v>
      </c>
      <c r="N264" s="248">
        <v>0</v>
      </c>
      <c r="O264" s="248">
        <f>ROUND(E264*N264,2)</f>
        <v>0</v>
      </c>
      <c r="P264" s="248">
        <v>0</v>
      </c>
      <c r="Q264" s="248">
        <f>ROUND(E264*P264,2)</f>
        <v>0</v>
      </c>
      <c r="R264" s="248"/>
      <c r="S264" s="248" t="s">
        <v>502</v>
      </c>
      <c r="T264" s="249" t="s">
        <v>503</v>
      </c>
      <c r="U264" s="220">
        <v>0</v>
      </c>
      <c r="V264" s="220">
        <f>ROUND(E264*U264,2)</f>
        <v>0</v>
      </c>
      <c r="W264" s="220"/>
      <c r="X264" s="220" t="s">
        <v>3161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3167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43">
        <v>242</v>
      </c>
      <c r="B265" s="244" t="s">
        <v>3121</v>
      </c>
      <c r="C265" s="258" t="s">
        <v>3296</v>
      </c>
      <c r="D265" s="245" t="s">
        <v>477</v>
      </c>
      <c r="E265" s="246">
        <v>150</v>
      </c>
      <c r="F265" s="247"/>
      <c r="G265" s="248">
        <f>ROUND(E265*F265,2)</f>
        <v>0</v>
      </c>
      <c r="H265" s="247"/>
      <c r="I265" s="248">
        <f>ROUND(E265*H265,2)</f>
        <v>0</v>
      </c>
      <c r="J265" s="247"/>
      <c r="K265" s="248">
        <f>ROUND(E265*J265,2)</f>
        <v>0</v>
      </c>
      <c r="L265" s="248">
        <v>15</v>
      </c>
      <c r="M265" s="248">
        <f>G265*(1+L265/100)</f>
        <v>0</v>
      </c>
      <c r="N265" s="248">
        <v>0</v>
      </c>
      <c r="O265" s="248">
        <f>ROUND(E265*N265,2)</f>
        <v>0</v>
      </c>
      <c r="P265" s="248">
        <v>0</v>
      </c>
      <c r="Q265" s="248">
        <f>ROUND(E265*P265,2)</f>
        <v>0</v>
      </c>
      <c r="R265" s="248"/>
      <c r="S265" s="248" t="s">
        <v>502</v>
      </c>
      <c r="T265" s="249" t="s">
        <v>503</v>
      </c>
      <c r="U265" s="220">
        <v>0</v>
      </c>
      <c r="V265" s="220">
        <f>ROUND(E265*U265,2)</f>
        <v>0</v>
      </c>
      <c r="W265" s="220"/>
      <c r="X265" s="220" t="s">
        <v>3161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3162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3">
        <v>243</v>
      </c>
      <c r="B266" s="244" t="s">
        <v>3123</v>
      </c>
      <c r="C266" s="258" t="s">
        <v>3297</v>
      </c>
      <c r="D266" s="245" t="s">
        <v>477</v>
      </c>
      <c r="E266" s="246">
        <v>30</v>
      </c>
      <c r="F266" s="247"/>
      <c r="G266" s="248">
        <f>ROUND(E266*F266,2)</f>
        <v>0</v>
      </c>
      <c r="H266" s="247"/>
      <c r="I266" s="248">
        <f>ROUND(E266*H266,2)</f>
        <v>0</v>
      </c>
      <c r="J266" s="247"/>
      <c r="K266" s="248">
        <f>ROUND(E266*J266,2)</f>
        <v>0</v>
      </c>
      <c r="L266" s="248">
        <v>15</v>
      </c>
      <c r="M266" s="248">
        <f>G266*(1+L266/100)</f>
        <v>0</v>
      </c>
      <c r="N266" s="248">
        <v>0</v>
      </c>
      <c r="O266" s="248">
        <f>ROUND(E266*N266,2)</f>
        <v>0</v>
      </c>
      <c r="P266" s="248">
        <v>0</v>
      </c>
      <c r="Q266" s="248">
        <f>ROUND(E266*P266,2)</f>
        <v>0</v>
      </c>
      <c r="R266" s="248"/>
      <c r="S266" s="248" t="s">
        <v>502</v>
      </c>
      <c r="T266" s="249" t="s">
        <v>503</v>
      </c>
      <c r="U266" s="220">
        <v>0</v>
      </c>
      <c r="V266" s="220">
        <f>ROUND(E266*U266,2)</f>
        <v>0</v>
      </c>
      <c r="W266" s="220"/>
      <c r="X266" s="220" t="s">
        <v>3161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3162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3">
        <v>244</v>
      </c>
      <c r="B267" s="244" t="s">
        <v>3125</v>
      </c>
      <c r="C267" s="258" t="s">
        <v>3298</v>
      </c>
      <c r="D267" s="245" t="s">
        <v>1392</v>
      </c>
      <c r="E267" s="246">
        <v>214</v>
      </c>
      <c r="F267" s="247"/>
      <c r="G267" s="248">
        <f>ROUND(E267*F267,2)</f>
        <v>0</v>
      </c>
      <c r="H267" s="247"/>
      <c r="I267" s="248">
        <f>ROUND(E267*H267,2)</f>
        <v>0</v>
      </c>
      <c r="J267" s="247"/>
      <c r="K267" s="248">
        <f>ROUND(E267*J267,2)</f>
        <v>0</v>
      </c>
      <c r="L267" s="248">
        <v>15</v>
      </c>
      <c r="M267" s="248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48"/>
      <c r="S267" s="248" t="s">
        <v>502</v>
      </c>
      <c r="T267" s="249" t="s">
        <v>503</v>
      </c>
      <c r="U267" s="220">
        <v>0</v>
      </c>
      <c r="V267" s="220">
        <f>ROUND(E267*U267,2)</f>
        <v>0</v>
      </c>
      <c r="W267" s="220"/>
      <c r="X267" s="220" t="s">
        <v>117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3129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3">
        <v>245</v>
      </c>
      <c r="B268" s="244" t="s">
        <v>3127</v>
      </c>
      <c r="C268" s="258" t="s">
        <v>3299</v>
      </c>
      <c r="D268" s="245" t="s">
        <v>1392</v>
      </c>
      <c r="E268" s="246">
        <v>15</v>
      </c>
      <c r="F268" s="247"/>
      <c r="G268" s="248">
        <f>ROUND(E268*F268,2)</f>
        <v>0</v>
      </c>
      <c r="H268" s="247"/>
      <c r="I268" s="248">
        <f>ROUND(E268*H268,2)</f>
        <v>0</v>
      </c>
      <c r="J268" s="247"/>
      <c r="K268" s="248">
        <f>ROUND(E268*J268,2)</f>
        <v>0</v>
      </c>
      <c r="L268" s="248">
        <v>15</v>
      </c>
      <c r="M268" s="248">
        <f>G268*(1+L268/100)</f>
        <v>0</v>
      </c>
      <c r="N268" s="248">
        <v>0</v>
      </c>
      <c r="O268" s="248">
        <f>ROUND(E268*N268,2)</f>
        <v>0</v>
      </c>
      <c r="P268" s="248">
        <v>0</v>
      </c>
      <c r="Q268" s="248">
        <f>ROUND(E268*P268,2)</f>
        <v>0</v>
      </c>
      <c r="R268" s="248"/>
      <c r="S268" s="248" t="s">
        <v>502</v>
      </c>
      <c r="T268" s="249" t="s">
        <v>503</v>
      </c>
      <c r="U268" s="220">
        <v>0</v>
      </c>
      <c r="V268" s="220">
        <f>ROUND(E268*U268,2)</f>
        <v>0</v>
      </c>
      <c r="W268" s="220"/>
      <c r="X268" s="220" t="s">
        <v>3161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3162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43">
        <v>246</v>
      </c>
      <c r="B269" s="244" t="s">
        <v>3130</v>
      </c>
      <c r="C269" s="258" t="s">
        <v>3390</v>
      </c>
      <c r="D269" s="245" t="s">
        <v>1392</v>
      </c>
      <c r="E269" s="246">
        <v>20</v>
      </c>
      <c r="F269" s="247"/>
      <c r="G269" s="248">
        <f>ROUND(E269*F269,2)</f>
        <v>0</v>
      </c>
      <c r="H269" s="247"/>
      <c r="I269" s="248">
        <f>ROUND(E269*H269,2)</f>
        <v>0</v>
      </c>
      <c r="J269" s="247"/>
      <c r="K269" s="248">
        <f>ROUND(E269*J269,2)</f>
        <v>0</v>
      </c>
      <c r="L269" s="248">
        <v>15</v>
      </c>
      <c r="M269" s="248">
        <f>G269*(1+L269/100)</f>
        <v>0</v>
      </c>
      <c r="N269" s="248">
        <v>0</v>
      </c>
      <c r="O269" s="248">
        <f>ROUND(E269*N269,2)</f>
        <v>0</v>
      </c>
      <c r="P269" s="248">
        <v>0</v>
      </c>
      <c r="Q269" s="248">
        <f>ROUND(E269*P269,2)</f>
        <v>0</v>
      </c>
      <c r="R269" s="248"/>
      <c r="S269" s="248" t="s">
        <v>502</v>
      </c>
      <c r="T269" s="249" t="s">
        <v>503</v>
      </c>
      <c r="U269" s="220">
        <v>0</v>
      </c>
      <c r="V269" s="220">
        <f>ROUND(E269*U269,2)</f>
        <v>0</v>
      </c>
      <c r="W269" s="220"/>
      <c r="X269" s="220" t="s">
        <v>3161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3162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3">
        <v>247</v>
      </c>
      <c r="B270" s="244" t="s">
        <v>3132</v>
      </c>
      <c r="C270" s="258" t="s">
        <v>3352</v>
      </c>
      <c r="D270" s="245" t="s">
        <v>477</v>
      </c>
      <c r="E270" s="246">
        <v>300</v>
      </c>
      <c r="F270" s="247"/>
      <c r="G270" s="248">
        <f>ROUND(E270*F270,2)</f>
        <v>0</v>
      </c>
      <c r="H270" s="247"/>
      <c r="I270" s="248">
        <f>ROUND(E270*H270,2)</f>
        <v>0</v>
      </c>
      <c r="J270" s="247"/>
      <c r="K270" s="248">
        <f>ROUND(E270*J270,2)</f>
        <v>0</v>
      </c>
      <c r="L270" s="248">
        <v>15</v>
      </c>
      <c r="M270" s="248">
        <f>G270*(1+L270/100)</f>
        <v>0</v>
      </c>
      <c r="N270" s="248">
        <v>0</v>
      </c>
      <c r="O270" s="248">
        <f>ROUND(E270*N270,2)</f>
        <v>0</v>
      </c>
      <c r="P270" s="248">
        <v>0</v>
      </c>
      <c r="Q270" s="248">
        <f>ROUND(E270*P270,2)</f>
        <v>0</v>
      </c>
      <c r="R270" s="248"/>
      <c r="S270" s="248" t="s">
        <v>502</v>
      </c>
      <c r="T270" s="249" t="s">
        <v>503</v>
      </c>
      <c r="U270" s="220">
        <v>0</v>
      </c>
      <c r="V270" s="220">
        <f>ROUND(E270*U270,2)</f>
        <v>0</v>
      </c>
      <c r="W270" s="220"/>
      <c r="X270" s="220" t="s">
        <v>117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3129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3">
        <v>248</v>
      </c>
      <c r="B271" s="244" t="s">
        <v>3134</v>
      </c>
      <c r="C271" s="258" t="s">
        <v>3353</v>
      </c>
      <c r="D271" s="245" t="s">
        <v>477</v>
      </c>
      <c r="E271" s="246">
        <v>150</v>
      </c>
      <c r="F271" s="247"/>
      <c r="G271" s="248">
        <f>ROUND(E271*F271,2)</f>
        <v>0</v>
      </c>
      <c r="H271" s="247"/>
      <c r="I271" s="248">
        <f>ROUND(E271*H271,2)</f>
        <v>0</v>
      </c>
      <c r="J271" s="247"/>
      <c r="K271" s="248">
        <f>ROUND(E271*J271,2)</f>
        <v>0</v>
      </c>
      <c r="L271" s="248">
        <v>15</v>
      </c>
      <c r="M271" s="248">
        <f>G271*(1+L271/100)</f>
        <v>0</v>
      </c>
      <c r="N271" s="248">
        <v>0</v>
      </c>
      <c r="O271" s="248">
        <f>ROUND(E271*N271,2)</f>
        <v>0</v>
      </c>
      <c r="P271" s="248">
        <v>0</v>
      </c>
      <c r="Q271" s="248">
        <f>ROUND(E271*P271,2)</f>
        <v>0</v>
      </c>
      <c r="R271" s="248"/>
      <c r="S271" s="248" t="s">
        <v>502</v>
      </c>
      <c r="T271" s="249" t="s">
        <v>503</v>
      </c>
      <c r="U271" s="220">
        <v>0</v>
      </c>
      <c r="V271" s="220">
        <f>ROUND(E271*U271,2)</f>
        <v>0</v>
      </c>
      <c r="W271" s="220"/>
      <c r="X271" s="220" t="s">
        <v>3161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3162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3">
        <v>249</v>
      </c>
      <c r="B272" s="244" t="s">
        <v>3136</v>
      </c>
      <c r="C272" s="258" t="s">
        <v>3354</v>
      </c>
      <c r="D272" s="245" t="s">
        <v>477</v>
      </c>
      <c r="E272" s="246">
        <v>30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15</v>
      </c>
      <c r="M272" s="248">
        <f>G272*(1+L272/100)</f>
        <v>0</v>
      </c>
      <c r="N272" s="248">
        <v>0</v>
      </c>
      <c r="O272" s="248">
        <f>ROUND(E272*N272,2)</f>
        <v>0</v>
      </c>
      <c r="P272" s="248">
        <v>0</v>
      </c>
      <c r="Q272" s="248">
        <f>ROUND(E272*P272,2)</f>
        <v>0</v>
      </c>
      <c r="R272" s="248"/>
      <c r="S272" s="248" t="s">
        <v>502</v>
      </c>
      <c r="T272" s="249" t="s">
        <v>503</v>
      </c>
      <c r="U272" s="220">
        <v>0</v>
      </c>
      <c r="V272" s="220">
        <f>ROUND(E272*U272,2)</f>
        <v>0</v>
      </c>
      <c r="W272" s="220"/>
      <c r="X272" s="220" t="s">
        <v>3161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3162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3">
        <v>250</v>
      </c>
      <c r="B273" s="244" t="s">
        <v>3138</v>
      </c>
      <c r="C273" s="258" t="s">
        <v>3391</v>
      </c>
      <c r="D273" s="245" t="s">
        <v>1392</v>
      </c>
      <c r="E273" s="246">
        <v>50</v>
      </c>
      <c r="F273" s="247"/>
      <c r="G273" s="248">
        <f>ROUND(E273*F273,2)</f>
        <v>0</v>
      </c>
      <c r="H273" s="247"/>
      <c r="I273" s="248">
        <f>ROUND(E273*H273,2)</f>
        <v>0</v>
      </c>
      <c r="J273" s="247"/>
      <c r="K273" s="248">
        <f>ROUND(E273*J273,2)</f>
        <v>0</v>
      </c>
      <c r="L273" s="248">
        <v>15</v>
      </c>
      <c r="M273" s="248">
        <f>G273*(1+L273/100)</f>
        <v>0</v>
      </c>
      <c r="N273" s="248">
        <v>0</v>
      </c>
      <c r="O273" s="248">
        <f>ROUND(E273*N273,2)</f>
        <v>0</v>
      </c>
      <c r="P273" s="248">
        <v>0</v>
      </c>
      <c r="Q273" s="248">
        <f>ROUND(E273*P273,2)</f>
        <v>0</v>
      </c>
      <c r="R273" s="248"/>
      <c r="S273" s="248" t="s">
        <v>502</v>
      </c>
      <c r="T273" s="249" t="s">
        <v>503</v>
      </c>
      <c r="U273" s="220">
        <v>0</v>
      </c>
      <c r="V273" s="220">
        <f>ROUND(E273*U273,2)</f>
        <v>0</v>
      </c>
      <c r="W273" s="220"/>
      <c r="X273" s="220" t="s">
        <v>3161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3167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6" t="s">
        <v>287</v>
      </c>
      <c r="B274" s="227" t="s">
        <v>144</v>
      </c>
      <c r="C274" s="251" t="s">
        <v>145</v>
      </c>
      <c r="D274" s="228"/>
      <c r="E274" s="229"/>
      <c r="F274" s="230"/>
      <c r="G274" s="230">
        <f>SUMIF(AG275:AG278,"&lt;&gt;NOR",G275:G278)</f>
        <v>0</v>
      </c>
      <c r="H274" s="230"/>
      <c r="I274" s="230">
        <f>SUM(I275:I278)</f>
        <v>0</v>
      </c>
      <c r="J274" s="230"/>
      <c r="K274" s="230">
        <f>SUM(K275:K278)</f>
        <v>0</v>
      </c>
      <c r="L274" s="230"/>
      <c r="M274" s="230">
        <f>SUM(M275:M278)</f>
        <v>0</v>
      </c>
      <c r="N274" s="230"/>
      <c r="O274" s="230">
        <f>SUM(O275:O278)</f>
        <v>0</v>
      </c>
      <c r="P274" s="230"/>
      <c r="Q274" s="230">
        <f>SUM(Q275:Q278)</f>
        <v>0</v>
      </c>
      <c r="R274" s="230"/>
      <c r="S274" s="230"/>
      <c r="T274" s="231"/>
      <c r="U274" s="225"/>
      <c r="V274" s="225">
        <f>SUM(V275:V278)</f>
        <v>0</v>
      </c>
      <c r="W274" s="225"/>
      <c r="X274" s="225"/>
      <c r="AG274" t="s">
        <v>288</v>
      </c>
    </row>
    <row r="275" spans="1:60" outlineLevel="1" x14ac:dyDescent="0.2">
      <c r="A275" s="243">
        <v>251</v>
      </c>
      <c r="B275" s="244" t="s">
        <v>3118</v>
      </c>
      <c r="C275" s="258" t="s">
        <v>3392</v>
      </c>
      <c r="D275" s="245" t="s">
        <v>3110</v>
      </c>
      <c r="E275" s="246">
        <v>20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15</v>
      </c>
      <c r="M275" s="248">
        <f>G275*(1+L275/100)</f>
        <v>0</v>
      </c>
      <c r="N275" s="248">
        <v>0</v>
      </c>
      <c r="O275" s="248">
        <f>ROUND(E275*N275,2)</f>
        <v>0</v>
      </c>
      <c r="P275" s="248">
        <v>0</v>
      </c>
      <c r="Q275" s="248">
        <f>ROUND(E275*P275,2)</f>
        <v>0</v>
      </c>
      <c r="R275" s="248"/>
      <c r="S275" s="248" t="s">
        <v>502</v>
      </c>
      <c r="T275" s="249" t="s">
        <v>503</v>
      </c>
      <c r="U275" s="220">
        <v>0</v>
      </c>
      <c r="V275" s="220">
        <f>ROUND(E275*U275,2)</f>
        <v>0</v>
      </c>
      <c r="W275" s="220"/>
      <c r="X275" s="220" t="s">
        <v>3161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3167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3">
        <v>252</v>
      </c>
      <c r="B276" s="244" t="s">
        <v>3121</v>
      </c>
      <c r="C276" s="258" t="s">
        <v>3310</v>
      </c>
      <c r="D276" s="245" t="s">
        <v>3110</v>
      </c>
      <c r="E276" s="246">
        <v>2</v>
      </c>
      <c r="F276" s="247"/>
      <c r="G276" s="248">
        <f>ROUND(E276*F276,2)</f>
        <v>0</v>
      </c>
      <c r="H276" s="247"/>
      <c r="I276" s="248">
        <f>ROUND(E276*H276,2)</f>
        <v>0</v>
      </c>
      <c r="J276" s="247"/>
      <c r="K276" s="248">
        <f>ROUND(E276*J276,2)</f>
        <v>0</v>
      </c>
      <c r="L276" s="248">
        <v>15</v>
      </c>
      <c r="M276" s="248">
        <f>G276*(1+L276/100)</f>
        <v>0</v>
      </c>
      <c r="N276" s="248">
        <v>0</v>
      </c>
      <c r="O276" s="248">
        <f>ROUND(E276*N276,2)</f>
        <v>0</v>
      </c>
      <c r="P276" s="248">
        <v>0</v>
      </c>
      <c r="Q276" s="248">
        <f>ROUND(E276*P276,2)</f>
        <v>0</v>
      </c>
      <c r="R276" s="248"/>
      <c r="S276" s="248" t="s">
        <v>502</v>
      </c>
      <c r="T276" s="249" t="s">
        <v>503</v>
      </c>
      <c r="U276" s="220">
        <v>0</v>
      </c>
      <c r="V276" s="220">
        <f>ROUND(E276*U276,2)</f>
        <v>0</v>
      </c>
      <c r="W276" s="220"/>
      <c r="X276" s="220" t="s">
        <v>3161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3162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43">
        <v>253</v>
      </c>
      <c r="B277" s="244" t="s">
        <v>3123</v>
      </c>
      <c r="C277" s="258" t="s">
        <v>3393</v>
      </c>
      <c r="D277" s="245" t="s">
        <v>3110</v>
      </c>
      <c r="E277" s="246">
        <v>5</v>
      </c>
      <c r="F277" s="247"/>
      <c r="G277" s="248">
        <f>ROUND(E277*F277,2)</f>
        <v>0</v>
      </c>
      <c r="H277" s="247"/>
      <c r="I277" s="248">
        <f>ROUND(E277*H277,2)</f>
        <v>0</v>
      </c>
      <c r="J277" s="247"/>
      <c r="K277" s="248">
        <f>ROUND(E277*J277,2)</f>
        <v>0</v>
      </c>
      <c r="L277" s="248">
        <v>15</v>
      </c>
      <c r="M277" s="248">
        <f>G277*(1+L277/100)</f>
        <v>0</v>
      </c>
      <c r="N277" s="248">
        <v>0</v>
      </c>
      <c r="O277" s="248">
        <f>ROUND(E277*N277,2)</f>
        <v>0</v>
      </c>
      <c r="P277" s="248">
        <v>0</v>
      </c>
      <c r="Q277" s="248">
        <f>ROUND(E277*P277,2)</f>
        <v>0</v>
      </c>
      <c r="R277" s="248"/>
      <c r="S277" s="248" t="s">
        <v>502</v>
      </c>
      <c r="T277" s="249" t="s">
        <v>503</v>
      </c>
      <c r="U277" s="220">
        <v>0</v>
      </c>
      <c r="V277" s="220">
        <f>ROUND(E277*U277,2)</f>
        <v>0</v>
      </c>
      <c r="W277" s="220"/>
      <c r="X277" s="220" t="s">
        <v>3161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3167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3">
        <v>254</v>
      </c>
      <c r="B278" s="244" t="s">
        <v>3125</v>
      </c>
      <c r="C278" s="258" t="s">
        <v>3311</v>
      </c>
      <c r="D278" s="245" t="s">
        <v>3110</v>
      </c>
      <c r="E278" s="246">
        <v>7</v>
      </c>
      <c r="F278" s="247"/>
      <c r="G278" s="248">
        <f>ROUND(E278*F278,2)</f>
        <v>0</v>
      </c>
      <c r="H278" s="247"/>
      <c r="I278" s="248">
        <f>ROUND(E278*H278,2)</f>
        <v>0</v>
      </c>
      <c r="J278" s="247"/>
      <c r="K278" s="248">
        <f>ROUND(E278*J278,2)</f>
        <v>0</v>
      </c>
      <c r="L278" s="248">
        <v>15</v>
      </c>
      <c r="M278" s="248">
        <f>G278*(1+L278/100)</f>
        <v>0</v>
      </c>
      <c r="N278" s="248">
        <v>0</v>
      </c>
      <c r="O278" s="248">
        <f>ROUND(E278*N278,2)</f>
        <v>0</v>
      </c>
      <c r="P278" s="248">
        <v>0</v>
      </c>
      <c r="Q278" s="248">
        <f>ROUND(E278*P278,2)</f>
        <v>0</v>
      </c>
      <c r="R278" s="248"/>
      <c r="S278" s="248" t="s">
        <v>502</v>
      </c>
      <c r="T278" s="249" t="s">
        <v>503</v>
      </c>
      <c r="U278" s="220">
        <v>0</v>
      </c>
      <c r="V278" s="220">
        <f>ROUND(E278*U278,2)</f>
        <v>0</v>
      </c>
      <c r="W278" s="220"/>
      <c r="X278" s="220" t="s">
        <v>3254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3255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">
      <c r="A279" s="226" t="s">
        <v>287</v>
      </c>
      <c r="B279" s="227" t="s">
        <v>146</v>
      </c>
      <c r="C279" s="251" t="s">
        <v>147</v>
      </c>
      <c r="D279" s="228"/>
      <c r="E279" s="229"/>
      <c r="F279" s="230"/>
      <c r="G279" s="230">
        <f>SUMIF(AG280:AG280,"&lt;&gt;NOR",G280:G280)</f>
        <v>0</v>
      </c>
      <c r="H279" s="230"/>
      <c r="I279" s="230">
        <f>SUM(I280:I280)</f>
        <v>0</v>
      </c>
      <c r="J279" s="230"/>
      <c r="K279" s="230">
        <f>SUM(K280:K280)</f>
        <v>0</v>
      </c>
      <c r="L279" s="230"/>
      <c r="M279" s="230">
        <f>SUM(M280:M280)</f>
        <v>0</v>
      </c>
      <c r="N279" s="230"/>
      <c r="O279" s="230">
        <f>SUM(O280:O280)</f>
        <v>0</v>
      </c>
      <c r="P279" s="230"/>
      <c r="Q279" s="230">
        <f>SUM(Q280:Q280)</f>
        <v>0</v>
      </c>
      <c r="R279" s="230"/>
      <c r="S279" s="230"/>
      <c r="T279" s="231"/>
      <c r="U279" s="225"/>
      <c r="V279" s="225">
        <f>SUM(V280:V280)</f>
        <v>0</v>
      </c>
      <c r="W279" s="225"/>
      <c r="X279" s="225"/>
      <c r="AG279" t="s">
        <v>288</v>
      </c>
    </row>
    <row r="280" spans="1:60" ht="22.5" outlineLevel="1" x14ac:dyDescent="0.2">
      <c r="A280" s="232">
        <v>255</v>
      </c>
      <c r="B280" s="233" t="s">
        <v>3394</v>
      </c>
      <c r="C280" s="252" t="s">
        <v>3395</v>
      </c>
      <c r="D280" s="234" t="s">
        <v>3178</v>
      </c>
      <c r="E280" s="235">
        <v>1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15</v>
      </c>
      <c r="M280" s="237">
        <f>G280*(1+L280/100)</f>
        <v>0</v>
      </c>
      <c r="N280" s="237">
        <v>0</v>
      </c>
      <c r="O280" s="237">
        <f>ROUND(E280*N280,2)</f>
        <v>0</v>
      </c>
      <c r="P280" s="237">
        <v>0</v>
      </c>
      <c r="Q280" s="237">
        <f>ROUND(E280*P280,2)</f>
        <v>0</v>
      </c>
      <c r="R280" s="237"/>
      <c r="S280" s="237" t="s">
        <v>502</v>
      </c>
      <c r="T280" s="238" t="s">
        <v>503</v>
      </c>
      <c r="U280" s="220">
        <v>0</v>
      </c>
      <c r="V280" s="220">
        <f>ROUND(E280*U280,2)</f>
        <v>0</v>
      </c>
      <c r="W280" s="220"/>
      <c r="X280" s="220" t="s">
        <v>447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3120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3"/>
      <c r="B281" s="4"/>
      <c r="C281" s="259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AE281">
        <v>15</v>
      </c>
      <c r="AF281">
        <v>21</v>
      </c>
    </row>
    <row r="282" spans="1:60" x14ac:dyDescent="0.2">
      <c r="A282" s="213"/>
      <c r="B282" s="214" t="s">
        <v>29</v>
      </c>
      <c r="C282" s="260"/>
      <c r="D282" s="215"/>
      <c r="E282" s="216"/>
      <c r="F282" s="216"/>
      <c r="G282" s="250">
        <f>G8+G44+G75+G89+G93+G96+G109+G115+G142+G166+G179+G192+G198+G226+G251+G263+G274+G279</f>
        <v>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AE282">
        <f>SUMIF(L7:L280,AE281,G7:G280)</f>
        <v>0</v>
      </c>
      <c r="AF282">
        <f>SUMIF(L7:L280,AF281,G7:G280)</f>
        <v>0</v>
      </c>
      <c r="AG282" t="s">
        <v>2819</v>
      </c>
    </row>
    <row r="283" spans="1:60" x14ac:dyDescent="0.2">
      <c r="A283" s="217" t="s">
        <v>2820</v>
      </c>
      <c r="B283" s="217"/>
      <c r="C283" s="259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 x14ac:dyDescent="0.2">
      <c r="A284" s="3"/>
      <c r="B284" s="4" t="s">
        <v>2821</v>
      </c>
      <c r="C284" s="259" t="s">
        <v>2822</v>
      </c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G284" t="s">
        <v>2823</v>
      </c>
    </row>
    <row r="285" spans="1:60" x14ac:dyDescent="0.2">
      <c r="A285" s="3"/>
      <c r="B285" s="4" t="s">
        <v>2824</v>
      </c>
      <c r="C285" s="259" t="s">
        <v>2825</v>
      </c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G285" t="s">
        <v>2826</v>
      </c>
    </row>
    <row r="286" spans="1:60" x14ac:dyDescent="0.2">
      <c r="A286" s="3"/>
      <c r="B286" s="4"/>
      <c r="C286" s="259" t="s">
        <v>2827</v>
      </c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AG286" t="s">
        <v>2828</v>
      </c>
    </row>
    <row r="287" spans="1:60" x14ac:dyDescent="0.2">
      <c r="A287" s="3"/>
      <c r="B287" s="4"/>
      <c r="C287" s="259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 x14ac:dyDescent="0.2">
      <c r="C288" s="261"/>
      <c r="D288" s="10"/>
      <c r="AG288" t="s">
        <v>2829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djomAxZeXHvU2LqSj/EH1pPI/PqUaPFxCK9qQoKIG0tUA9Ooqqb+yAVl93sd5tmtWNuTWOtIzcUVXbbgZ6yYg==" saltValue="btSXIsRfBz+Gb96aeC5KNQ==" spinCount="100000" sheet="1"/>
  <mergeCells count="5">
    <mergeCell ref="A1:G1"/>
    <mergeCell ref="C2:G2"/>
    <mergeCell ref="C3:G3"/>
    <mergeCell ref="C4:G4"/>
    <mergeCell ref="A283:B2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2C24-EABD-4CFA-9A91-2DDFE1DB64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84</v>
      </c>
      <c r="C8" s="251" t="s">
        <v>85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3118</v>
      </c>
      <c r="C9" s="258" t="s">
        <v>3396</v>
      </c>
      <c r="D9" s="245" t="s">
        <v>1392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6" t="s">
        <v>287</v>
      </c>
      <c r="B10" s="227" t="s">
        <v>89</v>
      </c>
      <c r="C10" s="251" t="s">
        <v>91</v>
      </c>
      <c r="D10" s="228"/>
      <c r="E10" s="229"/>
      <c r="F10" s="230"/>
      <c r="G10" s="230">
        <f>SUMIF(AG11:AG13,"&lt;&gt;NOR",G11:G13)</f>
        <v>0</v>
      </c>
      <c r="H10" s="230"/>
      <c r="I10" s="230">
        <f>SUM(I11:I13)</f>
        <v>0</v>
      </c>
      <c r="J10" s="230"/>
      <c r="K10" s="230">
        <f>SUM(K11:K13)</f>
        <v>0</v>
      </c>
      <c r="L10" s="230"/>
      <c r="M10" s="230">
        <f>SUM(M11:M13)</f>
        <v>0</v>
      </c>
      <c r="N10" s="230"/>
      <c r="O10" s="230">
        <f>SUM(O11:O13)</f>
        <v>0</v>
      </c>
      <c r="P10" s="230"/>
      <c r="Q10" s="230">
        <f>SUM(Q11:Q13)</f>
        <v>0</v>
      </c>
      <c r="R10" s="230"/>
      <c r="S10" s="230"/>
      <c r="T10" s="231"/>
      <c r="U10" s="225"/>
      <c r="V10" s="225">
        <f>SUM(V11:V13)</f>
        <v>0</v>
      </c>
      <c r="W10" s="225"/>
      <c r="X10" s="225"/>
      <c r="AG10" t="s">
        <v>288</v>
      </c>
    </row>
    <row r="11" spans="1:60" outlineLevel="1" x14ac:dyDescent="0.2">
      <c r="A11" s="243">
        <v>2</v>
      </c>
      <c r="B11" s="244" t="s">
        <v>3121</v>
      </c>
      <c r="C11" s="258" t="s">
        <v>3397</v>
      </c>
      <c r="D11" s="245" t="s">
        <v>1392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117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3123</v>
      </c>
      <c r="C12" s="258" t="s">
        <v>3398</v>
      </c>
      <c r="D12" s="245" t="s">
        <v>1392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3125</v>
      </c>
      <c r="C13" s="258" t="s">
        <v>3399</v>
      </c>
      <c r="D13" s="245" t="s">
        <v>1392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287</v>
      </c>
      <c r="B14" s="227" t="s">
        <v>92</v>
      </c>
      <c r="C14" s="251" t="s">
        <v>94</v>
      </c>
      <c r="D14" s="228"/>
      <c r="E14" s="229"/>
      <c r="F14" s="230"/>
      <c r="G14" s="230">
        <f>SUMIF(AG15:AG16,"&lt;&gt;NOR",G15:G16)</f>
        <v>0</v>
      </c>
      <c r="H14" s="230"/>
      <c r="I14" s="230">
        <f>SUM(I15:I16)</f>
        <v>0</v>
      </c>
      <c r="J14" s="230"/>
      <c r="K14" s="230">
        <f>SUM(K15:K16)</f>
        <v>0</v>
      </c>
      <c r="L14" s="230"/>
      <c r="M14" s="230">
        <f>SUM(M15:M16)</f>
        <v>0</v>
      </c>
      <c r="N14" s="230"/>
      <c r="O14" s="230">
        <f>SUM(O15:O16)</f>
        <v>0</v>
      </c>
      <c r="P14" s="230"/>
      <c r="Q14" s="230">
        <f>SUM(Q15:Q16)</f>
        <v>0</v>
      </c>
      <c r="R14" s="230"/>
      <c r="S14" s="230"/>
      <c r="T14" s="231"/>
      <c r="U14" s="225"/>
      <c r="V14" s="225">
        <f>SUM(V15:V16)</f>
        <v>0</v>
      </c>
      <c r="W14" s="225"/>
      <c r="X14" s="225"/>
      <c r="AG14" t="s">
        <v>288</v>
      </c>
    </row>
    <row r="15" spans="1:60" ht="22.5" outlineLevel="1" x14ac:dyDescent="0.2">
      <c r="A15" s="243">
        <v>5</v>
      </c>
      <c r="B15" s="244" t="s">
        <v>3127</v>
      </c>
      <c r="C15" s="258" t="s">
        <v>3400</v>
      </c>
      <c r="D15" s="245" t="s">
        <v>1392</v>
      </c>
      <c r="E15" s="246">
        <v>4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6</v>
      </c>
      <c r="B16" s="244" t="s">
        <v>3130</v>
      </c>
      <c r="C16" s="258" t="s">
        <v>3401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95</v>
      </c>
      <c r="C17" s="251" t="s">
        <v>96</v>
      </c>
      <c r="D17" s="228"/>
      <c r="E17" s="229"/>
      <c r="F17" s="230"/>
      <c r="G17" s="230">
        <f>SUMIF(AG18:AG30,"&lt;&gt;NOR",G18:G30)</f>
        <v>0</v>
      </c>
      <c r="H17" s="230"/>
      <c r="I17" s="230">
        <f>SUM(I18:I30)</f>
        <v>0</v>
      </c>
      <c r="J17" s="230"/>
      <c r="K17" s="230">
        <f>SUM(K18:K30)</f>
        <v>0</v>
      </c>
      <c r="L17" s="230"/>
      <c r="M17" s="230">
        <f>SUM(M18:M30)</f>
        <v>0</v>
      </c>
      <c r="N17" s="230"/>
      <c r="O17" s="230">
        <f>SUM(O18:O30)</f>
        <v>0</v>
      </c>
      <c r="P17" s="230"/>
      <c r="Q17" s="230">
        <f>SUM(Q18:Q30)</f>
        <v>0</v>
      </c>
      <c r="R17" s="230"/>
      <c r="S17" s="230"/>
      <c r="T17" s="231"/>
      <c r="U17" s="225"/>
      <c r="V17" s="225">
        <f>SUM(V18:V30)</f>
        <v>0</v>
      </c>
      <c r="W17" s="225"/>
      <c r="X17" s="225"/>
      <c r="AG17" t="s">
        <v>288</v>
      </c>
    </row>
    <row r="18" spans="1:60" outlineLevel="1" x14ac:dyDescent="0.2">
      <c r="A18" s="243">
        <v>7</v>
      </c>
      <c r="B18" s="244" t="s">
        <v>3132</v>
      </c>
      <c r="C18" s="258" t="s">
        <v>3402</v>
      </c>
      <c r="D18" s="245" t="s">
        <v>1392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32">
        <v>8</v>
      </c>
      <c r="B19" s="233" t="s">
        <v>3134</v>
      </c>
      <c r="C19" s="252" t="s">
        <v>3403</v>
      </c>
      <c r="D19" s="234" t="s">
        <v>1392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502</v>
      </c>
      <c r="T19" s="238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7" t="s">
        <v>3404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421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2">
        <v>9</v>
      </c>
      <c r="B21" s="233" t="s">
        <v>3136</v>
      </c>
      <c r="C21" s="252" t="s">
        <v>3403</v>
      </c>
      <c r="D21" s="234" t="s">
        <v>1392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502</v>
      </c>
      <c r="T21" s="238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7" t="s">
        <v>3404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421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10</v>
      </c>
      <c r="B23" s="244" t="s">
        <v>3138</v>
      </c>
      <c r="C23" s="258" t="s">
        <v>3405</v>
      </c>
      <c r="D23" s="245" t="s">
        <v>1392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32">
        <v>11</v>
      </c>
      <c r="B24" s="233" t="s">
        <v>3140</v>
      </c>
      <c r="C24" s="252" t="s">
        <v>3406</v>
      </c>
      <c r="D24" s="234" t="s">
        <v>1392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502</v>
      </c>
      <c r="T24" s="238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7" t="s">
        <v>3407</v>
      </c>
      <c r="D25" s="242"/>
      <c r="E25" s="242"/>
      <c r="F25" s="242"/>
      <c r="G25" s="242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421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43">
        <v>12</v>
      </c>
      <c r="B26" s="244" t="s">
        <v>3142</v>
      </c>
      <c r="C26" s="258" t="s">
        <v>3408</v>
      </c>
      <c r="D26" s="245" t="s">
        <v>1392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3">
        <v>13</v>
      </c>
      <c r="B27" s="244" t="s">
        <v>3144</v>
      </c>
      <c r="C27" s="258" t="s">
        <v>3409</v>
      </c>
      <c r="D27" s="245" t="s">
        <v>1392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14</v>
      </c>
      <c r="B28" s="244" t="s">
        <v>3146</v>
      </c>
      <c r="C28" s="258" t="s">
        <v>3410</v>
      </c>
      <c r="D28" s="245" t="s">
        <v>1392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3">
        <v>15</v>
      </c>
      <c r="B29" s="244" t="s">
        <v>3148</v>
      </c>
      <c r="C29" s="258" t="s">
        <v>3411</v>
      </c>
      <c r="D29" s="245" t="s">
        <v>1392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16</v>
      </c>
      <c r="B30" s="244" t="s">
        <v>3142</v>
      </c>
      <c r="C30" s="258" t="s">
        <v>3412</v>
      </c>
      <c r="D30" s="245" t="s">
        <v>1392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287</v>
      </c>
      <c r="B31" s="227" t="s">
        <v>98</v>
      </c>
      <c r="C31" s="251" t="s">
        <v>99</v>
      </c>
      <c r="D31" s="228"/>
      <c r="E31" s="229"/>
      <c r="F31" s="230"/>
      <c r="G31" s="230">
        <f>SUMIF(AG32:AG33,"&lt;&gt;NOR",G32:G33)</f>
        <v>0</v>
      </c>
      <c r="H31" s="230"/>
      <c r="I31" s="230">
        <f>SUM(I32:I33)</f>
        <v>0</v>
      </c>
      <c r="J31" s="230"/>
      <c r="K31" s="230">
        <f>SUM(K32:K33)</f>
        <v>0</v>
      </c>
      <c r="L31" s="230"/>
      <c r="M31" s="230">
        <f>SUM(M32:M33)</f>
        <v>0</v>
      </c>
      <c r="N31" s="230"/>
      <c r="O31" s="230">
        <f>SUM(O32:O33)</f>
        <v>0</v>
      </c>
      <c r="P31" s="230"/>
      <c r="Q31" s="230">
        <f>SUM(Q32:Q33)</f>
        <v>0</v>
      </c>
      <c r="R31" s="230"/>
      <c r="S31" s="230"/>
      <c r="T31" s="231"/>
      <c r="U31" s="225"/>
      <c r="V31" s="225">
        <f>SUM(V32:V33)</f>
        <v>0</v>
      </c>
      <c r="W31" s="225"/>
      <c r="X31" s="225"/>
      <c r="AG31" t="s">
        <v>288</v>
      </c>
    </row>
    <row r="32" spans="1:60" ht="33.75" outlineLevel="1" x14ac:dyDescent="0.2">
      <c r="A32" s="243">
        <v>17</v>
      </c>
      <c r="B32" s="244" t="s">
        <v>3144</v>
      </c>
      <c r="C32" s="258" t="s">
        <v>3413</v>
      </c>
      <c r="D32" s="245" t="s">
        <v>1392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3161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3162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18</v>
      </c>
      <c r="B33" s="244" t="s">
        <v>3146</v>
      </c>
      <c r="C33" s="258" t="s">
        <v>3414</v>
      </c>
      <c r="D33" s="245" t="s">
        <v>1392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6" t="s">
        <v>287</v>
      </c>
      <c r="B34" s="227" t="s">
        <v>101</v>
      </c>
      <c r="C34" s="251" t="s">
        <v>103</v>
      </c>
      <c r="D34" s="228"/>
      <c r="E34" s="229"/>
      <c r="F34" s="230"/>
      <c r="G34" s="230">
        <f>SUMIF(AG35:AG35,"&lt;&gt;NOR",G35:G35)</f>
        <v>0</v>
      </c>
      <c r="H34" s="230"/>
      <c r="I34" s="230">
        <f>SUM(I35:I35)</f>
        <v>0</v>
      </c>
      <c r="J34" s="230"/>
      <c r="K34" s="230">
        <f>SUM(K35:K35)</f>
        <v>0</v>
      </c>
      <c r="L34" s="230"/>
      <c r="M34" s="230">
        <f>SUM(M35:M35)</f>
        <v>0</v>
      </c>
      <c r="N34" s="230"/>
      <c r="O34" s="230">
        <f>SUM(O35:O35)</f>
        <v>0</v>
      </c>
      <c r="P34" s="230"/>
      <c r="Q34" s="230">
        <f>SUM(Q35:Q35)</f>
        <v>0</v>
      </c>
      <c r="R34" s="230"/>
      <c r="S34" s="230"/>
      <c r="T34" s="231"/>
      <c r="U34" s="225"/>
      <c r="V34" s="225">
        <f>SUM(V35:V35)</f>
        <v>0</v>
      </c>
      <c r="W34" s="225"/>
      <c r="X34" s="225"/>
      <c r="AG34" t="s">
        <v>288</v>
      </c>
    </row>
    <row r="35" spans="1:60" outlineLevel="1" x14ac:dyDescent="0.2">
      <c r="A35" s="243">
        <v>19</v>
      </c>
      <c r="B35" s="244" t="s">
        <v>3148</v>
      </c>
      <c r="C35" s="258" t="s">
        <v>3415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3161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3162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287</v>
      </c>
      <c r="B36" s="227" t="s">
        <v>104</v>
      </c>
      <c r="C36" s="251" t="s">
        <v>106</v>
      </c>
      <c r="D36" s="228"/>
      <c r="E36" s="229"/>
      <c r="F36" s="230"/>
      <c r="G36" s="230">
        <f>SUMIF(AG37:AG38,"&lt;&gt;NOR",G37:G38)</f>
        <v>0</v>
      </c>
      <c r="H36" s="230"/>
      <c r="I36" s="230">
        <f>SUM(I37:I38)</f>
        <v>0</v>
      </c>
      <c r="J36" s="230"/>
      <c r="K36" s="230">
        <f>SUM(K37:K38)</f>
        <v>0</v>
      </c>
      <c r="L36" s="230"/>
      <c r="M36" s="230">
        <f>SUM(M37:M38)</f>
        <v>0</v>
      </c>
      <c r="N36" s="230"/>
      <c r="O36" s="230">
        <f>SUM(O37:O38)</f>
        <v>0</v>
      </c>
      <c r="P36" s="230"/>
      <c r="Q36" s="230">
        <f>SUM(Q37:Q38)</f>
        <v>0</v>
      </c>
      <c r="R36" s="230"/>
      <c r="S36" s="230"/>
      <c r="T36" s="231"/>
      <c r="U36" s="225"/>
      <c r="V36" s="225">
        <f>SUM(V37:V38)</f>
        <v>0</v>
      </c>
      <c r="W36" s="225"/>
      <c r="X36" s="225"/>
      <c r="AG36" t="s">
        <v>288</v>
      </c>
    </row>
    <row r="37" spans="1:60" outlineLevel="1" x14ac:dyDescent="0.2">
      <c r="A37" s="243">
        <v>20</v>
      </c>
      <c r="B37" s="244" t="s">
        <v>3150</v>
      </c>
      <c r="C37" s="258" t="s">
        <v>3416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21</v>
      </c>
      <c r="B38" s="244" t="s">
        <v>3152</v>
      </c>
      <c r="C38" s="258" t="s">
        <v>3417</v>
      </c>
      <c r="D38" s="245" t="s">
        <v>1392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287</v>
      </c>
      <c r="B39" s="227" t="s">
        <v>107</v>
      </c>
      <c r="C39" s="251" t="s">
        <v>109</v>
      </c>
      <c r="D39" s="228"/>
      <c r="E39" s="229"/>
      <c r="F39" s="230"/>
      <c r="G39" s="230">
        <f>SUMIF(AG40:AG51,"&lt;&gt;NOR",G40:G51)</f>
        <v>0</v>
      </c>
      <c r="H39" s="230"/>
      <c r="I39" s="230">
        <f>SUM(I40:I51)</f>
        <v>0</v>
      </c>
      <c r="J39" s="230"/>
      <c r="K39" s="230">
        <f>SUM(K40:K51)</f>
        <v>0</v>
      </c>
      <c r="L39" s="230"/>
      <c r="M39" s="230">
        <f>SUM(M40:M51)</f>
        <v>0</v>
      </c>
      <c r="N39" s="230"/>
      <c r="O39" s="230">
        <f>SUM(O40:O51)</f>
        <v>0</v>
      </c>
      <c r="P39" s="230"/>
      <c r="Q39" s="230">
        <f>SUM(Q40:Q51)</f>
        <v>0</v>
      </c>
      <c r="R39" s="230"/>
      <c r="S39" s="230"/>
      <c r="T39" s="231"/>
      <c r="U39" s="225"/>
      <c r="V39" s="225">
        <f>SUM(V40:V51)</f>
        <v>0</v>
      </c>
      <c r="W39" s="225"/>
      <c r="X39" s="225"/>
      <c r="AG39" t="s">
        <v>288</v>
      </c>
    </row>
    <row r="40" spans="1:60" outlineLevel="1" x14ac:dyDescent="0.2">
      <c r="A40" s="243">
        <v>22</v>
      </c>
      <c r="B40" s="244" t="s">
        <v>3154</v>
      </c>
      <c r="C40" s="258" t="s">
        <v>3418</v>
      </c>
      <c r="D40" s="245" t="s">
        <v>1392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1" x14ac:dyDescent="0.2">
      <c r="A41" s="232">
        <v>23</v>
      </c>
      <c r="B41" s="233" t="s">
        <v>3156</v>
      </c>
      <c r="C41" s="252" t="s">
        <v>3419</v>
      </c>
      <c r="D41" s="234" t="s">
        <v>1392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502</v>
      </c>
      <c r="T41" s="238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7" t="s">
        <v>3420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421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1" x14ac:dyDescent="0.2">
      <c r="A43" s="232">
        <v>24</v>
      </c>
      <c r="B43" s="233" t="s">
        <v>3158</v>
      </c>
      <c r="C43" s="252" t="s">
        <v>3421</v>
      </c>
      <c r="D43" s="234" t="s">
        <v>1392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502</v>
      </c>
      <c r="T43" s="238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7" t="s">
        <v>3422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421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3">
        <v>25</v>
      </c>
      <c r="B45" s="244" t="s">
        <v>3250</v>
      </c>
      <c r="C45" s="258" t="s">
        <v>3423</v>
      </c>
      <c r="D45" s="245" t="s">
        <v>1392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1" x14ac:dyDescent="0.2">
      <c r="A46" s="232">
        <v>26</v>
      </c>
      <c r="B46" s="233" t="s">
        <v>3252</v>
      </c>
      <c r="C46" s="252" t="s">
        <v>3424</v>
      </c>
      <c r="D46" s="234" t="s">
        <v>1392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502</v>
      </c>
      <c r="T46" s="238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18"/>
      <c r="B47" s="219"/>
      <c r="C47" s="257" t="s">
        <v>3425</v>
      </c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421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0" t="str">
        <f>C47</f>
        <v>bodová teplotní sonda, horký vzduch 30 - 300 st. C, kombinovaný režim 30-300 st.C, pečení přes noc, delta T pečení, nízkoteplotní pečení,  cook and hold, regenerace, banket systém, 5 rychlostí + taktování  ventilátoru, funkce uložení změny programu - LEARN, servisní a diagnostický systém,  funkce rychlé páry, kontrola sytosti páry, klapka pro odtah vlhkosti, 683x644x575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27</v>
      </c>
      <c r="B48" s="244" t="s">
        <v>3374</v>
      </c>
      <c r="C48" s="258" t="s">
        <v>3426</v>
      </c>
      <c r="D48" s="245" t="s">
        <v>1392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28</v>
      </c>
      <c r="B49" s="244" t="s">
        <v>3427</v>
      </c>
      <c r="C49" s="258" t="s">
        <v>3428</v>
      </c>
      <c r="D49" s="245" t="s">
        <v>1392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29</v>
      </c>
      <c r="B50" s="244" t="s">
        <v>3325</v>
      </c>
      <c r="C50" s="258" t="s">
        <v>3429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30</v>
      </c>
      <c r="B51" s="244" t="s">
        <v>3326</v>
      </c>
      <c r="C51" s="258" t="s">
        <v>3430</v>
      </c>
      <c r="D51" s="245" t="s">
        <v>1392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447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6" t="s">
        <v>287</v>
      </c>
      <c r="B52" s="227" t="s">
        <v>110</v>
      </c>
      <c r="C52" s="251" t="s">
        <v>111</v>
      </c>
      <c r="D52" s="228"/>
      <c r="E52" s="229"/>
      <c r="F52" s="230"/>
      <c r="G52" s="230">
        <f>SUMIF(AG53:AG54,"&lt;&gt;NOR",G53:G54)</f>
        <v>0</v>
      </c>
      <c r="H52" s="230"/>
      <c r="I52" s="230">
        <f>SUM(I53:I54)</f>
        <v>0</v>
      </c>
      <c r="J52" s="230"/>
      <c r="K52" s="230">
        <f>SUM(K53:K54)</f>
        <v>0</v>
      </c>
      <c r="L52" s="230"/>
      <c r="M52" s="230">
        <f>SUM(M53:M54)</f>
        <v>0</v>
      </c>
      <c r="N52" s="230"/>
      <c r="O52" s="230">
        <f>SUM(O53:O54)</f>
        <v>0</v>
      </c>
      <c r="P52" s="230"/>
      <c r="Q52" s="230">
        <f>SUM(Q53:Q54)</f>
        <v>0</v>
      </c>
      <c r="R52" s="230"/>
      <c r="S52" s="230"/>
      <c r="T52" s="231"/>
      <c r="U52" s="225"/>
      <c r="V52" s="225">
        <f>SUM(V53:V54)</f>
        <v>0</v>
      </c>
      <c r="W52" s="225"/>
      <c r="X52" s="225"/>
      <c r="AG52" t="s">
        <v>288</v>
      </c>
    </row>
    <row r="53" spans="1:60" outlineLevel="1" x14ac:dyDescent="0.2">
      <c r="A53" s="243">
        <v>31</v>
      </c>
      <c r="B53" s="244" t="s">
        <v>3431</v>
      </c>
      <c r="C53" s="258" t="s">
        <v>3432</v>
      </c>
      <c r="D53" s="245" t="s">
        <v>1392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32</v>
      </c>
      <c r="B54" s="244" t="s">
        <v>3433</v>
      </c>
      <c r="C54" s="258" t="s">
        <v>3434</v>
      </c>
      <c r="D54" s="245" t="s">
        <v>1392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447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6" t="s">
        <v>287</v>
      </c>
      <c r="B55" s="227" t="s">
        <v>87</v>
      </c>
      <c r="C55" s="251" t="s">
        <v>88</v>
      </c>
      <c r="D55" s="228"/>
      <c r="E55" s="229"/>
      <c r="F55" s="230"/>
      <c r="G55" s="230">
        <f>SUMIF(AG56:AG56,"&lt;&gt;NOR",G56:G56)</f>
        <v>0</v>
      </c>
      <c r="H55" s="230"/>
      <c r="I55" s="230">
        <f>SUM(I56:I56)</f>
        <v>0</v>
      </c>
      <c r="J55" s="230"/>
      <c r="K55" s="230">
        <f>SUM(K56:K56)</f>
        <v>0</v>
      </c>
      <c r="L55" s="230"/>
      <c r="M55" s="230">
        <f>SUM(M56:M56)</f>
        <v>0</v>
      </c>
      <c r="N55" s="230"/>
      <c r="O55" s="230">
        <f>SUM(O56:O56)</f>
        <v>0</v>
      </c>
      <c r="P55" s="230"/>
      <c r="Q55" s="230">
        <f>SUM(Q56:Q56)</f>
        <v>0</v>
      </c>
      <c r="R55" s="230"/>
      <c r="S55" s="230"/>
      <c r="T55" s="231"/>
      <c r="U55" s="225"/>
      <c r="V55" s="225">
        <f>SUM(V56:V56)</f>
        <v>0</v>
      </c>
      <c r="W55" s="225"/>
      <c r="X55" s="225"/>
      <c r="AG55" t="s">
        <v>288</v>
      </c>
    </row>
    <row r="56" spans="1:60" outlineLevel="1" x14ac:dyDescent="0.2">
      <c r="A56" s="232">
        <v>33</v>
      </c>
      <c r="B56" s="233" t="s">
        <v>3435</v>
      </c>
      <c r="C56" s="252" t="s">
        <v>3436</v>
      </c>
      <c r="D56" s="234" t="s">
        <v>1392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502</v>
      </c>
      <c r="T56" s="238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3"/>
      <c r="B57" s="4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</row>
    <row r="58" spans="1:60" x14ac:dyDescent="0.2">
      <c r="A58" s="213"/>
      <c r="B58" s="214" t="s">
        <v>29</v>
      </c>
      <c r="C58" s="260"/>
      <c r="D58" s="215"/>
      <c r="E58" s="216"/>
      <c r="F58" s="216"/>
      <c r="G58" s="250">
        <f>G8+G10+G14+G17+G31+G34+G36+G39+G52+G55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2819</v>
      </c>
    </row>
    <row r="59" spans="1:60" x14ac:dyDescent="0.2">
      <c r="A59" s="217" t="s">
        <v>2820</v>
      </c>
      <c r="B59" s="217"/>
      <c r="C59" s="25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 t="s">
        <v>2821</v>
      </c>
      <c r="C60" s="259" t="s">
        <v>2822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2823</v>
      </c>
    </row>
    <row r="61" spans="1:60" x14ac:dyDescent="0.2">
      <c r="A61" s="3"/>
      <c r="B61" s="4" t="s">
        <v>2824</v>
      </c>
      <c r="C61" s="259" t="s">
        <v>2825</v>
      </c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2826</v>
      </c>
    </row>
    <row r="62" spans="1:60" x14ac:dyDescent="0.2">
      <c r="A62" s="3"/>
      <c r="B62" s="4"/>
      <c r="C62" s="259" t="s">
        <v>2827</v>
      </c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2828</v>
      </c>
    </row>
    <row r="63" spans="1:60" x14ac:dyDescent="0.2">
      <c r="A63" s="3"/>
      <c r="B63" s="4"/>
      <c r="C63" s="25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C64" s="261"/>
      <c r="D64" s="10"/>
      <c r="AG64" t="s">
        <v>2829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DLxqy22YiwMAqBsk1W7E9DlfnSAlky9Oq6tm4C/LKmUDEJ6mlz8POiEGQ/berx4CFtBHMa7yLbxtYTZ3PAUw==" saltValue="Bqs3kS6wRuvMosdazX6h8w==" spinCount="100000" sheet="1"/>
  <mergeCells count="11">
    <mergeCell ref="C47:G47"/>
    <mergeCell ref="A1:G1"/>
    <mergeCell ref="C2:G2"/>
    <mergeCell ref="C3:G3"/>
    <mergeCell ref="C4:G4"/>
    <mergeCell ref="A59:B59"/>
    <mergeCell ref="C20:G20"/>
    <mergeCell ref="C22:G22"/>
    <mergeCell ref="C25:G25"/>
    <mergeCell ref="C42:G42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2D4-E518-4A8E-BA60-DE0C6CF3C2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130</v>
      </c>
      <c r="D8" s="228"/>
      <c r="E8" s="229"/>
      <c r="F8" s="230"/>
      <c r="G8" s="230">
        <f>SUMIF(AG9:AG42,"&lt;&gt;NOR",G9:G42)</f>
        <v>0</v>
      </c>
      <c r="H8" s="230"/>
      <c r="I8" s="230">
        <f>SUM(I9:I42)</f>
        <v>0</v>
      </c>
      <c r="J8" s="230"/>
      <c r="K8" s="230">
        <f>SUM(K9:K42)</f>
        <v>0</v>
      </c>
      <c r="L8" s="230"/>
      <c r="M8" s="230">
        <f>SUM(M9:M42)</f>
        <v>0</v>
      </c>
      <c r="N8" s="230"/>
      <c r="O8" s="230">
        <f>SUM(O9:O42)</f>
        <v>0</v>
      </c>
      <c r="P8" s="230"/>
      <c r="Q8" s="230">
        <f>SUM(Q9:Q42)</f>
        <v>0</v>
      </c>
      <c r="R8" s="230"/>
      <c r="S8" s="230"/>
      <c r="T8" s="231"/>
      <c r="U8" s="225"/>
      <c r="V8" s="225">
        <f>SUM(V9:V42)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3118</v>
      </c>
      <c r="C9" s="258" t="s">
        <v>3437</v>
      </c>
      <c r="D9" s="245" t="s">
        <v>1392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3121</v>
      </c>
      <c r="C10" s="258" t="s">
        <v>3438</v>
      </c>
      <c r="D10" s="245" t="s">
        <v>1392</v>
      </c>
      <c r="E10" s="246">
        <v>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3123</v>
      </c>
      <c r="C11" s="258" t="s">
        <v>3439</v>
      </c>
      <c r="D11" s="245" t="s">
        <v>1392</v>
      </c>
      <c r="E11" s="246">
        <v>3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3125</v>
      </c>
      <c r="C12" s="258" t="s">
        <v>3440</v>
      </c>
      <c r="D12" s="245" t="s">
        <v>1392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3127</v>
      </c>
      <c r="C13" s="258" t="s">
        <v>3441</v>
      </c>
      <c r="D13" s="245" t="s">
        <v>1392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3130</v>
      </c>
      <c r="C14" s="258" t="s">
        <v>3442</v>
      </c>
      <c r="D14" s="245" t="s">
        <v>1392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3132</v>
      </c>
      <c r="C15" s="258" t="s">
        <v>3443</v>
      </c>
      <c r="D15" s="245" t="s">
        <v>1392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3134</v>
      </c>
      <c r="C16" s="258" t="s">
        <v>3444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3136</v>
      </c>
      <c r="C17" s="258" t="s">
        <v>3445</v>
      </c>
      <c r="D17" s="245" t="s">
        <v>1392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3138</v>
      </c>
      <c r="C18" s="258" t="s">
        <v>3446</v>
      </c>
      <c r="D18" s="245" t="s">
        <v>1392</v>
      </c>
      <c r="E18" s="246">
        <v>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3140</v>
      </c>
      <c r="C19" s="258" t="s">
        <v>3447</v>
      </c>
      <c r="D19" s="245" t="s">
        <v>1392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3142</v>
      </c>
      <c r="C20" s="258" t="s">
        <v>3448</v>
      </c>
      <c r="D20" s="245" t="s">
        <v>1392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3144</v>
      </c>
      <c r="C21" s="258" t="s">
        <v>3449</v>
      </c>
      <c r="D21" s="245" t="s">
        <v>1392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117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3146</v>
      </c>
      <c r="C22" s="258" t="s">
        <v>3450</v>
      </c>
      <c r="D22" s="245" t="s">
        <v>1392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117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3148</v>
      </c>
      <c r="C23" s="258" t="s">
        <v>3451</v>
      </c>
      <c r="D23" s="245" t="s">
        <v>1392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3150</v>
      </c>
      <c r="C24" s="258" t="s">
        <v>3452</v>
      </c>
      <c r="D24" s="245" t="s">
        <v>2514</v>
      </c>
      <c r="E24" s="246">
        <v>60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3152</v>
      </c>
      <c r="C25" s="258" t="s">
        <v>3453</v>
      </c>
      <c r="D25" s="245" t="s">
        <v>2514</v>
      </c>
      <c r="E25" s="246">
        <v>20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3154</v>
      </c>
      <c r="C26" s="258" t="s">
        <v>3454</v>
      </c>
      <c r="D26" s="245" t="s">
        <v>2514</v>
      </c>
      <c r="E26" s="246">
        <v>50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3156</v>
      </c>
      <c r="C27" s="258" t="s">
        <v>3455</v>
      </c>
      <c r="D27" s="245" t="s">
        <v>2514</v>
      </c>
      <c r="E27" s="246">
        <v>25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3158</v>
      </c>
      <c r="C28" s="258" t="s">
        <v>3456</v>
      </c>
      <c r="D28" s="245" t="s">
        <v>2514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3250</v>
      </c>
      <c r="C29" s="258" t="s">
        <v>3457</v>
      </c>
      <c r="D29" s="245" t="s">
        <v>1392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3252</v>
      </c>
      <c r="C30" s="258" t="s">
        <v>3458</v>
      </c>
      <c r="D30" s="245" t="s">
        <v>2514</v>
      </c>
      <c r="E30" s="246">
        <v>7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3325</v>
      </c>
      <c r="C31" s="258" t="s">
        <v>3459</v>
      </c>
      <c r="D31" s="245" t="s">
        <v>1392</v>
      </c>
      <c r="E31" s="246">
        <v>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3326</v>
      </c>
      <c r="C32" s="258" t="s">
        <v>3460</v>
      </c>
      <c r="D32" s="245" t="s">
        <v>1392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3328</v>
      </c>
      <c r="C33" s="258" t="s">
        <v>3461</v>
      </c>
      <c r="D33" s="245" t="s">
        <v>2514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3373</v>
      </c>
      <c r="C34" s="258" t="s">
        <v>3462</v>
      </c>
      <c r="D34" s="245" t="s">
        <v>1392</v>
      </c>
      <c r="E34" s="246">
        <v>4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27</v>
      </c>
      <c r="B35" s="244" t="s">
        <v>3374</v>
      </c>
      <c r="C35" s="258" t="s">
        <v>3463</v>
      </c>
      <c r="D35" s="245" t="s">
        <v>1392</v>
      </c>
      <c r="E35" s="246">
        <v>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28</v>
      </c>
      <c r="B36" s="244" t="s">
        <v>3427</v>
      </c>
      <c r="C36" s="258" t="s">
        <v>3464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29</v>
      </c>
      <c r="B37" s="244" t="s">
        <v>3465</v>
      </c>
      <c r="C37" s="258" t="s">
        <v>3466</v>
      </c>
      <c r="D37" s="245" t="s">
        <v>3110</v>
      </c>
      <c r="E37" s="246">
        <v>40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30</v>
      </c>
      <c r="B38" s="244" t="s">
        <v>3467</v>
      </c>
      <c r="C38" s="258" t="s">
        <v>3468</v>
      </c>
      <c r="D38" s="245" t="s">
        <v>3110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31</v>
      </c>
      <c r="B39" s="244" t="s">
        <v>3431</v>
      </c>
      <c r="C39" s="258" t="s">
        <v>3469</v>
      </c>
      <c r="D39" s="245" t="s">
        <v>3110</v>
      </c>
      <c r="E39" s="246">
        <v>8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32</v>
      </c>
      <c r="B40" s="244" t="s">
        <v>3433</v>
      </c>
      <c r="C40" s="258" t="s">
        <v>3470</v>
      </c>
      <c r="D40" s="245" t="s">
        <v>3110</v>
      </c>
      <c r="E40" s="246">
        <v>4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33</v>
      </c>
      <c r="B41" s="244" t="s">
        <v>3435</v>
      </c>
      <c r="C41" s="258" t="s">
        <v>3471</v>
      </c>
      <c r="D41" s="245" t="s">
        <v>1392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3254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3255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2">
        <v>34</v>
      </c>
      <c r="B42" s="233" t="s">
        <v>3472</v>
      </c>
      <c r="C42" s="252" t="s">
        <v>3473</v>
      </c>
      <c r="D42" s="234" t="s">
        <v>1392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502</v>
      </c>
      <c r="T42" s="238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5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</row>
    <row r="44" spans="1:60" x14ac:dyDescent="0.2">
      <c r="A44" s="213"/>
      <c r="B44" s="214" t="s">
        <v>29</v>
      </c>
      <c r="C44" s="260"/>
      <c r="D44" s="215"/>
      <c r="E44" s="216"/>
      <c r="F44" s="216"/>
      <c r="G44" s="25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2819</v>
      </c>
    </row>
    <row r="45" spans="1:60" x14ac:dyDescent="0.2">
      <c r="A45" s="217" t="s">
        <v>2820</v>
      </c>
      <c r="B45" s="217"/>
      <c r="C45" s="25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3"/>
      <c r="B46" s="4" t="s">
        <v>2821</v>
      </c>
      <c r="C46" s="259" t="s">
        <v>2822</v>
      </c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2823</v>
      </c>
    </row>
    <row r="47" spans="1:60" x14ac:dyDescent="0.2">
      <c r="A47" s="3"/>
      <c r="B47" s="4" t="s">
        <v>2824</v>
      </c>
      <c r="C47" s="259" t="s">
        <v>2825</v>
      </c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2826</v>
      </c>
    </row>
    <row r="48" spans="1:60" x14ac:dyDescent="0.2">
      <c r="A48" s="3"/>
      <c r="B48" s="4"/>
      <c r="C48" s="259" t="s">
        <v>2827</v>
      </c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G48" t="s">
        <v>2828</v>
      </c>
    </row>
    <row r="49" spans="1:33" x14ac:dyDescent="0.2">
      <c r="A49" s="3"/>
      <c r="B49" s="4"/>
      <c r="C49" s="25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261"/>
      <c r="D50" s="10"/>
      <c r="AG50" t="s">
        <v>2829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Ok2jIfpgYWEr2o7CVXcXxDp2Ao6g6Nhqmkrp4cQvini+un5IA4Ne2uJvLJY+o0hyDIIcFDvInMEVXH2YZZ9MQ==" saltValue="MOr0YAAhigUtAhygE7gObA==" spinCount="100000" sheet="1"/>
  <mergeCells count="5">
    <mergeCell ref="A1:G1"/>
    <mergeCell ref="C2:G2"/>
    <mergeCell ref="C3:G3"/>
    <mergeCell ref="C4:G4"/>
    <mergeCell ref="A45:B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1FB3-664F-449F-A056-42EA143D4A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74</v>
      </c>
      <c r="C8" s="251" t="s">
        <v>134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3474</v>
      </c>
      <c r="C9" s="258" t="s">
        <v>3475</v>
      </c>
      <c r="D9" s="245" t="s">
        <v>3110</v>
      </c>
      <c r="E9" s="246">
        <v>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3474</v>
      </c>
      <c r="C10" s="258" t="s">
        <v>3476</v>
      </c>
      <c r="D10" s="245" t="s">
        <v>3477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3161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3167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6" t="s">
        <v>287</v>
      </c>
      <c r="B11" s="227" t="s">
        <v>208</v>
      </c>
      <c r="C11" s="251" t="s">
        <v>209</v>
      </c>
      <c r="D11" s="228"/>
      <c r="E11" s="229"/>
      <c r="F11" s="230"/>
      <c r="G11" s="230">
        <f>SUMIF(AG12:AG25,"&lt;&gt;NOR",G12:G25)</f>
        <v>0</v>
      </c>
      <c r="H11" s="230"/>
      <c r="I11" s="230">
        <f>SUM(I12:I25)</f>
        <v>0</v>
      </c>
      <c r="J11" s="230"/>
      <c r="K11" s="230">
        <f>SUM(K12:K25)</f>
        <v>0</v>
      </c>
      <c r="L11" s="230"/>
      <c r="M11" s="230">
        <f>SUM(M12:M25)</f>
        <v>0</v>
      </c>
      <c r="N11" s="230"/>
      <c r="O11" s="230">
        <f>SUM(O12:O25)</f>
        <v>0</v>
      </c>
      <c r="P11" s="230"/>
      <c r="Q11" s="230">
        <f>SUM(Q12:Q25)</f>
        <v>0</v>
      </c>
      <c r="R11" s="230"/>
      <c r="S11" s="230"/>
      <c r="T11" s="231"/>
      <c r="U11" s="225"/>
      <c r="V11" s="225">
        <f>SUM(V12:V25)</f>
        <v>0</v>
      </c>
      <c r="W11" s="225"/>
      <c r="X11" s="225"/>
      <c r="AG11" t="s">
        <v>288</v>
      </c>
    </row>
    <row r="12" spans="1:60" outlineLevel="1" x14ac:dyDescent="0.2">
      <c r="A12" s="243">
        <v>3</v>
      </c>
      <c r="B12" s="244" t="s">
        <v>3478</v>
      </c>
      <c r="C12" s="258" t="s">
        <v>3479</v>
      </c>
      <c r="D12" s="245" t="s">
        <v>477</v>
      </c>
      <c r="E12" s="246">
        <v>38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3480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3481</v>
      </c>
      <c r="C13" s="258" t="s">
        <v>3482</v>
      </c>
      <c r="D13" s="245" t="s">
        <v>477</v>
      </c>
      <c r="E13" s="246">
        <v>9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3480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5</v>
      </c>
      <c r="B14" s="244" t="s">
        <v>3483</v>
      </c>
      <c r="C14" s="258" t="s">
        <v>3484</v>
      </c>
      <c r="D14" s="245" t="s">
        <v>477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117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3480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3485</v>
      </c>
      <c r="C15" s="258" t="s">
        <v>3486</v>
      </c>
      <c r="D15" s="245" t="s">
        <v>477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3480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3487</v>
      </c>
      <c r="C16" s="258" t="s">
        <v>3488</v>
      </c>
      <c r="D16" s="245" t="s">
        <v>3489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3480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8</v>
      </c>
      <c r="B17" s="244" t="s">
        <v>3490</v>
      </c>
      <c r="C17" s="258" t="s">
        <v>3491</v>
      </c>
      <c r="D17" s="245" t="s">
        <v>3489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3480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9</v>
      </c>
      <c r="B18" s="244" t="s">
        <v>3492</v>
      </c>
      <c r="C18" s="258" t="s">
        <v>3493</v>
      </c>
      <c r="D18" s="245" t="s">
        <v>609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10</v>
      </c>
      <c r="B19" s="244" t="s">
        <v>3494</v>
      </c>
      <c r="C19" s="258" t="s">
        <v>3495</v>
      </c>
      <c r="D19" s="245" t="s">
        <v>609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117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3480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3496</v>
      </c>
      <c r="C20" s="258" t="s">
        <v>3497</v>
      </c>
      <c r="D20" s="245" t="s">
        <v>609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117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3480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12</v>
      </c>
      <c r="B21" s="244" t="s">
        <v>3498</v>
      </c>
      <c r="C21" s="258" t="s">
        <v>3499</v>
      </c>
      <c r="D21" s="245" t="s">
        <v>609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117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3480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13</v>
      </c>
      <c r="B22" s="244" t="s">
        <v>3474</v>
      </c>
      <c r="C22" s="258" t="s">
        <v>3500</v>
      </c>
      <c r="D22" s="245" t="s">
        <v>609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14</v>
      </c>
      <c r="B23" s="244" t="s">
        <v>3474</v>
      </c>
      <c r="C23" s="258" t="s">
        <v>3501</v>
      </c>
      <c r="D23" s="245" t="s">
        <v>1392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3161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3474</v>
      </c>
      <c r="C24" s="258" t="s">
        <v>3502</v>
      </c>
      <c r="D24" s="245" t="s">
        <v>1392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3161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16</v>
      </c>
      <c r="B25" s="244" t="s">
        <v>3503</v>
      </c>
      <c r="C25" s="258" t="s">
        <v>3504</v>
      </c>
      <c r="D25" s="245" t="s">
        <v>0</v>
      </c>
      <c r="E25" s="246">
        <v>365.375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117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3480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6" t="s">
        <v>287</v>
      </c>
      <c r="B26" s="227" t="s">
        <v>246</v>
      </c>
      <c r="C26" s="251" t="s">
        <v>247</v>
      </c>
      <c r="D26" s="228"/>
      <c r="E26" s="229"/>
      <c r="F26" s="230"/>
      <c r="G26" s="230">
        <f>SUMIF(AG27:AG27,"&lt;&gt;NOR",G27:G27)</f>
        <v>0</v>
      </c>
      <c r="H26" s="230"/>
      <c r="I26" s="230">
        <f>SUM(I27:I27)</f>
        <v>0</v>
      </c>
      <c r="J26" s="230"/>
      <c r="K26" s="230">
        <f>SUM(K27:K27)</f>
        <v>0</v>
      </c>
      <c r="L26" s="230"/>
      <c r="M26" s="230">
        <f>SUM(M27:M27)</f>
        <v>0</v>
      </c>
      <c r="N26" s="230"/>
      <c r="O26" s="230">
        <f>SUM(O27:O27)</f>
        <v>0</v>
      </c>
      <c r="P26" s="230"/>
      <c r="Q26" s="230">
        <f>SUM(Q27:Q27)</f>
        <v>0</v>
      </c>
      <c r="R26" s="230"/>
      <c r="S26" s="230"/>
      <c r="T26" s="231"/>
      <c r="U26" s="225"/>
      <c r="V26" s="225">
        <f>SUM(V27:V27)</f>
        <v>0</v>
      </c>
      <c r="W26" s="225"/>
      <c r="X26" s="225"/>
      <c r="AG26" t="s">
        <v>288</v>
      </c>
    </row>
    <row r="27" spans="1:60" outlineLevel="1" x14ac:dyDescent="0.2">
      <c r="A27" s="243">
        <v>17</v>
      </c>
      <c r="B27" s="244" t="s">
        <v>3505</v>
      </c>
      <c r="C27" s="258" t="s">
        <v>3506</v>
      </c>
      <c r="D27" s="245" t="s">
        <v>477</v>
      </c>
      <c r="E27" s="246">
        <v>8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287</v>
      </c>
      <c r="B28" s="227" t="s">
        <v>252</v>
      </c>
      <c r="C28" s="251" t="s">
        <v>253</v>
      </c>
      <c r="D28" s="228"/>
      <c r="E28" s="229"/>
      <c r="F28" s="230"/>
      <c r="G28" s="230">
        <f>SUMIF(AG29:AG31,"&lt;&gt;NOR",G29:G31)</f>
        <v>0</v>
      </c>
      <c r="H28" s="230"/>
      <c r="I28" s="230">
        <f>SUM(I29:I31)</f>
        <v>0</v>
      </c>
      <c r="J28" s="230"/>
      <c r="K28" s="230">
        <f>SUM(K29:K31)</f>
        <v>0</v>
      </c>
      <c r="L28" s="230"/>
      <c r="M28" s="230">
        <f>SUM(M29:M31)</f>
        <v>0</v>
      </c>
      <c r="N28" s="230"/>
      <c r="O28" s="230">
        <f>SUM(O29:O31)</f>
        <v>0</v>
      </c>
      <c r="P28" s="230"/>
      <c r="Q28" s="230">
        <f>SUM(Q29:Q31)</f>
        <v>0</v>
      </c>
      <c r="R28" s="230"/>
      <c r="S28" s="230"/>
      <c r="T28" s="231"/>
      <c r="U28" s="225"/>
      <c r="V28" s="225">
        <f>SUM(V29:V31)</f>
        <v>0</v>
      </c>
      <c r="W28" s="225"/>
      <c r="X28" s="225"/>
      <c r="AG28" t="s">
        <v>288</v>
      </c>
    </row>
    <row r="29" spans="1:60" outlineLevel="1" x14ac:dyDescent="0.2">
      <c r="A29" s="243">
        <v>18</v>
      </c>
      <c r="B29" s="244" t="s">
        <v>3507</v>
      </c>
      <c r="C29" s="258" t="s">
        <v>3508</v>
      </c>
      <c r="D29" s="245" t="s">
        <v>3509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3510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19</v>
      </c>
      <c r="B30" s="244" t="s">
        <v>3511</v>
      </c>
      <c r="C30" s="258" t="s">
        <v>3512</v>
      </c>
      <c r="D30" s="245" t="s">
        <v>477</v>
      </c>
      <c r="E30" s="246">
        <v>46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3510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2">
        <v>20</v>
      </c>
      <c r="B31" s="233" t="s">
        <v>3474</v>
      </c>
      <c r="C31" s="252" t="s">
        <v>3513</v>
      </c>
      <c r="D31" s="234" t="s">
        <v>3110</v>
      </c>
      <c r="E31" s="235">
        <v>4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502</v>
      </c>
      <c r="T31" s="238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3510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3"/>
      <c r="B32" s="4"/>
      <c r="C32" s="25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</row>
    <row r="33" spans="1:33" x14ac:dyDescent="0.2">
      <c r="A33" s="213"/>
      <c r="B33" s="214" t="s">
        <v>29</v>
      </c>
      <c r="C33" s="260"/>
      <c r="D33" s="215"/>
      <c r="E33" s="216"/>
      <c r="F33" s="216"/>
      <c r="G33" s="250">
        <f>G8+G11+G26+G28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2819</v>
      </c>
    </row>
    <row r="34" spans="1:33" x14ac:dyDescent="0.2">
      <c r="A34" s="217" t="s">
        <v>2820</v>
      </c>
      <c r="B34" s="217"/>
      <c r="C34" s="25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 t="s">
        <v>2821</v>
      </c>
      <c r="C35" s="259" t="s">
        <v>2822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2823</v>
      </c>
    </row>
    <row r="36" spans="1:33" x14ac:dyDescent="0.2">
      <c r="A36" s="3"/>
      <c r="B36" s="4" t="s">
        <v>2824</v>
      </c>
      <c r="C36" s="259" t="s">
        <v>2825</v>
      </c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2826</v>
      </c>
    </row>
    <row r="37" spans="1:33" x14ac:dyDescent="0.2">
      <c r="A37" s="3"/>
      <c r="B37" s="4"/>
      <c r="C37" s="259" t="s">
        <v>2827</v>
      </c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2828</v>
      </c>
    </row>
    <row r="38" spans="1:33" x14ac:dyDescent="0.2">
      <c r="A38" s="3"/>
      <c r="B38" s="4"/>
      <c r="C38" s="25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261"/>
      <c r="D39" s="10"/>
      <c r="AG39" t="s">
        <v>2829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dVK5y+r+4O4FHuWtGSfv+BpctA6uQOUmRprNjzNS0g26/pHSGCD1wfjLsSXPU5kXal/3/HPcMpxFFnJYx5VyA==" saltValue="hp+pXvW9f4sjhZ5IHBpxOg==" spinCount="100000" sheet="1"/>
  <mergeCells count="5">
    <mergeCell ref="A1:G1"/>
    <mergeCell ref="C2:G2"/>
    <mergeCell ref="C3:G3"/>
    <mergeCell ref="C4:G4"/>
    <mergeCell ref="A34:B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AE70-3CA2-42F1-82E4-4B981AD978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3514</v>
      </c>
      <c r="C9" s="258" t="s">
        <v>3515</v>
      </c>
      <c r="D9" s="245" t="s">
        <v>319</v>
      </c>
      <c r="E9" s="246">
        <v>48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3516</v>
      </c>
      <c r="C10" s="258" t="s">
        <v>3517</v>
      </c>
      <c r="D10" s="245" t="s">
        <v>319</v>
      </c>
      <c r="E10" s="246">
        <v>24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117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3518</v>
      </c>
      <c r="C11" s="258" t="s">
        <v>3519</v>
      </c>
      <c r="D11" s="245" t="s">
        <v>291</v>
      </c>
      <c r="E11" s="246">
        <v>96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117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3520</v>
      </c>
      <c r="C12" s="258" t="s">
        <v>3521</v>
      </c>
      <c r="D12" s="245" t="s">
        <v>291</v>
      </c>
      <c r="E12" s="246">
        <v>96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3522</v>
      </c>
      <c r="C13" s="258" t="s">
        <v>3523</v>
      </c>
      <c r="D13" s="245" t="s">
        <v>319</v>
      </c>
      <c r="E13" s="246">
        <v>48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390</v>
      </c>
      <c r="C14" s="258" t="s">
        <v>3524</v>
      </c>
      <c r="D14" s="245" t="s">
        <v>319</v>
      </c>
      <c r="E14" s="246">
        <v>15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117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3525</v>
      </c>
      <c r="C15" s="258" t="s">
        <v>3526</v>
      </c>
      <c r="D15" s="245" t="s">
        <v>319</v>
      </c>
      <c r="E15" s="246">
        <v>15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3527</v>
      </c>
      <c r="C16" s="258" t="s">
        <v>3528</v>
      </c>
      <c r="D16" s="245" t="s">
        <v>319</v>
      </c>
      <c r="E16" s="246">
        <v>15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417</v>
      </c>
      <c r="C17" s="258" t="s">
        <v>3529</v>
      </c>
      <c r="D17" s="245" t="s">
        <v>319</v>
      </c>
      <c r="E17" s="246">
        <v>33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3530</v>
      </c>
      <c r="C18" s="258" t="s">
        <v>3531</v>
      </c>
      <c r="D18" s="245" t="s">
        <v>319</v>
      </c>
      <c r="E18" s="246">
        <v>12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3532</v>
      </c>
      <c r="C19" s="258" t="s">
        <v>3533</v>
      </c>
      <c r="D19" s="245" t="s">
        <v>319</v>
      </c>
      <c r="E19" s="246">
        <v>12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117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3474</v>
      </c>
      <c r="C20" s="258" t="s">
        <v>3534</v>
      </c>
      <c r="D20" s="245" t="s">
        <v>319</v>
      </c>
      <c r="E20" s="246">
        <v>15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3254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3255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3535</v>
      </c>
      <c r="C21" s="258" t="s">
        <v>3536</v>
      </c>
      <c r="D21" s="245" t="s">
        <v>319</v>
      </c>
      <c r="E21" s="246">
        <v>15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287</v>
      </c>
      <c r="B22" s="227" t="s">
        <v>74</v>
      </c>
      <c r="C22" s="251" t="s">
        <v>134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</v>
      </c>
      <c r="R22" s="230"/>
      <c r="S22" s="230"/>
      <c r="T22" s="231"/>
      <c r="U22" s="225"/>
      <c r="V22" s="225">
        <f>SUM(V23:V24)</f>
        <v>0</v>
      </c>
      <c r="W22" s="225"/>
      <c r="X22" s="225"/>
      <c r="AG22" t="s">
        <v>288</v>
      </c>
    </row>
    <row r="23" spans="1:60" outlineLevel="1" x14ac:dyDescent="0.2">
      <c r="A23" s="243">
        <v>14</v>
      </c>
      <c r="B23" s="244" t="s">
        <v>3537</v>
      </c>
      <c r="C23" s="258" t="s">
        <v>3538</v>
      </c>
      <c r="D23" s="245" t="s">
        <v>291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117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3539</v>
      </c>
      <c r="C24" s="258" t="s">
        <v>3540</v>
      </c>
      <c r="D24" s="245" t="s">
        <v>291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117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287</v>
      </c>
      <c r="B25" s="227" t="s">
        <v>154</v>
      </c>
      <c r="C25" s="251" t="s">
        <v>155</v>
      </c>
      <c r="D25" s="228"/>
      <c r="E25" s="229"/>
      <c r="F25" s="230"/>
      <c r="G25" s="230">
        <f>SUMIF(AG26:AG26,"&lt;&gt;NOR",G26:G26)</f>
        <v>0</v>
      </c>
      <c r="H25" s="230"/>
      <c r="I25" s="230">
        <f>SUM(I26:I26)</f>
        <v>0</v>
      </c>
      <c r="J25" s="230"/>
      <c r="K25" s="230">
        <f>SUM(K26:K26)</f>
        <v>0</v>
      </c>
      <c r="L25" s="230"/>
      <c r="M25" s="230">
        <f>SUM(M26:M26)</f>
        <v>0</v>
      </c>
      <c r="N25" s="230"/>
      <c r="O25" s="230">
        <f>SUM(O26:O26)</f>
        <v>0</v>
      </c>
      <c r="P25" s="230"/>
      <c r="Q25" s="230">
        <f>SUM(Q26:Q26)</f>
        <v>0</v>
      </c>
      <c r="R25" s="230"/>
      <c r="S25" s="230"/>
      <c r="T25" s="231"/>
      <c r="U25" s="225"/>
      <c r="V25" s="225">
        <f>SUM(V26:V26)</f>
        <v>0</v>
      </c>
      <c r="W25" s="225"/>
      <c r="X25" s="225"/>
      <c r="AG25" t="s">
        <v>288</v>
      </c>
    </row>
    <row r="26" spans="1:60" outlineLevel="1" x14ac:dyDescent="0.2">
      <c r="A26" s="243">
        <v>16</v>
      </c>
      <c r="B26" s="244" t="s">
        <v>3541</v>
      </c>
      <c r="C26" s="258" t="s">
        <v>3542</v>
      </c>
      <c r="D26" s="245" t="s">
        <v>319</v>
      </c>
      <c r="E26" s="246">
        <v>3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117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6" t="s">
        <v>287</v>
      </c>
      <c r="B27" s="227" t="s">
        <v>159</v>
      </c>
      <c r="C27" s="251" t="s">
        <v>160</v>
      </c>
      <c r="D27" s="228"/>
      <c r="E27" s="229"/>
      <c r="F27" s="230"/>
      <c r="G27" s="230">
        <f>SUMIF(AG28:AG30,"&lt;&gt;NOR",G28:G30)</f>
        <v>0</v>
      </c>
      <c r="H27" s="230"/>
      <c r="I27" s="230">
        <f>SUM(I28:I30)</f>
        <v>0</v>
      </c>
      <c r="J27" s="230"/>
      <c r="K27" s="230">
        <f>SUM(K28:K30)</f>
        <v>0</v>
      </c>
      <c r="L27" s="230"/>
      <c r="M27" s="230">
        <f>SUM(M28:M30)</f>
        <v>0</v>
      </c>
      <c r="N27" s="230"/>
      <c r="O27" s="230">
        <f>SUM(O28:O30)</f>
        <v>0</v>
      </c>
      <c r="P27" s="230"/>
      <c r="Q27" s="230">
        <f>SUM(Q28:Q30)</f>
        <v>0</v>
      </c>
      <c r="R27" s="230"/>
      <c r="S27" s="230"/>
      <c r="T27" s="231"/>
      <c r="U27" s="225"/>
      <c r="V27" s="225">
        <f>SUM(V28:V30)</f>
        <v>0</v>
      </c>
      <c r="W27" s="225"/>
      <c r="X27" s="225"/>
      <c r="AG27" t="s">
        <v>288</v>
      </c>
    </row>
    <row r="28" spans="1:60" outlineLevel="1" x14ac:dyDescent="0.2">
      <c r="A28" s="243">
        <v>17</v>
      </c>
      <c r="B28" s="244" t="s">
        <v>3543</v>
      </c>
      <c r="C28" s="258" t="s">
        <v>3544</v>
      </c>
      <c r="D28" s="245" t="s">
        <v>291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18</v>
      </c>
      <c r="B29" s="244" t="s">
        <v>3545</v>
      </c>
      <c r="C29" s="258" t="s">
        <v>3546</v>
      </c>
      <c r="D29" s="245" t="s">
        <v>291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19</v>
      </c>
      <c r="B30" s="244" t="s">
        <v>3547</v>
      </c>
      <c r="C30" s="258" t="s">
        <v>3548</v>
      </c>
      <c r="D30" s="245" t="s">
        <v>291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287</v>
      </c>
      <c r="B31" s="227" t="s">
        <v>161</v>
      </c>
      <c r="C31" s="251" t="s">
        <v>162</v>
      </c>
      <c r="D31" s="228"/>
      <c r="E31" s="229"/>
      <c r="F31" s="230"/>
      <c r="G31" s="230">
        <f>SUMIF(AG32:AG37,"&lt;&gt;NOR",G32:G37)</f>
        <v>0</v>
      </c>
      <c r="H31" s="230"/>
      <c r="I31" s="230">
        <f>SUM(I32:I37)</f>
        <v>0</v>
      </c>
      <c r="J31" s="230"/>
      <c r="K31" s="230">
        <f>SUM(K32:K37)</f>
        <v>0</v>
      </c>
      <c r="L31" s="230"/>
      <c r="M31" s="230">
        <f>SUM(M32:M37)</f>
        <v>0</v>
      </c>
      <c r="N31" s="230"/>
      <c r="O31" s="230">
        <f>SUM(O32:O37)</f>
        <v>0</v>
      </c>
      <c r="P31" s="230"/>
      <c r="Q31" s="230">
        <f>SUM(Q32:Q37)</f>
        <v>0</v>
      </c>
      <c r="R31" s="230"/>
      <c r="S31" s="230"/>
      <c r="T31" s="231"/>
      <c r="U31" s="225"/>
      <c r="V31" s="225">
        <f>SUM(V32:V37)</f>
        <v>0</v>
      </c>
      <c r="W31" s="225"/>
      <c r="X31" s="225"/>
      <c r="AG31" t="s">
        <v>288</v>
      </c>
    </row>
    <row r="32" spans="1:60" outlineLevel="1" x14ac:dyDescent="0.2">
      <c r="A32" s="243">
        <v>20</v>
      </c>
      <c r="B32" s="244" t="s">
        <v>289</v>
      </c>
      <c r="C32" s="258" t="s">
        <v>3549</v>
      </c>
      <c r="D32" s="245" t="s">
        <v>291</v>
      </c>
      <c r="E32" s="246">
        <v>1.5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21</v>
      </c>
      <c r="B33" s="244" t="s">
        <v>3550</v>
      </c>
      <c r="C33" s="258" t="s">
        <v>3551</v>
      </c>
      <c r="D33" s="245" t="s">
        <v>291</v>
      </c>
      <c r="E33" s="246">
        <v>1.5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22</v>
      </c>
      <c r="B34" s="244" t="s">
        <v>3552</v>
      </c>
      <c r="C34" s="258" t="s">
        <v>3553</v>
      </c>
      <c r="D34" s="245" t="s">
        <v>477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117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23</v>
      </c>
      <c r="B35" s="244" t="s">
        <v>3554</v>
      </c>
      <c r="C35" s="258" t="s">
        <v>3555</v>
      </c>
      <c r="D35" s="245" t="s">
        <v>291</v>
      </c>
      <c r="E35" s="246">
        <v>1.5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24</v>
      </c>
      <c r="B36" s="244" t="s">
        <v>3556</v>
      </c>
      <c r="C36" s="258" t="s">
        <v>3557</v>
      </c>
      <c r="D36" s="245" t="s">
        <v>291</v>
      </c>
      <c r="E36" s="246">
        <v>1.5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117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25</v>
      </c>
      <c r="B37" s="244" t="s">
        <v>3558</v>
      </c>
      <c r="C37" s="258" t="s">
        <v>3559</v>
      </c>
      <c r="D37" s="245" t="s">
        <v>291</v>
      </c>
      <c r="E37" s="246">
        <v>1.5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6" t="s">
        <v>287</v>
      </c>
      <c r="B38" s="227" t="s">
        <v>173</v>
      </c>
      <c r="C38" s="251" t="s">
        <v>174</v>
      </c>
      <c r="D38" s="228"/>
      <c r="E38" s="229"/>
      <c r="F38" s="230"/>
      <c r="G38" s="230">
        <f>SUMIF(AG39:AG40,"&lt;&gt;NOR",G39:G40)</f>
        <v>0</v>
      </c>
      <c r="H38" s="230"/>
      <c r="I38" s="230">
        <f>SUM(I39:I40)</f>
        <v>0</v>
      </c>
      <c r="J38" s="230"/>
      <c r="K38" s="230">
        <f>SUM(K39:K40)</f>
        <v>0</v>
      </c>
      <c r="L38" s="230"/>
      <c r="M38" s="230">
        <f>SUM(M39:M40)</f>
        <v>0</v>
      </c>
      <c r="N38" s="230"/>
      <c r="O38" s="230">
        <f>SUM(O39:O40)</f>
        <v>0</v>
      </c>
      <c r="P38" s="230"/>
      <c r="Q38" s="230">
        <f>SUM(Q39:Q40)</f>
        <v>0</v>
      </c>
      <c r="R38" s="230"/>
      <c r="S38" s="230"/>
      <c r="T38" s="231"/>
      <c r="U38" s="225"/>
      <c r="V38" s="225">
        <f>SUM(V39:V40)</f>
        <v>0</v>
      </c>
      <c r="W38" s="225"/>
      <c r="X38" s="225"/>
      <c r="AG38" t="s">
        <v>288</v>
      </c>
    </row>
    <row r="39" spans="1:60" outlineLevel="1" x14ac:dyDescent="0.2">
      <c r="A39" s="243">
        <v>26</v>
      </c>
      <c r="B39" s="244" t="s">
        <v>3560</v>
      </c>
      <c r="C39" s="258" t="s">
        <v>3561</v>
      </c>
      <c r="D39" s="245" t="s">
        <v>477</v>
      </c>
      <c r="E39" s="246">
        <v>31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27</v>
      </c>
      <c r="B40" s="244" t="s">
        <v>3562</v>
      </c>
      <c r="C40" s="258" t="s">
        <v>3563</v>
      </c>
      <c r="D40" s="245" t="s">
        <v>609</v>
      </c>
      <c r="E40" s="246">
        <v>6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6" t="s">
        <v>287</v>
      </c>
      <c r="B41" s="227" t="s">
        <v>176</v>
      </c>
      <c r="C41" s="251" t="s">
        <v>177</v>
      </c>
      <c r="D41" s="228"/>
      <c r="E41" s="229"/>
      <c r="F41" s="230"/>
      <c r="G41" s="230">
        <f>SUMIF(AG42:AG53,"&lt;&gt;NOR",G42:G53)</f>
        <v>0</v>
      </c>
      <c r="H41" s="230"/>
      <c r="I41" s="230">
        <f>SUM(I42:I53)</f>
        <v>0</v>
      </c>
      <c r="J41" s="230"/>
      <c r="K41" s="230">
        <f>SUM(K42:K53)</f>
        <v>0</v>
      </c>
      <c r="L41" s="230"/>
      <c r="M41" s="230">
        <f>SUM(M42:M53)</f>
        <v>0</v>
      </c>
      <c r="N41" s="230"/>
      <c r="O41" s="230">
        <f>SUM(O42:O53)</f>
        <v>0</v>
      </c>
      <c r="P41" s="230"/>
      <c r="Q41" s="230">
        <f>SUM(Q42:Q53)</f>
        <v>0</v>
      </c>
      <c r="R41" s="230"/>
      <c r="S41" s="230"/>
      <c r="T41" s="231"/>
      <c r="U41" s="225"/>
      <c r="V41" s="225">
        <f>SUM(V42:V53)</f>
        <v>0</v>
      </c>
      <c r="W41" s="225"/>
      <c r="X41" s="225"/>
      <c r="AG41" t="s">
        <v>288</v>
      </c>
    </row>
    <row r="42" spans="1:60" outlineLevel="1" x14ac:dyDescent="0.2">
      <c r="A42" s="243">
        <v>28</v>
      </c>
      <c r="B42" s="244" t="s">
        <v>3564</v>
      </c>
      <c r="C42" s="258" t="s">
        <v>3565</v>
      </c>
      <c r="D42" s="245" t="s">
        <v>609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29</v>
      </c>
      <c r="B43" s="244" t="s">
        <v>3566</v>
      </c>
      <c r="C43" s="258" t="s">
        <v>3567</v>
      </c>
      <c r="D43" s="245" t="s">
        <v>609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117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30</v>
      </c>
      <c r="B44" s="244" t="s">
        <v>3568</v>
      </c>
      <c r="C44" s="258" t="s">
        <v>3569</v>
      </c>
      <c r="D44" s="245" t="s">
        <v>477</v>
      </c>
      <c r="E44" s="246">
        <v>31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31</v>
      </c>
      <c r="B45" s="244" t="s">
        <v>3570</v>
      </c>
      <c r="C45" s="258" t="s">
        <v>3571</v>
      </c>
      <c r="D45" s="245" t="s">
        <v>477</v>
      </c>
      <c r="E45" s="246">
        <v>31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32</v>
      </c>
      <c r="B46" s="244" t="s">
        <v>3572</v>
      </c>
      <c r="C46" s="258" t="s">
        <v>3573</v>
      </c>
      <c r="D46" s="245" t="s">
        <v>609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117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33</v>
      </c>
      <c r="B47" s="244" t="s">
        <v>3574</v>
      </c>
      <c r="C47" s="258" t="s">
        <v>3575</v>
      </c>
      <c r="D47" s="245" t="s">
        <v>477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117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34</v>
      </c>
      <c r="B48" s="244" t="s">
        <v>3576</v>
      </c>
      <c r="C48" s="258" t="s">
        <v>3577</v>
      </c>
      <c r="D48" s="245" t="s">
        <v>319</v>
      </c>
      <c r="E48" s="246">
        <v>0.1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117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35</v>
      </c>
      <c r="B49" s="244" t="s">
        <v>3578</v>
      </c>
      <c r="C49" s="258" t="s">
        <v>3579</v>
      </c>
      <c r="D49" s="245" t="s">
        <v>609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36</v>
      </c>
      <c r="B50" s="244" t="s">
        <v>3474</v>
      </c>
      <c r="C50" s="258" t="s">
        <v>3580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37</v>
      </c>
      <c r="B51" s="244" t="s">
        <v>3474</v>
      </c>
      <c r="C51" s="258" t="s">
        <v>3581</v>
      </c>
      <c r="D51" s="245" t="s">
        <v>1392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38</v>
      </c>
      <c r="B52" s="244" t="s">
        <v>3474</v>
      </c>
      <c r="C52" s="258" t="s">
        <v>3582</v>
      </c>
      <c r="D52" s="245" t="s">
        <v>477</v>
      </c>
      <c r="E52" s="246">
        <v>31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39</v>
      </c>
      <c r="B53" s="244" t="s">
        <v>3583</v>
      </c>
      <c r="C53" s="258" t="s">
        <v>3584</v>
      </c>
      <c r="D53" s="245" t="s">
        <v>609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287</v>
      </c>
      <c r="B54" s="227" t="s">
        <v>178</v>
      </c>
      <c r="C54" s="251" t="s">
        <v>179</v>
      </c>
      <c r="D54" s="228"/>
      <c r="E54" s="229"/>
      <c r="F54" s="230"/>
      <c r="G54" s="230">
        <f>SUMIF(AG55:AG55,"&lt;&gt;NOR",G55:G55)</f>
        <v>0</v>
      </c>
      <c r="H54" s="230"/>
      <c r="I54" s="230">
        <f>SUM(I55:I55)</f>
        <v>0</v>
      </c>
      <c r="J54" s="230"/>
      <c r="K54" s="230">
        <f>SUM(K55:K55)</f>
        <v>0</v>
      </c>
      <c r="L54" s="230"/>
      <c r="M54" s="230">
        <f>SUM(M55:M55)</f>
        <v>0</v>
      </c>
      <c r="N54" s="230"/>
      <c r="O54" s="230">
        <f>SUM(O55:O55)</f>
        <v>0</v>
      </c>
      <c r="P54" s="230"/>
      <c r="Q54" s="230">
        <f>SUM(Q55:Q55)</f>
        <v>0</v>
      </c>
      <c r="R54" s="230"/>
      <c r="S54" s="230"/>
      <c r="T54" s="231"/>
      <c r="U54" s="225"/>
      <c r="V54" s="225">
        <f>SUM(V55:V55)</f>
        <v>0</v>
      </c>
      <c r="W54" s="225"/>
      <c r="X54" s="225"/>
      <c r="AG54" t="s">
        <v>288</v>
      </c>
    </row>
    <row r="55" spans="1:60" outlineLevel="1" x14ac:dyDescent="0.2">
      <c r="A55" s="243">
        <v>40</v>
      </c>
      <c r="B55" s="244" t="s">
        <v>3585</v>
      </c>
      <c r="C55" s="258" t="s">
        <v>3586</v>
      </c>
      <c r="D55" s="245" t="s">
        <v>477</v>
      </c>
      <c r="E55" s="246">
        <v>4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117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287</v>
      </c>
      <c r="B56" s="227" t="s">
        <v>202</v>
      </c>
      <c r="C56" s="251" t="s">
        <v>203</v>
      </c>
      <c r="D56" s="228"/>
      <c r="E56" s="229"/>
      <c r="F56" s="230"/>
      <c r="G56" s="230">
        <f>SUMIF(AG57:AG57,"&lt;&gt;NOR",G57:G57)</f>
        <v>0</v>
      </c>
      <c r="H56" s="230"/>
      <c r="I56" s="230">
        <f>SUM(I57:I57)</f>
        <v>0</v>
      </c>
      <c r="J56" s="230"/>
      <c r="K56" s="230">
        <f>SUM(K57:K57)</f>
        <v>0</v>
      </c>
      <c r="L56" s="230"/>
      <c r="M56" s="230">
        <f>SUM(M57:M57)</f>
        <v>0</v>
      </c>
      <c r="N56" s="230"/>
      <c r="O56" s="230">
        <f>SUM(O57:O57)</f>
        <v>0</v>
      </c>
      <c r="P56" s="230"/>
      <c r="Q56" s="230">
        <f>SUM(Q57:Q57)</f>
        <v>0</v>
      </c>
      <c r="R56" s="230"/>
      <c r="S56" s="230"/>
      <c r="T56" s="231"/>
      <c r="U56" s="225"/>
      <c r="V56" s="225">
        <f>SUM(V57:V57)</f>
        <v>0</v>
      </c>
      <c r="W56" s="225"/>
      <c r="X56" s="225"/>
      <c r="AG56" t="s">
        <v>288</v>
      </c>
    </row>
    <row r="57" spans="1:60" outlineLevel="1" x14ac:dyDescent="0.2">
      <c r="A57" s="243">
        <v>41</v>
      </c>
      <c r="B57" s="244" t="s">
        <v>3474</v>
      </c>
      <c r="C57" s="258" t="s">
        <v>3587</v>
      </c>
      <c r="D57" s="245" t="s">
        <v>3110</v>
      </c>
      <c r="E57" s="246">
        <v>10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6" t="s">
        <v>287</v>
      </c>
      <c r="B58" s="227" t="s">
        <v>196</v>
      </c>
      <c r="C58" s="251" t="s">
        <v>197</v>
      </c>
      <c r="D58" s="228"/>
      <c r="E58" s="229"/>
      <c r="F58" s="230"/>
      <c r="G58" s="230">
        <f>SUMIF(AG59:AG64,"&lt;&gt;NOR",G59:G64)</f>
        <v>0</v>
      </c>
      <c r="H58" s="230"/>
      <c r="I58" s="230">
        <f>SUM(I59:I64)</f>
        <v>0</v>
      </c>
      <c r="J58" s="230"/>
      <c r="K58" s="230">
        <f>SUM(K59:K64)</f>
        <v>0</v>
      </c>
      <c r="L58" s="230"/>
      <c r="M58" s="230">
        <f>SUM(M59:M64)</f>
        <v>0</v>
      </c>
      <c r="N58" s="230"/>
      <c r="O58" s="230">
        <f>SUM(O59:O64)</f>
        <v>0</v>
      </c>
      <c r="P58" s="230"/>
      <c r="Q58" s="230">
        <f>SUM(Q59:Q64)</f>
        <v>0</v>
      </c>
      <c r="R58" s="230"/>
      <c r="S58" s="230"/>
      <c r="T58" s="231"/>
      <c r="U58" s="225"/>
      <c r="V58" s="225">
        <f>SUM(V59:V64)</f>
        <v>0</v>
      </c>
      <c r="W58" s="225"/>
      <c r="X58" s="225"/>
      <c r="AG58" t="s">
        <v>288</v>
      </c>
    </row>
    <row r="59" spans="1:60" outlineLevel="1" x14ac:dyDescent="0.2">
      <c r="A59" s="243">
        <v>42</v>
      </c>
      <c r="B59" s="244" t="s">
        <v>3588</v>
      </c>
      <c r="C59" s="258" t="s">
        <v>3589</v>
      </c>
      <c r="D59" s="245" t="s">
        <v>477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43</v>
      </c>
      <c r="B60" s="244" t="s">
        <v>3590</v>
      </c>
      <c r="C60" s="258" t="s">
        <v>3591</v>
      </c>
      <c r="D60" s="245" t="s">
        <v>609</v>
      </c>
      <c r="E60" s="246">
        <v>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44</v>
      </c>
      <c r="B61" s="244" t="s">
        <v>3592</v>
      </c>
      <c r="C61" s="258" t="s">
        <v>3593</v>
      </c>
      <c r="D61" s="245" t="s">
        <v>609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45</v>
      </c>
      <c r="B62" s="244" t="s">
        <v>3594</v>
      </c>
      <c r="C62" s="258" t="s">
        <v>3595</v>
      </c>
      <c r="D62" s="245" t="s">
        <v>1392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46</v>
      </c>
      <c r="B63" s="244" t="s">
        <v>3596</v>
      </c>
      <c r="C63" s="258" t="s">
        <v>3597</v>
      </c>
      <c r="D63" s="245" t="s">
        <v>1392</v>
      </c>
      <c r="E63" s="246">
        <v>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2">
        <v>47</v>
      </c>
      <c r="B64" s="233" t="s">
        <v>3598</v>
      </c>
      <c r="C64" s="252" t="s">
        <v>3599</v>
      </c>
      <c r="D64" s="234" t="s">
        <v>1392</v>
      </c>
      <c r="E64" s="235">
        <v>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502</v>
      </c>
      <c r="T64" s="238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33" x14ac:dyDescent="0.2">
      <c r="A65" s="3"/>
      <c r="B65" s="4"/>
      <c r="C65" s="259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</row>
    <row r="66" spans="1:33" x14ac:dyDescent="0.2">
      <c r="A66" s="213"/>
      <c r="B66" s="214" t="s">
        <v>29</v>
      </c>
      <c r="C66" s="260"/>
      <c r="D66" s="215"/>
      <c r="E66" s="216"/>
      <c r="F66" s="216"/>
      <c r="G66" s="250">
        <f>G8+G22+G25+G27+G31+G38+G41+G54+G56+G58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2819</v>
      </c>
    </row>
    <row r="67" spans="1:33" x14ac:dyDescent="0.2">
      <c r="A67" s="217" t="s">
        <v>2820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3"/>
      <c r="B68" s="4" t="s">
        <v>2821</v>
      </c>
      <c r="C68" s="259" t="s">
        <v>2822</v>
      </c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2823</v>
      </c>
    </row>
    <row r="69" spans="1:33" x14ac:dyDescent="0.2">
      <c r="A69" s="3"/>
      <c r="B69" s="4" t="s">
        <v>2824</v>
      </c>
      <c r="C69" s="259" t="s">
        <v>2825</v>
      </c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2826</v>
      </c>
    </row>
    <row r="70" spans="1:33" x14ac:dyDescent="0.2">
      <c r="A70" s="3"/>
      <c r="B70" s="4"/>
      <c r="C70" s="259" t="s">
        <v>2827</v>
      </c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G70" t="s">
        <v>2828</v>
      </c>
    </row>
    <row r="71" spans="1:33" x14ac:dyDescent="0.2">
      <c r="A71" s="3"/>
      <c r="B71" s="4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C72" s="261"/>
      <c r="D72" s="10"/>
      <c r="AG72" t="s">
        <v>2829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5W4N7Di/xt3axBrDhUu1WMn5dQtETADTEi8dsmkvpMteFKGYb+KQxdbLpR6UubvD6pGJtcFX7DjXKNZeT/gnw==" saltValue="4JgId9Mzx2Am8aQrQ+8OdA==" spinCount="100000" sheet="1"/>
  <mergeCells count="5">
    <mergeCell ref="A1:G1"/>
    <mergeCell ref="C2:G2"/>
    <mergeCell ref="C3:G3"/>
    <mergeCell ref="C4:G4"/>
    <mergeCell ref="A67:B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B1AB2-EF9B-4DF7-9200-F934D6F397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74</v>
      </c>
      <c r="C8" s="251" t="s">
        <v>133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3600</v>
      </c>
      <c r="C9" s="258" t="s">
        <v>3601</v>
      </c>
      <c r="D9" s="245" t="s">
        <v>3602</v>
      </c>
      <c r="E9" s="246">
        <v>36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3603</v>
      </c>
      <c r="C10" s="258" t="s">
        <v>3604</v>
      </c>
      <c r="D10" s="245" t="s">
        <v>3110</v>
      </c>
      <c r="E10" s="246">
        <v>24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117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3605</v>
      </c>
      <c r="C11" s="258" t="s">
        <v>3606</v>
      </c>
      <c r="D11" s="245" t="s">
        <v>3489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287</v>
      </c>
      <c r="B12" s="227" t="s">
        <v>200</v>
      </c>
      <c r="C12" s="251" t="s">
        <v>201</v>
      </c>
      <c r="D12" s="228"/>
      <c r="E12" s="229"/>
      <c r="F12" s="230"/>
      <c r="G12" s="230">
        <f>SUMIF(AG13:AG20,"&lt;&gt;NOR",G13:G20)</f>
        <v>0</v>
      </c>
      <c r="H12" s="230"/>
      <c r="I12" s="230">
        <f>SUM(I13:I20)</f>
        <v>0</v>
      </c>
      <c r="J12" s="230"/>
      <c r="K12" s="230">
        <f>SUM(K13:K20)</f>
        <v>0</v>
      </c>
      <c r="L12" s="230"/>
      <c r="M12" s="230">
        <f>SUM(M13:M20)</f>
        <v>0</v>
      </c>
      <c r="N12" s="230"/>
      <c r="O12" s="230">
        <f>SUM(O13:O20)</f>
        <v>0</v>
      </c>
      <c r="P12" s="230"/>
      <c r="Q12" s="230">
        <f>SUM(Q13:Q20)</f>
        <v>0</v>
      </c>
      <c r="R12" s="230"/>
      <c r="S12" s="230"/>
      <c r="T12" s="231"/>
      <c r="U12" s="225"/>
      <c r="V12" s="225">
        <f>SUM(V13:V20)</f>
        <v>0</v>
      </c>
      <c r="W12" s="225"/>
      <c r="X12" s="225"/>
      <c r="AG12" t="s">
        <v>288</v>
      </c>
    </row>
    <row r="13" spans="1:60" outlineLevel="1" x14ac:dyDescent="0.2">
      <c r="A13" s="243">
        <v>4</v>
      </c>
      <c r="B13" s="244" t="s">
        <v>3125</v>
      </c>
      <c r="C13" s="258" t="s">
        <v>3607</v>
      </c>
      <c r="D13" s="245" t="s">
        <v>477</v>
      </c>
      <c r="E13" s="246">
        <v>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5</v>
      </c>
      <c r="B14" s="244" t="s">
        <v>3127</v>
      </c>
      <c r="C14" s="258" t="s">
        <v>3608</v>
      </c>
      <c r="D14" s="245" t="s">
        <v>477</v>
      </c>
      <c r="E14" s="246">
        <v>26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3130</v>
      </c>
      <c r="C15" s="258" t="s">
        <v>3609</v>
      </c>
      <c r="D15" s="245" t="s">
        <v>477</v>
      </c>
      <c r="E15" s="246">
        <v>12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3132</v>
      </c>
      <c r="C16" s="258" t="s">
        <v>3610</v>
      </c>
      <c r="D16" s="245" t="s">
        <v>477</v>
      </c>
      <c r="E16" s="246">
        <v>64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8</v>
      </c>
      <c r="B17" s="244" t="s">
        <v>3134</v>
      </c>
      <c r="C17" s="258" t="s">
        <v>3611</v>
      </c>
      <c r="D17" s="245" t="s">
        <v>477</v>
      </c>
      <c r="E17" s="246">
        <v>8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9</v>
      </c>
      <c r="B18" s="244" t="s">
        <v>3136</v>
      </c>
      <c r="C18" s="258" t="s">
        <v>3612</v>
      </c>
      <c r="D18" s="245" t="s">
        <v>291</v>
      </c>
      <c r="E18" s="246">
        <v>1.5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10</v>
      </c>
      <c r="B19" s="244" t="s">
        <v>3138</v>
      </c>
      <c r="C19" s="258" t="s">
        <v>3613</v>
      </c>
      <c r="D19" s="245" t="s">
        <v>609</v>
      </c>
      <c r="E19" s="246">
        <v>500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3140</v>
      </c>
      <c r="C20" s="258" t="s">
        <v>3614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117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3480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287</v>
      </c>
      <c r="B21" s="227" t="s">
        <v>212</v>
      </c>
      <c r="C21" s="251" t="s">
        <v>213</v>
      </c>
      <c r="D21" s="228"/>
      <c r="E21" s="229"/>
      <c r="F21" s="230"/>
      <c r="G21" s="230">
        <f>SUMIF(AG22:AG39,"&lt;&gt;NOR",G22:G39)</f>
        <v>0</v>
      </c>
      <c r="H21" s="230"/>
      <c r="I21" s="230">
        <f>SUM(I22:I39)</f>
        <v>0</v>
      </c>
      <c r="J21" s="230"/>
      <c r="K21" s="230">
        <f>SUM(K22:K39)</f>
        <v>0</v>
      </c>
      <c r="L21" s="230"/>
      <c r="M21" s="230">
        <f>SUM(M22:M39)</f>
        <v>0</v>
      </c>
      <c r="N21" s="230"/>
      <c r="O21" s="230">
        <f>SUM(O22:O39)</f>
        <v>0</v>
      </c>
      <c r="P21" s="230"/>
      <c r="Q21" s="230">
        <f>SUM(Q22:Q39)</f>
        <v>0</v>
      </c>
      <c r="R21" s="230"/>
      <c r="S21" s="230"/>
      <c r="T21" s="231"/>
      <c r="U21" s="225"/>
      <c r="V21" s="225">
        <f>SUM(V22:V39)</f>
        <v>0</v>
      </c>
      <c r="W21" s="225"/>
      <c r="X21" s="225"/>
      <c r="AG21" t="s">
        <v>288</v>
      </c>
    </row>
    <row r="22" spans="1:60" outlineLevel="1" x14ac:dyDescent="0.2">
      <c r="A22" s="243">
        <v>12</v>
      </c>
      <c r="B22" s="244" t="s">
        <v>3142</v>
      </c>
      <c r="C22" s="258" t="s">
        <v>3615</v>
      </c>
      <c r="D22" s="245" t="s">
        <v>3489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117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3480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13</v>
      </c>
      <c r="B23" s="244" t="s">
        <v>3144</v>
      </c>
      <c r="C23" s="258" t="s">
        <v>3616</v>
      </c>
      <c r="D23" s="245" t="s">
        <v>609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14</v>
      </c>
      <c r="B24" s="244" t="s">
        <v>3146</v>
      </c>
      <c r="C24" s="258" t="s">
        <v>3617</v>
      </c>
      <c r="D24" s="245" t="s">
        <v>609</v>
      </c>
      <c r="E24" s="246">
        <v>9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15</v>
      </c>
      <c r="B25" s="244" t="s">
        <v>3148</v>
      </c>
      <c r="C25" s="258" t="s">
        <v>3618</v>
      </c>
      <c r="D25" s="245" t="s">
        <v>609</v>
      </c>
      <c r="E25" s="246">
        <v>12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16</v>
      </c>
      <c r="B26" s="244" t="s">
        <v>3152</v>
      </c>
      <c r="C26" s="258" t="s">
        <v>3619</v>
      </c>
      <c r="D26" s="245" t="s">
        <v>1392</v>
      </c>
      <c r="E26" s="246">
        <v>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17</v>
      </c>
      <c r="B27" s="244" t="s">
        <v>3154</v>
      </c>
      <c r="C27" s="258" t="s">
        <v>3620</v>
      </c>
      <c r="D27" s="245" t="s">
        <v>1392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18</v>
      </c>
      <c r="B28" s="244" t="s">
        <v>3156</v>
      </c>
      <c r="C28" s="258" t="s">
        <v>3621</v>
      </c>
      <c r="D28" s="245" t="s">
        <v>3489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19</v>
      </c>
      <c r="B29" s="244" t="s">
        <v>3158</v>
      </c>
      <c r="C29" s="258" t="s">
        <v>3622</v>
      </c>
      <c r="D29" s="245" t="s">
        <v>3489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20</v>
      </c>
      <c r="B30" s="244" t="s">
        <v>3250</v>
      </c>
      <c r="C30" s="258" t="s">
        <v>3623</v>
      </c>
      <c r="D30" s="245" t="s">
        <v>3489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21</v>
      </c>
      <c r="B31" s="244" t="s">
        <v>3252</v>
      </c>
      <c r="C31" s="258" t="s">
        <v>3624</v>
      </c>
      <c r="D31" s="245" t="s">
        <v>3489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22</v>
      </c>
      <c r="B32" s="244" t="s">
        <v>3325</v>
      </c>
      <c r="C32" s="258" t="s">
        <v>3625</v>
      </c>
      <c r="D32" s="245" t="s">
        <v>3489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23</v>
      </c>
      <c r="B33" s="244" t="s">
        <v>3326</v>
      </c>
      <c r="C33" s="258" t="s">
        <v>3626</v>
      </c>
      <c r="D33" s="245" t="s">
        <v>291</v>
      </c>
      <c r="E33" s="246">
        <v>3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24</v>
      </c>
      <c r="B34" s="244" t="s">
        <v>3373</v>
      </c>
      <c r="C34" s="258" t="s">
        <v>3627</v>
      </c>
      <c r="D34" s="245" t="s">
        <v>1392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25</v>
      </c>
      <c r="B35" s="244" t="s">
        <v>3427</v>
      </c>
      <c r="C35" s="258" t="s">
        <v>3628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26</v>
      </c>
      <c r="B36" s="244" t="s">
        <v>3465</v>
      </c>
      <c r="C36" s="258" t="s">
        <v>3629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27</v>
      </c>
      <c r="B37" s="244" t="s">
        <v>3431</v>
      </c>
      <c r="C37" s="258" t="s">
        <v>3630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3433</v>
      </c>
      <c r="C38" s="258" t="s">
        <v>3631</v>
      </c>
      <c r="D38" s="245" t="s">
        <v>3489</v>
      </c>
      <c r="E38" s="246">
        <v>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3480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29</v>
      </c>
      <c r="B39" s="244" t="s">
        <v>3435</v>
      </c>
      <c r="C39" s="258" t="s">
        <v>3632</v>
      </c>
      <c r="D39" s="245" t="s">
        <v>1392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3480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287</v>
      </c>
      <c r="B40" s="227" t="s">
        <v>214</v>
      </c>
      <c r="C40" s="251" t="s">
        <v>215</v>
      </c>
      <c r="D40" s="228"/>
      <c r="E40" s="229"/>
      <c r="F40" s="230"/>
      <c r="G40" s="230">
        <f>SUMIF(AG41:AG50,"&lt;&gt;NOR",G41:G50)</f>
        <v>0</v>
      </c>
      <c r="H40" s="230"/>
      <c r="I40" s="230">
        <f>SUM(I41:I50)</f>
        <v>0</v>
      </c>
      <c r="J40" s="230"/>
      <c r="K40" s="230">
        <f>SUM(K41:K50)</f>
        <v>0</v>
      </c>
      <c r="L40" s="230"/>
      <c r="M40" s="230">
        <f>SUM(M41:M50)</f>
        <v>0</v>
      </c>
      <c r="N40" s="230"/>
      <c r="O40" s="230">
        <f>SUM(O41:O50)</f>
        <v>0</v>
      </c>
      <c r="P40" s="230"/>
      <c r="Q40" s="230">
        <f>SUM(Q41:Q50)</f>
        <v>0</v>
      </c>
      <c r="R40" s="230"/>
      <c r="S40" s="230"/>
      <c r="T40" s="231"/>
      <c r="U40" s="225"/>
      <c r="V40" s="225">
        <f>SUM(V41:V50)</f>
        <v>0</v>
      </c>
      <c r="W40" s="225"/>
      <c r="X40" s="225"/>
      <c r="AG40" t="s">
        <v>288</v>
      </c>
    </row>
    <row r="41" spans="1:60" outlineLevel="1" x14ac:dyDescent="0.2">
      <c r="A41" s="243">
        <v>30</v>
      </c>
      <c r="B41" s="244" t="s">
        <v>3472</v>
      </c>
      <c r="C41" s="258" t="s">
        <v>3633</v>
      </c>
      <c r="D41" s="245" t="s">
        <v>3489</v>
      </c>
      <c r="E41" s="246">
        <v>2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117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3480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31</v>
      </c>
      <c r="B42" s="244" t="s">
        <v>3634</v>
      </c>
      <c r="C42" s="258" t="s">
        <v>3635</v>
      </c>
      <c r="D42" s="245" t="s">
        <v>3489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32</v>
      </c>
      <c r="B43" s="244" t="s">
        <v>3636</v>
      </c>
      <c r="C43" s="258" t="s">
        <v>3637</v>
      </c>
      <c r="D43" s="245" t="s">
        <v>3489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33</v>
      </c>
      <c r="B44" s="244" t="s">
        <v>3638</v>
      </c>
      <c r="C44" s="258" t="s">
        <v>3639</v>
      </c>
      <c r="D44" s="245" t="s">
        <v>3489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3480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34</v>
      </c>
      <c r="B45" s="244" t="s">
        <v>3640</v>
      </c>
      <c r="C45" s="258" t="s">
        <v>3641</v>
      </c>
      <c r="D45" s="245" t="s">
        <v>3489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3480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35</v>
      </c>
      <c r="B46" s="244" t="s">
        <v>3642</v>
      </c>
      <c r="C46" s="258" t="s">
        <v>3643</v>
      </c>
      <c r="D46" s="245" t="s">
        <v>3489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36</v>
      </c>
      <c r="B47" s="244" t="s">
        <v>3644</v>
      </c>
      <c r="C47" s="258" t="s">
        <v>3645</v>
      </c>
      <c r="D47" s="245" t="s">
        <v>3489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37</v>
      </c>
      <c r="B48" s="244" t="s">
        <v>3646</v>
      </c>
      <c r="C48" s="258" t="s">
        <v>3647</v>
      </c>
      <c r="D48" s="245" t="s">
        <v>3489</v>
      </c>
      <c r="E48" s="246">
        <v>3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117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3480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38</v>
      </c>
      <c r="B49" s="244" t="s">
        <v>3648</v>
      </c>
      <c r="C49" s="258" t="s">
        <v>3649</v>
      </c>
      <c r="D49" s="245" t="s">
        <v>3489</v>
      </c>
      <c r="E49" s="246">
        <v>3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117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3480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39</v>
      </c>
      <c r="B50" s="244" t="s">
        <v>3650</v>
      </c>
      <c r="C50" s="258" t="s">
        <v>3651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117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3480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6" t="s">
        <v>287</v>
      </c>
      <c r="B51" s="227" t="s">
        <v>216</v>
      </c>
      <c r="C51" s="251" t="s">
        <v>217</v>
      </c>
      <c r="D51" s="228"/>
      <c r="E51" s="229"/>
      <c r="F51" s="230"/>
      <c r="G51" s="230">
        <f>SUMIF(AG52:AG66,"&lt;&gt;NOR",G52:G66)</f>
        <v>0</v>
      </c>
      <c r="H51" s="230"/>
      <c r="I51" s="230">
        <f>SUM(I52:I66)</f>
        <v>0</v>
      </c>
      <c r="J51" s="230"/>
      <c r="K51" s="230">
        <f>SUM(K52:K66)</f>
        <v>0</v>
      </c>
      <c r="L51" s="230"/>
      <c r="M51" s="230">
        <f>SUM(M52:M66)</f>
        <v>0</v>
      </c>
      <c r="N51" s="230"/>
      <c r="O51" s="230">
        <f>SUM(O52:O66)</f>
        <v>0</v>
      </c>
      <c r="P51" s="230"/>
      <c r="Q51" s="230">
        <f>SUM(Q52:Q66)</f>
        <v>0</v>
      </c>
      <c r="R51" s="230"/>
      <c r="S51" s="230"/>
      <c r="T51" s="231"/>
      <c r="U51" s="225"/>
      <c r="V51" s="225">
        <f>SUM(V52:V66)</f>
        <v>0</v>
      </c>
      <c r="W51" s="225"/>
      <c r="X51" s="225"/>
      <c r="AG51" t="s">
        <v>288</v>
      </c>
    </row>
    <row r="52" spans="1:60" outlineLevel="1" x14ac:dyDescent="0.2">
      <c r="A52" s="243">
        <v>40</v>
      </c>
      <c r="B52" s="244" t="s">
        <v>3652</v>
      </c>
      <c r="C52" s="258" t="s">
        <v>3653</v>
      </c>
      <c r="D52" s="245" t="s">
        <v>477</v>
      </c>
      <c r="E52" s="246">
        <v>5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117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3480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41</v>
      </c>
      <c r="B53" s="244" t="s">
        <v>3654</v>
      </c>
      <c r="C53" s="258" t="s">
        <v>3655</v>
      </c>
      <c r="D53" s="245" t="s">
        <v>609</v>
      </c>
      <c r="E53" s="246">
        <v>104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117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3480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42</v>
      </c>
      <c r="B54" s="244" t="s">
        <v>3656</v>
      </c>
      <c r="C54" s="258" t="s">
        <v>3657</v>
      </c>
      <c r="D54" s="245" t="s">
        <v>609</v>
      </c>
      <c r="E54" s="246">
        <v>4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117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43</v>
      </c>
      <c r="B55" s="244" t="s">
        <v>3658</v>
      </c>
      <c r="C55" s="258" t="s">
        <v>3659</v>
      </c>
      <c r="D55" s="245" t="s">
        <v>477</v>
      </c>
      <c r="E55" s="246">
        <v>330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117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3480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44</v>
      </c>
      <c r="B56" s="244" t="s">
        <v>3660</v>
      </c>
      <c r="C56" s="258" t="s">
        <v>3661</v>
      </c>
      <c r="D56" s="245" t="s">
        <v>477</v>
      </c>
      <c r="E56" s="246">
        <v>80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3480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45</v>
      </c>
      <c r="B57" s="244" t="s">
        <v>3662</v>
      </c>
      <c r="C57" s="258" t="s">
        <v>3663</v>
      </c>
      <c r="D57" s="245" t="s">
        <v>477</v>
      </c>
      <c r="E57" s="246">
        <v>15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46</v>
      </c>
      <c r="B58" s="244" t="s">
        <v>3664</v>
      </c>
      <c r="C58" s="258" t="s">
        <v>3665</v>
      </c>
      <c r="D58" s="245" t="s">
        <v>477</v>
      </c>
      <c r="E58" s="246">
        <v>20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117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47</v>
      </c>
      <c r="B59" s="244" t="s">
        <v>3666</v>
      </c>
      <c r="C59" s="258" t="s">
        <v>3667</v>
      </c>
      <c r="D59" s="245" t="s">
        <v>477</v>
      </c>
      <c r="E59" s="246">
        <v>55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48</v>
      </c>
      <c r="B60" s="244" t="s">
        <v>3668</v>
      </c>
      <c r="C60" s="258" t="s">
        <v>3669</v>
      </c>
      <c r="D60" s="245" t="s">
        <v>477</v>
      </c>
      <c r="E60" s="246">
        <v>8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49</v>
      </c>
      <c r="B61" s="244" t="s">
        <v>3670</v>
      </c>
      <c r="C61" s="258" t="s">
        <v>3671</v>
      </c>
      <c r="D61" s="245" t="s">
        <v>477</v>
      </c>
      <c r="E61" s="246">
        <v>3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50</v>
      </c>
      <c r="B62" s="244" t="s">
        <v>3672</v>
      </c>
      <c r="C62" s="258" t="s">
        <v>3673</v>
      </c>
      <c r="D62" s="245" t="s">
        <v>1392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51</v>
      </c>
      <c r="B63" s="244" t="s">
        <v>3674</v>
      </c>
      <c r="C63" s="258" t="s">
        <v>3675</v>
      </c>
      <c r="D63" s="245" t="s">
        <v>477</v>
      </c>
      <c r="E63" s="246">
        <v>508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52</v>
      </c>
      <c r="B64" s="244" t="s">
        <v>3676</v>
      </c>
      <c r="C64" s="258" t="s">
        <v>3677</v>
      </c>
      <c r="D64" s="245" t="s">
        <v>477</v>
      </c>
      <c r="E64" s="246">
        <v>5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447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53</v>
      </c>
      <c r="B65" s="244" t="s">
        <v>3678</v>
      </c>
      <c r="C65" s="258" t="s">
        <v>3679</v>
      </c>
      <c r="D65" s="245" t="s">
        <v>609</v>
      </c>
      <c r="E65" s="246">
        <v>4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447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54</v>
      </c>
      <c r="B66" s="244" t="s">
        <v>3680</v>
      </c>
      <c r="C66" s="258" t="s">
        <v>3681</v>
      </c>
      <c r="D66" s="245" t="s">
        <v>1392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117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3480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6" t="s">
        <v>287</v>
      </c>
      <c r="B67" s="227" t="s">
        <v>218</v>
      </c>
      <c r="C67" s="251" t="s">
        <v>219</v>
      </c>
      <c r="D67" s="228"/>
      <c r="E67" s="229"/>
      <c r="F67" s="230"/>
      <c r="G67" s="230">
        <f>SUMIF(AG68:AG84,"&lt;&gt;NOR",G68:G84)</f>
        <v>0</v>
      </c>
      <c r="H67" s="230"/>
      <c r="I67" s="230">
        <f>SUM(I68:I84)</f>
        <v>0</v>
      </c>
      <c r="J67" s="230"/>
      <c r="K67" s="230">
        <f>SUM(K68:K84)</f>
        <v>0</v>
      </c>
      <c r="L67" s="230"/>
      <c r="M67" s="230">
        <f>SUM(M68:M84)</f>
        <v>0</v>
      </c>
      <c r="N67" s="230"/>
      <c r="O67" s="230">
        <f>SUM(O68:O84)</f>
        <v>0</v>
      </c>
      <c r="P67" s="230"/>
      <c r="Q67" s="230">
        <f>SUM(Q68:Q84)</f>
        <v>0</v>
      </c>
      <c r="R67" s="230"/>
      <c r="S67" s="230"/>
      <c r="T67" s="231"/>
      <c r="U67" s="225"/>
      <c r="V67" s="225">
        <f>SUM(V68:V84)</f>
        <v>0</v>
      </c>
      <c r="W67" s="225"/>
      <c r="X67" s="225"/>
      <c r="AG67" t="s">
        <v>288</v>
      </c>
    </row>
    <row r="68" spans="1:60" outlineLevel="1" x14ac:dyDescent="0.2">
      <c r="A68" s="243">
        <v>55</v>
      </c>
      <c r="B68" s="244" t="s">
        <v>3682</v>
      </c>
      <c r="C68" s="258" t="s">
        <v>3683</v>
      </c>
      <c r="D68" s="245" t="s">
        <v>609</v>
      </c>
      <c r="E68" s="246">
        <v>7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447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56</v>
      </c>
      <c r="B69" s="244" t="s">
        <v>3684</v>
      </c>
      <c r="C69" s="258" t="s">
        <v>3685</v>
      </c>
      <c r="D69" s="245" t="s">
        <v>609</v>
      </c>
      <c r="E69" s="246">
        <v>7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447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57</v>
      </c>
      <c r="B70" s="244" t="s">
        <v>3686</v>
      </c>
      <c r="C70" s="258" t="s">
        <v>3687</v>
      </c>
      <c r="D70" s="245" t="s">
        <v>609</v>
      </c>
      <c r="E70" s="246">
        <v>13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117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3480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58</v>
      </c>
      <c r="B71" s="244" t="s">
        <v>3688</v>
      </c>
      <c r="C71" s="258" t="s">
        <v>3689</v>
      </c>
      <c r="D71" s="245" t="s">
        <v>609</v>
      </c>
      <c r="E71" s="246">
        <v>45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447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59</v>
      </c>
      <c r="B72" s="244" t="s">
        <v>3690</v>
      </c>
      <c r="C72" s="258" t="s">
        <v>3691</v>
      </c>
      <c r="D72" s="245" t="s">
        <v>609</v>
      </c>
      <c r="E72" s="246">
        <v>7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117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3480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60</v>
      </c>
      <c r="B73" s="244" t="s">
        <v>3692</v>
      </c>
      <c r="C73" s="258" t="s">
        <v>3693</v>
      </c>
      <c r="D73" s="245" t="s">
        <v>609</v>
      </c>
      <c r="E73" s="246">
        <v>13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447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61</v>
      </c>
      <c r="B74" s="244" t="s">
        <v>3694</v>
      </c>
      <c r="C74" s="258" t="s">
        <v>3695</v>
      </c>
      <c r="D74" s="245" t="s">
        <v>609</v>
      </c>
      <c r="E74" s="246">
        <v>39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447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62</v>
      </c>
      <c r="B75" s="244" t="s">
        <v>3696</v>
      </c>
      <c r="C75" s="258" t="s">
        <v>3697</v>
      </c>
      <c r="D75" s="245" t="s">
        <v>609</v>
      </c>
      <c r="E75" s="246">
        <v>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15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502</v>
      </c>
      <c r="T75" s="249" t="s">
        <v>503</v>
      </c>
      <c r="U75" s="220">
        <v>0</v>
      </c>
      <c r="V75" s="220">
        <f>ROUND(E75*U75,2)</f>
        <v>0</v>
      </c>
      <c r="W75" s="220"/>
      <c r="X75" s="220" t="s">
        <v>117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3480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63</v>
      </c>
      <c r="B76" s="244" t="s">
        <v>3698</v>
      </c>
      <c r="C76" s="258" t="s">
        <v>3699</v>
      </c>
      <c r="D76" s="245" t="s">
        <v>609</v>
      </c>
      <c r="E76" s="246">
        <v>2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64</v>
      </c>
      <c r="B77" s="244" t="s">
        <v>3700</v>
      </c>
      <c r="C77" s="258" t="s">
        <v>3701</v>
      </c>
      <c r="D77" s="245" t="s">
        <v>609</v>
      </c>
      <c r="E77" s="246">
        <v>2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117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3480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65</v>
      </c>
      <c r="B78" s="244" t="s">
        <v>3702</v>
      </c>
      <c r="C78" s="258" t="s">
        <v>3703</v>
      </c>
      <c r="D78" s="245" t="s">
        <v>609</v>
      </c>
      <c r="E78" s="246">
        <v>6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447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66</v>
      </c>
      <c r="B79" s="244" t="s">
        <v>3704</v>
      </c>
      <c r="C79" s="258" t="s">
        <v>3705</v>
      </c>
      <c r="D79" s="245" t="s">
        <v>609</v>
      </c>
      <c r="E79" s="246">
        <v>7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447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67</v>
      </c>
      <c r="B80" s="244" t="s">
        <v>3706</v>
      </c>
      <c r="C80" s="258" t="s">
        <v>3707</v>
      </c>
      <c r="D80" s="245" t="s">
        <v>609</v>
      </c>
      <c r="E80" s="246">
        <v>2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447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68</v>
      </c>
      <c r="B81" s="244" t="s">
        <v>3708</v>
      </c>
      <c r="C81" s="258" t="s">
        <v>3709</v>
      </c>
      <c r="D81" s="245" t="s">
        <v>609</v>
      </c>
      <c r="E81" s="246">
        <v>17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447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69</v>
      </c>
      <c r="B82" s="244" t="s">
        <v>3710</v>
      </c>
      <c r="C82" s="258" t="s">
        <v>3711</v>
      </c>
      <c r="D82" s="245" t="s">
        <v>609</v>
      </c>
      <c r="E82" s="246">
        <v>8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447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3120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70</v>
      </c>
      <c r="B83" s="244" t="s">
        <v>3712</v>
      </c>
      <c r="C83" s="258" t="s">
        <v>3713</v>
      </c>
      <c r="D83" s="245" t="s">
        <v>609</v>
      </c>
      <c r="E83" s="246">
        <v>7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447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71</v>
      </c>
      <c r="B84" s="244" t="s">
        <v>3714</v>
      </c>
      <c r="C84" s="258" t="s">
        <v>3715</v>
      </c>
      <c r="D84" s="245" t="s">
        <v>1392</v>
      </c>
      <c r="E84" s="246">
        <v>1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117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3480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287</v>
      </c>
      <c r="B85" s="227" t="s">
        <v>220</v>
      </c>
      <c r="C85" s="251" t="s">
        <v>221</v>
      </c>
      <c r="D85" s="228"/>
      <c r="E85" s="229"/>
      <c r="F85" s="230"/>
      <c r="G85" s="230">
        <f>SUMIF(AG86:AG113,"&lt;&gt;NOR",G86:G113)</f>
        <v>0</v>
      </c>
      <c r="H85" s="230"/>
      <c r="I85" s="230">
        <f>SUM(I86:I113)</f>
        <v>0</v>
      </c>
      <c r="J85" s="230"/>
      <c r="K85" s="230">
        <f>SUM(K86:K113)</f>
        <v>0</v>
      </c>
      <c r="L85" s="230"/>
      <c r="M85" s="230">
        <f>SUM(M86:M113)</f>
        <v>0</v>
      </c>
      <c r="N85" s="230"/>
      <c r="O85" s="230">
        <f>SUM(O86:O113)</f>
        <v>0</v>
      </c>
      <c r="P85" s="230"/>
      <c r="Q85" s="230">
        <f>SUM(Q86:Q113)</f>
        <v>0</v>
      </c>
      <c r="R85" s="230"/>
      <c r="S85" s="230"/>
      <c r="T85" s="231"/>
      <c r="U85" s="225"/>
      <c r="V85" s="225">
        <f>SUM(V86:V113)</f>
        <v>0</v>
      </c>
      <c r="W85" s="225"/>
      <c r="X85" s="225"/>
      <c r="AG85" t="s">
        <v>288</v>
      </c>
    </row>
    <row r="86" spans="1:60" outlineLevel="1" x14ac:dyDescent="0.2">
      <c r="A86" s="243">
        <v>72</v>
      </c>
      <c r="B86" s="244" t="s">
        <v>3716</v>
      </c>
      <c r="C86" s="258" t="s">
        <v>3717</v>
      </c>
      <c r="D86" s="245" t="s">
        <v>609</v>
      </c>
      <c r="E86" s="246">
        <v>2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117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3480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73</v>
      </c>
      <c r="B87" s="244" t="s">
        <v>3718</v>
      </c>
      <c r="C87" s="258" t="s">
        <v>3719</v>
      </c>
      <c r="D87" s="245" t="s">
        <v>609</v>
      </c>
      <c r="E87" s="246">
        <v>1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117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3480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74</v>
      </c>
      <c r="B88" s="244" t="s">
        <v>3720</v>
      </c>
      <c r="C88" s="258" t="s">
        <v>3721</v>
      </c>
      <c r="D88" s="245" t="s">
        <v>609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117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3480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75</v>
      </c>
      <c r="B89" s="244" t="s">
        <v>3722</v>
      </c>
      <c r="C89" s="258" t="s">
        <v>3723</v>
      </c>
      <c r="D89" s="245" t="s">
        <v>609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117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3480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76</v>
      </c>
      <c r="B90" s="244" t="s">
        <v>3724</v>
      </c>
      <c r="C90" s="258" t="s">
        <v>3725</v>
      </c>
      <c r="D90" s="245" t="s">
        <v>609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77</v>
      </c>
      <c r="B91" s="244" t="s">
        <v>3726</v>
      </c>
      <c r="C91" s="258" t="s">
        <v>3727</v>
      </c>
      <c r="D91" s="245" t="s">
        <v>609</v>
      </c>
      <c r="E91" s="246">
        <v>2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117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3480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78</v>
      </c>
      <c r="B92" s="244" t="s">
        <v>3728</v>
      </c>
      <c r="C92" s="258" t="s">
        <v>3729</v>
      </c>
      <c r="D92" s="245" t="s">
        <v>609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79</v>
      </c>
      <c r="B93" s="244" t="s">
        <v>3730</v>
      </c>
      <c r="C93" s="258" t="s">
        <v>3731</v>
      </c>
      <c r="D93" s="245" t="s">
        <v>609</v>
      </c>
      <c r="E93" s="246">
        <v>2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3480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80</v>
      </c>
      <c r="B94" s="244" t="s">
        <v>3732</v>
      </c>
      <c r="C94" s="258" t="s">
        <v>3733</v>
      </c>
      <c r="D94" s="245" t="s">
        <v>609</v>
      </c>
      <c r="E94" s="246">
        <v>2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117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3480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81</v>
      </c>
      <c r="B95" s="244" t="s">
        <v>3734</v>
      </c>
      <c r="C95" s="258" t="s">
        <v>3735</v>
      </c>
      <c r="D95" s="245" t="s">
        <v>609</v>
      </c>
      <c r="E95" s="246">
        <v>1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117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3480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3">
        <v>82</v>
      </c>
      <c r="B96" s="244" t="s">
        <v>3736</v>
      </c>
      <c r="C96" s="258" t="s">
        <v>3737</v>
      </c>
      <c r="D96" s="245" t="s">
        <v>609</v>
      </c>
      <c r="E96" s="246">
        <v>2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117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83</v>
      </c>
      <c r="B97" s="244" t="s">
        <v>3738</v>
      </c>
      <c r="C97" s="258" t="s">
        <v>3739</v>
      </c>
      <c r="D97" s="245" t="s">
        <v>609</v>
      </c>
      <c r="E97" s="246">
        <v>1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3480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84</v>
      </c>
      <c r="B98" s="244" t="s">
        <v>3740</v>
      </c>
      <c r="C98" s="258" t="s">
        <v>3741</v>
      </c>
      <c r="D98" s="245" t="s">
        <v>609</v>
      </c>
      <c r="E98" s="246">
        <v>3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117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3480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85</v>
      </c>
      <c r="B99" s="244" t="s">
        <v>3742</v>
      </c>
      <c r="C99" s="258" t="s">
        <v>3743</v>
      </c>
      <c r="D99" s="245" t="s">
        <v>609</v>
      </c>
      <c r="E99" s="246">
        <v>1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447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86</v>
      </c>
      <c r="B100" s="244" t="s">
        <v>3744</v>
      </c>
      <c r="C100" s="258" t="s">
        <v>3745</v>
      </c>
      <c r="D100" s="245" t="s">
        <v>609</v>
      </c>
      <c r="E100" s="246">
        <v>6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447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87</v>
      </c>
      <c r="B101" s="244" t="s">
        <v>3746</v>
      </c>
      <c r="C101" s="258" t="s">
        <v>3747</v>
      </c>
      <c r="D101" s="245" t="s">
        <v>609</v>
      </c>
      <c r="E101" s="246">
        <v>2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447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88</v>
      </c>
      <c r="B102" s="244" t="s">
        <v>3748</v>
      </c>
      <c r="C102" s="258" t="s">
        <v>3749</v>
      </c>
      <c r="D102" s="245" t="s">
        <v>609</v>
      </c>
      <c r="E102" s="246">
        <v>2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447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3120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89</v>
      </c>
      <c r="B103" s="244" t="s">
        <v>3750</v>
      </c>
      <c r="C103" s="258" t="s">
        <v>3751</v>
      </c>
      <c r="D103" s="245" t="s">
        <v>609</v>
      </c>
      <c r="E103" s="246">
        <v>1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447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3120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90</v>
      </c>
      <c r="B104" s="244" t="s">
        <v>3752</v>
      </c>
      <c r="C104" s="258" t="s">
        <v>3753</v>
      </c>
      <c r="D104" s="245" t="s">
        <v>609</v>
      </c>
      <c r="E104" s="246">
        <v>3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447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91</v>
      </c>
      <c r="B105" s="244" t="s">
        <v>3754</v>
      </c>
      <c r="C105" s="258" t="s">
        <v>3755</v>
      </c>
      <c r="D105" s="245" t="s">
        <v>609</v>
      </c>
      <c r="E105" s="246">
        <v>4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447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92</v>
      </c>
      <c r="B106" s="244" t="s">
        <v>3756</v>
      </c>
      <c r="C106" s="258" t="s">
        <v>3757</v>
      </c>
      <c r="D106" s="245" t="s">
        <v>609</v>
      </c>
      <c r="E106" s="246">
        <v>3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447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93</v>
      </c>
      <c r="B107" s="244" t="s">
        <v>3758</v>
      </c>
      <c r="C107" s="258" t="s">
        <v>3759</v>
      </c>
      <c r="D107" s="245" t="s">
        <v>609</v>
      </c>
      <c r="E107" s="246">
        <v>1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447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94</v>
      </c>
      <c r="B108" s="244" t="s">
        <v>3760</v>
      </c>
      <c r="C108" s="258" t="s">
        <v>3761</v>
      </c>
      <c r="D108" s="245" t="s">
        <v>609</v>
      </c>
      <c r="E108" s="246">
        <v>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447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3">
        <v>95</v>
      </c>
      <c r="B109" s="244" t="s">
        <v>3762</v>
      </c>
      <c r="C109" s="258" t="s">
        <v>3763</v>
      </c>
      <c r="D109" s="245" t="s">
        <v>609</v>
      </c>
      <c r="E109" s="246">
        <v>2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15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502</v>
      </c>
      <c r="T109" s="249" t="s">
        <v>503</v>
      </c>
      <c r="U109" s="220">
        <v>0</v>
      </c>
      <c r="V109" s="220">
        <f>ROUND(E109*U109,2)</f>
        <v>0</v>
      </c>
      <c r="W109" s="220"/>
      <c r="X109" s="220" t="s">
        <v>117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3">
        <v>96</v>
      </c>
      <c r="B110" s="244" t="s">
        <v>3764</v>
      </c>
      <c r="C110" s="258" t="s">
        <v>3765</v>
      </c>
      <c r="D110" s="245" t="s">
        <v>609</v>
      </c>
      <c r="E110" s="246">
        <v>3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117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97</v>
      </c>
      <c r="B111" s="244" t="s">
        <v>3766</v>
      </c>
      <c r="C111" s="258" t="s">
        <v>3767</v>
      </c>
      <c r="D111" s="245" t="s">
        <v>609</v>
      </c>
      <c r="E111" s="246">
        <v>1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117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3480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98</v>
      </c>
      <c r="B112" s="244" t="s">
        <v>3768</v>
      </c>
      <c r="C112" s="258" t="s">
        <v>3769</v>
      </c>
      <c r="D112" s="245" t="s">
        <v>1392</v>
      </c>
      <c r="E112" s="246">
        <v>45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3480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99</v>
      </c>
      <c r="B113" s="244" t="s">
        <v>3770</v>
      </c>
      <c r="C113" s="258" t="s">
        <v>1652</v>
      </c>
      <c r="D113" s="245" t="s">
        <v>1392</v>
      </c>
      <c r="E113" s="246">
        <v>1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117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3480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26" t="s">
        <v>287</v>
      </c>
      <c r="B114" s="227" t="s">
        <v>190</v>
      </c>
      <c r="C114" s="251" t="s">
        <v>191</v>
      </c>
      <c r="D114" s="228"/>
      <c r="E114" s="229"/>
      <c r="F114" s="230"/>
      <c r="G114" s="230">
        <f>SUMIF(AG115:AG121,"&lt;&gt;NOR",G115:G121)</f>
        <v>0</v>
      </c>
      <c r="H114" s="230"/>
      <c r="I114" s="230">
        <f>SUM(I115:I121)</f>
        <v>0</v>
      </c>
      <c r="J114" s="230"/>
      <c r="K114" s="230">
        <f>SUM(K115:K121)</f>
        <v>0</v>
      </c>
      <c r="L114" s="230"/>
      <c r="M114" s="230">
        <f>SUM(M115:M121)</f>
        <v>0</v>
      </c>
      <c r="N114" s="230"/>
      <c r="O114" s="230">
        <f>SUM(O115:O121)</f>
        <v>0</v>
      </c>
      <c r="P114" s="230"/>
      <c r="Q114" s="230">
        <f>SUM(Q115:Q121)</f>
        <v>0</v>
      </c>
      <c r="R114" s="230"/>
      <c r="S114" s="230"/>
      <c r="T114" s="231"/>
      <c r="U114" s="225"/>
      <c r="V114" s="225">
        <f>SUM(V115:V121)</f>
        <v>0</v>
      </c>
      <c r="W114" s="225"/>
      <c r="X114" s="225"/>
      <c r="AG114" t="s">
        <v>288</v>
      </c>
    </row>
    <row r="115" spans="1:60" outlineLevel="1" x14ac:dyDescent="0.2">
      <c r="A115" s="243">
        <v>100</v>
      </c>
      <c r="B115" s="244" t="s">
        <v>3771</v>
      </c>
      <c r="C115" s="258" t="s">
        <v>3772</v>
      </c>
      <c r="D115" s="245" t="s">
        <v>1392</v>
      </c>
      <c r="E115" s="246">
        <v>2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15</v>
      </c>
      <c r="M115" s="248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48"/>
      <c r="S115" s="248" t="s">
        <v>502</v>
      </c>
      <c r="T115" s="249" t="s">
        <v>503</v>
      </c>
      <c r="U115" s="220">
        <v>0</v>
      </c>
      <c r="V115" s="220">
        <f>ROUND(E115*U115,2)</f>
        <v>0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3129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3">
        <v>101</v>
      </c>
      <c r="B116" s="244" t="s">
        <v>3773</v>
      </c>
      <c r="C116" s="258" t="s">
        <v>3774</v>
      </c>
      <c r="D116" s="245" t="s">
        <v>1392</v>
      </c>
      <c r="E116" s="246">
        <v>2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15</v>
      </c>
      <c r="M116" s="248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48"/>
      <c r="S116" s="248" t="s">
        <v>502</v>
      </c>
      <c r="T116" s="249" t="s">
        <v>503</v>
      </c>
      <c r="U116" s="220">
        <v>0</v>
      </c>
      <c r="V116" s="220">
        <f>ROUND(E116*U116,2)</f>
        <v>0</v>
      </c>
      <c r="W116" s="220"/>
      <c r="X116" s="220" t="s">
        <v>117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3129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3">
        <v>102</v>
      </c>
      <c r="B117" s="244" t="s">
        <v>3775</v>
      </c>
      <c r="C117" s="258" t="s">
        <v>3776</v>
      </c>
      <c r="D117" s="245" t="s">
        <v>3489</v>
      </c>
      <c r="E117" s="246">
        <v>2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15</v>
      </c>
      <c r="M117" s="248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48"/>
      <c r="S117" s="248" t="s">
        <v>502</v>
      </c>
      <c r="T117" s="249" t="s">
        <v>503</v>
      </c>
      <c r="U117" s="220">
        <v>0</v>
      </c>
      <c r="V117" s="220">
        <f>ROUND(E117*U117,2)</f>
        <v>0</v>
      </c>
      <c r="W117" s="220"/>
      <c r="X117" s="220" t="s">
        <v>117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3129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3">
        <v>103</v>
      </c>
      <c r="B118" s="244" t="s">
        <v>3777</v>
      </c>
      <c r="C118" s="258" t="s">
        <v>3778</v>
      </c>
      <c r="D118" s="245" t="s">
        <v>3489</v>
      </c>
      <c r="E118" s="246">
        <v>2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15</v>
      </c>
      <c r="M118" s="248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48"/>
      <c r="S118" s="248" t="s">
        <v>502</v>
      </c>
      <c r="T118" s="249" t="s">
        <v>503</v>
      </c>
      <c r="U118" s="220">
        <v>0</v>
      </c>
      <c r="V118" s="220">
        <f>ROUND(E118*U118,2)</f>
        <v>0</v>
      </c>
      <c r="W118" s="220"/>
      <c r="X118" s="220" t="s">
        <v>117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3129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3">
        <v>104</v>
      </c>
      <c r="B119" s="244" t="s">
        <v>3779</v>
      </c>
      <c r="C119" s="258" t="s">
        <v>3780</v>
      </c>
      <c r="D119" s="245" t="s">
        <v>1392</v>
      </c>
      <c r="E119" s="246">
        <v>2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15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 t="s">
        <v>502</v>
      </c>
      <c r="T119" s="249" t="s">
        <v>503</v>
      </c>
      <c r="U119" s="220">
        <v>0</v>
      </c>
      <c r="V119" s="220">
        <f>ROUND(E119*U119,2)</f>
        <v>0</v>
      </c>
      <c r="W119" s="220"/>
      <c r="X119" s="220" t="s">
        <v>447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3">
        <v>105</v>
      </c>
      <c r="B120" s="244" t="s">
        <v>3781</v>
      </c>
      <c r="C120" s="258" t="s">
        <v>3782</v>
      </c>
      <c r="D120" s="245" t="s">
        <v>1392</v>
      </c>
      <c r="E120" s="246">
        <v>2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15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502</v>
      </c>
      <c r="T120" s="249" t="s">
        <v>503</v>
      </c>
      <c r="U120" s="220">
        <v>0</v>
      </c>
      <c r="V120" s="220">
        <f>ROUND(E120*U120,2)</f>
        <v>0</v>
      </c>
      <c r="W120" s="220"/>
      <c r="X120" s="220" t="s">
        <v>447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3120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106</v>
      </c>
      <c r="B121" s="233" t="s">
        <v>3783</v>
      </c>
      <c r="C121" s="252" t="s">
        <v>3784</v>
      </c>
      <c r="D121" s="234" t="s">
        <v>1392</v>
      </c>
      <c r="E121" s="235">
        <v>1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502</v>
      </c>
      <c r="T121" s="238" t="s">
        <v>503</v>
      </c>
      <c r="U121" s="220">
        <v>0</v>
      </c>
      <c r="V121" s="220">
        <f>ROUND(E121*U121,2)</f>
        <v>0</v>
      </c>
      <c r="W121" s="220"/>
      <c r="X121" s="220" t="s">
        <v>117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3129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3"/>
      <c r="B122" s="4"/>
      <c r="C122" s="259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</row>
    <row r="123" spans="1:60" x14ac:dyDescent="0.2">
      <c r="A123" s="213"/>
      <c r="B123" s="214" t="s">
        <v>29</v>
      </c>
      <c r="C123" s="260"/>
      <c r="D123" s="215"/>
      <c r="E123" s="216"/>
      <c r="F123" s="216"/>
      <c r="G123" s="250">
        <f>G8+G12+G21+G40+G51+G67+G85+G114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2819</v>
      </c>
    </row>
    <row r="124" spans="1:60" x14ac:dyDescent="0.2">
      <c r="A124" s="217" t="s">
        <v>2820</v>
      </c>
      <c r="B124" s="217"/>
      <c r="C124" s="25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3"/>
      <c r="B125" s="4" t="s">
        <v>2821</v>
      </c>
      <c r="C125" s="259" t="s">
        <v>2822</v>
      </c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G125" t="s">
        <v>2823</v>
      </c>
    </row>
    <row r="126" spans="1:60" x14ac:dyDescent="0.2">
      <c r="A126" s="3"/>
      <c r="B126" s="4" t="s">
        <v>2824</v>
      </c>
      <c r="C126" s="259" t="s">
        <v>2825</v>
      </c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G126" t="s">
        <v>2826</v>
      </c>
    </row>
    <row r="127" spans="1:60" x14ac:dyDescent="0.2">
      <c r="A127" s="3"/>
      <c r="B127" s="4"/>
      <c r="C127" s="259" t="s">
        <v>2827</v>
      </c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2828</v>
      </c>
    </row>
    <row r="128" spans="1:60" x14ac:dyDescent="0.2">
      <c r="A128" s="3"/>
      <c r="B128" s="4"/>
      <c r="C128" s="259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3:33" x14ac:dyDescent="0.2">
      <c r="C129" s="261"/>
      <c r="D129" s="10"/>
      <c r="AG129" t="s">
        <v>2829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AiPeVlAgu9peNUbEgKRQL9AE+7l5v7CVvffL9gAXNtImX8kPsdyEhliWvG/hrW4sERE535EcT0+Ok5/pE+dOw==" saltValue="UzmyigNgO58VWqgk3vEX7w==" spinCount="100000" sheet="1"/>
  <mergeCells count="5">
    <mergeCell ref="A1:G1"/>
    <mergeCell ref="C2:G2"/>
    <mergeCell ref="C3:G3"/>
    <mergeCell ref="C4:G4"/>
    <mergeCell ref="A124:B1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B9D5-21E2-4612-970A-5A1D2539D8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115</v>
      </c>
      <c r="D8" s="228"/>
      <c r="E8" s="229"/>
      <c r="F8" s="230"/>
      <c r="G8" s="230">
        <f>SUMIF(AG9:AG28,"&lt;&gt;NOR",G9:G28)</f>
        <v>0</v>
      </c>
      <c r="H8" s="230"/>
      <c r="I8" s="230">
        <f>SUM(I9:I28)</f>
        <v>0</v>
      </c>
      <c r="J8" s="230"/>
      <c r="K8" s="230">
        <f>SUM(K9:K28)</f>
        <v>0</v>
      </c>
      <c r="L8" s="230"/>
      <c r="M8" s="230">
        <f>SUM(M9:M28)</f>
        <v>0</v>
      </c>
      <c r="N8" s="230"/>
      <c r="O8" s="230">
        <f>SUM(O9:O28)</f>
        <v>0</v>
      </c>
      <c r="P8" s="230"/>
      <c r="Q8" s="230">
        <f>SUM(Q9:Q28)</f>
        <v>0</v>
      </c>
      <c r="R8" s="230"/>
      <c r="S8" s="230"/>
      <c r="T8" s="231"/>
      <c r="U8" s="225"/>
      <c r="V8" s="225">
        <f>SUM(V9:V28)</f>
        <v>0</v>
      </c>
      <c r="W8" s="225"/>
      <c r="X8" s="225"/>
      <c r="AG8" t="s">
        <v>288</v>
      </c>
    </row>
    <row r="9" spans="1:60" ht="33.75" outlineLevel="1" x14ac:dyDescent="0.2">
      <c r="A9" s="232">
        <v>1</v>
      </c>
      <c r="B9" s="233" t="s">
        <v>3785</v>
      </c>
      <c r="C9" s="252" t="s">
        <v>3786</v>
      </c>
      <c r="D9" s="234" t="s">
        <v>1392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502</v>
      </c>
      <c r="T9" s="238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8"/>
      <c r="B10" s="219"/>
      <c r="C10" s="257" t="s">
        <v>3787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Elektrický ohřívač 6kW, Deskový rekuperátor, vč. by-passu, Servisní vypínač na VZT jednotce, Veliokost jednotky nutno koordinovat na stavbě před objednáním!!</v>
      </c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3788</v>
      </c>
      <c r="C11" s="258" t="s">
        <v>3789</v>
      </c>
      <c r="D11" s="245" t="s">
        <v>1392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3</v>
      </c>
      <c r="B12" s="244" t="s">
        <v>3790</v>
      </c>
      <c r="C12" s="258" t="s">
        <v>3791</v>
      </c>
      <c r="D12" s="245" t="s">
        <v>3509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3">
        <v>4</v>
      </c>
      <c r="B13" s="244" t="s">
        <v>3792</v>
      </c>
      <c r="C13" s="258" t="s">
        <v>3793</v>
      </c>
      <c r="D13" s="245" t="s">
        <v>3509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3">
        <v>5</v>
      </c>
      <c r="B14" s="244" t="s">
        <v>3794</v>
      </c>
      <c r="C14" s="258" t="s">
        <v>3795</v>
      </c>
      <c r="D14" s="245" t="s">
        <v>3509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3796</v>
      </c>
      <c r="C15" s="258" t="s">
        <v>3797</v>
      </c>
      <c r="D15" s="245" t="s">
        <v>1392</v>
      </c>
      <c r="E15" s="246">
        <v>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3798</v>
      </c>
      <c r="C16" s="258" t="s">
        <v>3799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2">
        <v>8</v>
      </c>
      <c r="B17" s="233" t="s">
        <v>3800</v>
      </c>
      <c r="C17" s="252" t="s">
        <v>3801</v>
      </c>
      <c r="D17" s="234" t="s">
        <v>1392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502</v>
      </c>
      <c r="T17" s="238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7" t="s">
        <v>3802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421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3">
        <v>9</v>
      </c>
      <c r="B19" s="244" t="s">
        <v>3803</v>
      </c>
      <c r="C19" s="258" t="s">
        <v>3804</v>
      </c>
      <c r="D19" s="245" t="s">
        <v>1392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3">
        <v>10</v>
      </c>
      <c r="B20" s="244" t="s">
        <v>3805</v>
      </c>
      <c r="C20" s="258" t="s">
        <v>3806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11</v>
      </c>
      <c r="B21" s="244" t="s">
        <v>3807</v>
      </c>
      <c r="C21" s="258" t="s">
        <v>3808</v>
      </c>
      <c r="D21" s="245" t="s">
        <v>291</v>
      </c>
      <c r="E21" s="246">
        <v>72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12</v>
      </c>
      <c r="B22" s="244" t="s">
        <v>3809</v>
      </c>
      <c r="C22" s="258" t="s">
        <v>3810</v>
      </c>
      <c r="D22" s="245" t="s">
        <v>2514</v>
      </c>
      <c r="E22" s="246">
        <v>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13</v>
      </c>
      <c r="B23" s="244" t="s">
        <v>3811</v>
      </c>
      <c r="C23" s="258" t="s">
        <v>3812</v>
      </c>
      <c r="D23" s="245" t="s">
        <v>2514</v>
      </c>
      <c r="E23" s="246">
        <v>8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14</v>
      </c>
      <c r="B24" s="244" t="s">
        <v>3813</v>
      </c>
      <c r="C24" s="258" t="s">
        <v>3814</v>
      </c>
      <c r="D24" s="245" t="s">
        <v>291</v>
      </c>
      <c r="E24" s="246">
        <v>22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15</v>
      </c>
      <c r="B25" s="244" t="s">
        <v>3815</v>
      </c>
      <c r="C25" s="258" t="s">
        <v>3816</v>
      </c>
      <c r="D25" s="245" t="s">
        <v>291</v>
      </c>
      <c r="E25" s="246">
        <v>10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16</v>
      </c>
      <c r="B26" s="244" t="s">
        <v>3817</v>
      </c>
      <c r="C26" s="258" t="s">
        <v>3818</v>
      </c>
      <c r="D26" s="245" t="s">
        <v>3178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17</v>
      </c>
      <c r="B27" s="244" t="s">
        <v>3819</v>
      </c>
      <c r="C27" s="258" t="s">
        <v>3820</v>
      </c>
      <c r="D27" s="245" t="s">
        <v>3178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3">
        <v>18</v>
      </c>
      <c r="B28" s="244" t="s">
        <v>3821</v>
      </c>
      <c r="C28" s="258" t="s">
        <v>3822</v>
      </c>
      <c r="D28" s="245" t="s">
        <v>3178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287</v>
      </c>
      <c r="B29" s="227" t="s">
        <v>56</v>
      </c>
      <c r="C29" s="251" t="s">
        <v>118</v>
      </c>
      <c r="D29" s="228"/>
      <c r="E29" s="229"/>
      <c r="F29" s="230"/>
      <c r="G29" s="230">
        <f>SUMIF(AG30:AG32,"&lt;&gt;NOR",G30:G32)</f>
        <v>0</v>
      </c>
      <c r="H29" s="230"/>
      <c r="I29" s="230">
        <f>SUM(I30:I32)</f>
        <v>0</v>
      </c>
      <c r="J29" s="230"/>
      <c r="K29" s="230">
        <f>SUM(K30:K32)</f>
        <v>0</v>
      </c>
      <c r="L29" s="230"/>
      <c r="M29" s="230">
        <f>SUM(M30:M32)</f>
        <v>0</v>
      </c>
      <c r="N29" s="230"/>
      <c r="O29" s="230">
        <f>SUM(O30:O32)</f>
        <v>0</v>
      </c>
      <c r="P29" s="230"/>
      <c r="Q29" s="230">
        <f>SUM(Q30:Q32)</f>
        <v>0</v>
      </c>
      <c r="R29" s="230"/>
      <c r="S29" s="230"/>
      <c r="T29" s="231"/>
      <c r="U29" s="225"/>
      <c r="V29" s="225">
        <f>SUM(V30:V32)</f>
        <v>0</v>
      </c>
      <c r="W29" s="225"/>
      <c r="X29" s="225"/>
      <c r="AG29" t="s">
        <v>288</v>
      </c>
    </row>
    <row r="30" spans="1:60" ht="33.75" outlineLevel="1" x14ac:dyDescent="0.2">
      <c r="A30" s="243">
        <v>19</v>
      </c>
      <c r="B30" s="244" t="s">
        <v>3823</v>
      </c>
      <c r="C30" s="258" t="s">
        <v>3824</v>
      </c>
      <c r="D30" s="245" t="s">
        <v>1392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3">
        <v>20</v>
      </c>
      <c r="B31" s="244" t="s">
        <v>3825</v>
      </c>
      <c r="C31" s="258" t="s">
        <v>3826</v>
      </c>
      <c r="D31" s="245" t="s">
        <v>1392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21</v>
      </c>
      <c r="B32" s="244" t="s">
        <v>3827</v>
      </c>
      <c r="C32" s="258" t="s">
        <v>3828</v>
      </c>
      <c r="D32" s="245" t="s">
        <v>2514</v>
      </c>
      <c r="E32" s="246">
        <v>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6" t="s">
        <v>287</v>
      </c>
      <c r="B33" s="227" t="s">
        <v>58</v>
      </c>
      <c r="C33" s="251" t="s">
        <v>120</v>
      </c>
      <c r="D33" s="228"/>
      <c r="E33" s="229"/>
      <c r="F33" s="230"/>
      <c r="G33" s="230">
        <f>SUMIF(AG34:AG39,"&lt;&gt;NOR",G34:G39)</f>
        <v>0</v>
      </c>
      <c r="H33" s="230"/>
      <c r="I33" s="230">
        <f>SUM(I34:I39)</f>
        <v>0</v>
      </c>
      <c r="J33" s="230"/>
      <c r="K33" s="230">
        <f>SUM(K34:K39)</f>
        <v>0</v>
      </c>
      <c r="L33" s="230"/>
      <c r="M33" s="230">
        <f>SUM(M34:M39)</f>
        <v>0</v>
      </c>
      <c r="N33" s="230"/>
      <c r="O33" s="230">
        <f>SUM(O34:O39)</f>
        <v>0</v>
      </c>
      <c r="P33" s="230"/>
      <c r="Q33" s="230">
        <f>SUM(Q34:Q39)</f>
        <v>0</v>
      </c>
      <c r="R33" s="230"/>
      <c r="S33" s="230"/>
      <c r="T33" s="231"/>
      <c r="U33" s="225"/>
      <c r="V33" s="225">
        <f>SUM(V34:V39)</f>
        <v>0</v>
      </c>
      <c r="W33" s="225"/>
      <c r="X33" s="225"/>
      <c r="AG33" t="s">
        <v>288</v>
      </c>
    </row>
    <row r="34" spans="1:60" outlineLevel="1" x14ac:dyDescent="0.2">
      <c r="A34" s="243">
        <v>22</v>
      </c>
      <c r="B34" s="244" t="s">
        <v>3829</v>
      </c>
      <c r="C34" s="258" t="s">
        <v>3830</v>
      </c>
      <c r="D34" s="245" t="s">
        <v>1392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23</v>
      </c>
      <c r="B35" s="244" t="s">
        <v>3831</v>
      </c>
      <c r="C35" s="258" t="s">
        <v>3832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24</v>
      </c>
      <c r="B36" s="244" t="s">
        <v>3833</v>
      </c>
      <c r="C36" s="258" t="s">
        <v>3834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25</v>
      </c>
      <c r="B37" s="244" t="s">
        <v>3835</v>
      </c>
      <c r="C37" s="258" t="s">
        <v>3836</v>
      </c>
      <c r="D37" s="245" t="s">
        <v>2514</v>
      </c>
      <c r="E37" s="246">
        <v>3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26</v>
      </c>
      <c r="B38" s="244" t="s">
        <v>3837</v>
      </c>
      <c r="C38" s="258" t="s">
        <v>3838</v>
      </c>
      <c r="D38" s="245" t="s">
        <v>1392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27</v>
      </c>
      <c r="B39" s="244" t="s">
        <v>3839</v>
      </c>
      <c r="C39" s="258" t="s">
        <v>3828</v>
      </c>
      <c r="D39" s="245" t="s">
        <v>2514</v>
      </c>
      <c r="E39" s="246">
        <v>12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447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287</v>
      </c>
      <c r="B40" s="227" t="s">
        <v>60</v>
      </c>
      <c r="C40" s="251" t="s">
        <v>122</v>
      </c>
      <c r="D40" s="228"/>
      <c r="E40" s="229"/>
      <c r="F40" s="230"/>
      <c r="G40" s="230">
        <f>SUMIF(AG41:AG53,"&lt;&gt;NOR",G41:G53)</f>
        <v>0</v>
      </c>
      <c r="H40" s="230"/>
      <c r="I40" s="230">
        <f>SUM(I41:I53)</f>
        <v>0</v>
      </c>
      <c r="J40" s="230"/>
      <c r="K40" s="230">
        <f>SUM(K41:K53)</f>
        <v>0</v>
      </c>
      <c r="L40" s="230"/>
      <c r="M40" s="230">
        <f>SUM(M41:M53)</f>
        <v>0</v>
      </c>
      <c r="N40" s="230"/>
      <c r="O40" s="230">
        <f>SUM(O41:O53)</f>
        <v>0</v>
      </c>
      <c r="P40" s="230"/>
      <c r="Q40" s="230">
        <f>SUM(Q41:Q53)</f>
        <v>0</v>
      </c>
      <c r="R40" s="230"/>
      <c r="S40" s="230"/>
      <c r="T40" s="231"/>
      <c r="U40" s="225"/>
      <c r="V40" s="225">
        <f>SUM(V41:V53)</f>
        <v>0</v>
      </c>
      <c r="W40" s="225"/>
      <c r="X40" s="225"/>
      <c r="AG40" t="s">
        <v>288</v>
      </c>
    </row>
    <row r="41" spans="1:60" outlineLevel="1" x14ac:dyDescent="0.2">
      <c r="A41" s="243">
        <v>28</v>
      </c>
      <c r="B41" s="244" t="s">
        <v>3840</v>
      </c>
      <c r="C41" s="258" t="s">
        <v>3830</v>
      </c>
      <c r="D41" s="245" t="s">
        <v>1392</v>
      </c>
      <c r="E41" s="246">
        <v>2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29</v>
      </c>
      <c r="B42" s="244" t="s">
        <v>3841</v>
      </c>
      <c r="C42" s="258" t="s">
        <v>3842</v>
      </c>
      <c r="D42" s="245" t="s">
        <v>1392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3">
        <v>30</v>
      </c>
      <c r="B43" s="244" t="s">
        <v>3843</v>
      </c>
      <c r="C43" s="258" t="s">
        <v>3844</v>
      </c>
      <c r="D43" s="245" t="s">
        <v>1392</v>
      </c>
      <c r="E43" s="246">
        <v>4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31</v>
      </c>
      <c r="B44" s="244" t="s">
        <v>3845</v>
      </c>
      <c r="C44" s="258" t="s">
        <v>3846</v>
      </c>
      <c r="D44" s="245" t="s">
        <v>1392</v>
      </c>
      <c r="E44" s="246">
        <v>18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447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32</v>
      </c>
      <c r="B45" s="244" t="s">
        <v>3847</v>
      </c>
      <c r="C45" s="258" t="s">
        <v>3848</v>
      </c>
      <c r="D45" s="245" t="s">
        <v>2514</v>
      </c>
      <c r="E45" s="246">
        <v>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447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33</v>
      </c>
      <c r="B46" s="244" t="s">
        <v>3849</v>
      </c>
      <c r="C46" s="258" t="s">
        <v>3850</v>
      </c>
      <c r="D46" s="245" t="s">
        <v>2514</v>
      </c>
      <c r="E46" s="246">
        <v>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34</v>
      </c>
      <c r="B47" s="244" t="s">
        <v>3851</v>
      </c>
      <c r="C47" s="258" t="s">
        <v>3852</v>
      </c>
      <c r="D47" s="245" t="s">
        <v>2514</v>
      </c>
      <c r="E47" s="246">
        <v>35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35</v>
      </c>
      <c r="B48" s="244" t="s">
        <v>3853</v>
      </c>
      <c r="C48" s="258" t="s">
        <v>3854</v>
      </c>
      <c r="D48" s="245" t="s">
        <v>1392</v>
      </c>
      <c r="E48" s="246">
        <v>2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36</v>
      </c>
      <c r="B49" s="244" t="s">
        <v>3855</v>
      </c>
      <c r="C49" s="258" t="s">
        <v>3856</v>
      </c>
      <c r="D49" s="245" t="s">
        <v>1392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37</v>
      </c>
      <c r="B50" s="244" t="s">
        <v>3857</v>
      </c>
      <c r="C50" s="258" t="s">
        <v>3858</v>
      </c>
      <c r="D50" s="245" t="s">
        <v>1392</v>
      </c>
      <c r="E50" s="246">
        <v>3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38</v>
      </c>
      <c r="B51" s="244" t="s">
        <v>3859</v>
      </c>
      <c r="C51" s="258" t="s">
        <v>3860</v>
      </c>
      <c r="D51" s="245" t="s">
        <v>1392</v>
      </c>
      <c r="E51" s="246">
        <v>2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447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39</v>
      </c>
      <c r="B52" s="244" t="s">
        <v>3861</v>
      </c>
      <c r="C52" s="258" t="s">
        <v>3862</v>
      </c>
      <c r="D52" s="245" t="s">
        <v>1392</v>
      </c>
      <c r="E52" s="246">
        <v>6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447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40</v>
      </c>
      <c r="B53" s="244" t="s">
        <v>3863</v>
      </c>
      <c r="C53" s="258" t="s">
        <v>3864</v>
      </c>
      <c r="D53" s="245" t="s">
        <v>2514</v>
      </c>
      <c r="E53" s="246">
        <v>56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287</v>
      </c>
      <c r="B54" s="227" t="s">
        <v>62</v>
      </c>
      <c r="C54" s="251" t="s">
        <v>124</v>
      </c>
      <c r="D54" s="228"/>
      <c r="E54" s="229"/>
      <c r="F54" s="230"/>
      <c r="G54" s="230">
        <f>SUMIF(AG55:AG61,"&lt;&gt;NOR",G55:G61)</f>
        <v>0</v>
      </c>
      <c r="H54" s="230"/>
      <c r="I54" s="230">
        <f>SUM(I55:I61)</f>
        <v>0</v>
      </c>
      <c r="J54" s="230"/>
      <c r="K54" s="230">
        <f>SUM(K55:K61)</f>
        <v>0</v>
      </c>
      <c r="L54" s="230"/>
      <c r="M54" s="230">
        <f>SUM(M55:M61)</f>
        <v>0</v>
      </c>
      <c r="N54" s="230"/>
      <c r="O54" s="230">
        <f>SUM(O55:O61)</f>
        <v>0</v>
      </c>
      <c r="P54" s="230"/>
      <c r="Q54" s="230">
        <f>SUM(Q55:Q61)</f>
        <v>0</v>
      </c>
      <c r="R54" s="230"/>
      <c r="S54" s="230"/>
      <c r="T54" s="231"/>
      <c r="U54" s="225"/>
      <c r="V54" s="225">
        <f>SUM(V55:V61)</f>
        <v>0</v>
      </c>
      <c r="W54" s="225"/>
      <c r="X54" s="225"/>
      <c r="AG54" t="s">
        <v>288</v>
      </c>
    </row>
    <row r="55" spans="1:60" outlineLevel="1" x14ac:dyDescent="0.2">
      <c r="A55" s="243">
        <v>41</v>
      </c>
      <c r="B55" s="244" t="s">
        <v>3865</v>
      </c>
      <c r="C55" s="258" t="s">
        <v>3866</v>
      </c>
      <c r="D55" s="245" t="s">
        <v>1392</v>
      </c>
      <c r="E55" s="246">
        <v>3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447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42</v>
      </c>
      <c r="B56" s="244" t="s">
        <v>3867</v>
      </c>
      <c r="C56" s="258" t="s">
        <v>3868</v>
      </c>
      <c r="D56" s="245" t="s">
        <v>1392</v>
      </c>
      <c r="E56" s="246">
        <v>3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447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43</v>
      </c>
      <c r="B57" s="244" t="s">
        <v>3869</v>
      </c>
      <c r="C57" s="258" t="s">
        <v>3870</v>
      </c>
      <c r="D57" s="245" t="s">
        <v>1392</v>
      </c>
      <c r="E57" s="246">
        <v>3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447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44</v>
      </c>
      <c r="B58" s="244" t="s">
        <v>3871</v>
      </c>
      <c r="C58" s="258" t="s">
        <v>3872</v>
      </c>
      <c r="D58" s="245" t="s">
        <v>2514</v>
      </c>
      <c r="E58" s="246">
        <v>10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447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45</v>
      </c>
      <c r="B59" s="244" t="s">
        <v>3873</v>
      </c>
      <c r="C59" s="258" t="s">
        <v>3864</v>
      </c>
      <c r="D59" s="245" t="s">
        <v>2514</v>
      </c>
      <c r="E59" s="246">
        <v>25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447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46</v>
      </c>
      <c r="B60" s="244" t="s">
        <v>3874</v>
      </c>
      <c r="C60" s="258" t="s">
        <v>3875</v>
      </c>
      <c r="D60" s="245" t="s">
        <v>3178</v>
      </c>
      <c r="E60" s="246">
        <v>3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447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47</v>
      </c>
      <c r="B61" s="244" t="s">
        <v>3876</v>
      </c>
      <c r="C61" s="258" t="s">
        <v>3877</v>
      </c>
      <c r="D61" s="245" t="s">
        <v>3178</v>
      </c>
      <c r="E61" s="246">
        <v>3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447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6" t="s">
        <v>287</v>
      </c>
      <c r="B62" s="227" t="s">
        <v>64</v>
      </c>
      <c r="C62" s="251" t="s">
        <v>125</v>
      </c>
      <c r="D62" s="228"/>
      <c r="E62" s="229"/>
      <c r="F62" s="230"/>
      <c r="G62" s="230">
        <f>SUMIF(AG63:AG63,"&lt;&gt;NOR",G63:G63)</f>
        <v>0</v>
      </c>
      <c r="H62" s="230"/>
      <c r="I62" s="230">
        <f>SUM(I63:I63)</f>
        <v>0</v>
      </c>
      <c r="J62" s="230"/>
      <c r="K62" s="230">
        <f>SUM(K63:K63)</f>
        <v>0</v>
      </c>
      <c r="L62" s="230"/>
      <c r="M62" s="230">
        <f>SUM(M63:M63)</f>
        <v>0</v>
      </c>
      <c r="N62" s="230"/>
      <c r="O62" s="230">
        <f>SUM(O63:O63)</f>
        <v>0</v>
      </c>
      <c r="P62" s="230"/>
      <c r="Q62" s="230">
        <f>SUM(Q63:Q63)</f>
        <v>0</v>
      </c>
      <c r="R62" s="230"/>
      <c r="S62" s="230"/>
      <c r="T62" s="231"/>
      <c r="U62" s="225"/>
      <c r="V62" s="225">
        <f>SUM(V63:V63)</f>
        <v>0</v>
      </c>
      <c r="W62" s="225"/>
      <c r="X62" s="225"/>
      <c r="AG62" t="s">
        <v>288</v>
      </c>
    </row>
    <row r="63" spans="1:60" outlineLevel="1" x14ac:dyDescent="0.2">
      <c r="A63" s="243">
        <v>48</v>
      </c>
      <c r="B63" s="244" t="s">
        <v>3660</v>
      </c>
      <c r="C63" s="258" t="s">
        <v>3878</v>
      </c>
      <c r="D63" s="245" t="s">
        <v>3178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447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6" t="s">
        <v>287</v>
      </c>
      <c r="B64" s="227" t="s">
        <v>66</v>
      </c>
      <c r="C64" s="251" t="s">
        <v>27</v>
      </c>
      <c r="D64" s="228"/>
      <c r="E64" s="229"/>
      <c r="F64" s="230"/>
      <c r="G64" s="230">
        <f>SUMIF(AG65:AG68,"&lt;&gt;NOR",G65:G68)</f>
        <v>0</v>
      </c>
      <c r="H64" s="230"/>
      <c r="I64" s="230">
        <f>SUM(I65:I68)</f>
        <v>0</v>
      </c>
      <c r="J64" s="230"/>
      <c r="K64" s="230">
        <f>SUM(K65:K68)</f>
        <v>0</v>
      </c>
      <c r="L64" s="230"/>
      <c r="M64" s="230">
        <f>SUM(M65:M68)</f>
        <v>0</v>
      </c>
      <c r="N64" s="230"/>
      <c r="O64" s="230">
        <f>SUM(O65:O68)</f>
        <v>0</v>
      </c>
      <c r="P64" s="230"/>
      <c r="Q64" s="230">
        <f>SUM(Q65:Q68)</f>
        <v>0</v>
      </c>
      <c r="R64" s="230"/>
      <c r="S64" s="230"/>
      <c r="T64" s="231"/>
      <c r="U64" s="225"/>
      <c r="V64" s="225">
        <f>SUM(V65:V68)</f>
        <v>0</v>
      </c>
      <c r="W64" s="225"/>
      <c r="X64" s="225"/>
      <c r="AG64" t="s">
        <v>288</v>
      </c>
    </row>
    <row r="65" spans="1:60" outlineLevel="1" x14ac:dyDescent="0.2">
      <c r="A65" s="243">
        <v>49</v>
      </c>
      <c r="B65" s="244" t="s">
        <v>52</v>
      </c>
      <c r="C65" s="258" t="s">
        <v>3879</v>
      </c>
      <c r="D65" s="245" t="s">
        <v>3178</v>
      </c>
      <c r="E65" s="246">
        <v>1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447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50</v>
      </c>
      <c r="B66" s="244" t="s">
        <v>148</v>
      </c>
      <c r="C66" s="258" t="s">
        <v>3880</v>
      </c>
      <c r="D66" s="245" t="s">
        <v>3178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447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51</v>
      </c>
      <c r="B67" s="244" t="s">
        <v>150</v>
      </c>
      <c r="C67" s="258" t="s">
        <v>3881</v>
      </c>
      <c r="D67" s="245" t="s">
        <v>3178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447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2">
        <v>52</v>
      </c>
      <c r="B68" s="233" t="s">
        <v>152</v>
      </c>
      <c r="C68" s="252" t="s">
        <v>3882</v>
      </c>
      <c r="D68" s="234" t="s">
        <v>3178</v>
      </c>
      <c r="E68" s="235">
        <v>1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502</v>
      </c>
      <c r="T68" s="238" t="s">
        <v>503</v>
      </c>
      <c r="U68" s="220">
        <v>0</v>
      </c>
      <c r="V68" s="220">
        <f>ROUND(E68*U68,2)</f>
        <v>0</v>
      </c>
      <c r="W68" s="220"/>
      <c r="X68" s="220" t="s">
        <v>447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3"/>
      <c r="B69" s="4"/>
      <c r="C69" s="25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</row>
    <row r="70" spans="1:60" x14ac:dyDescent="0.2">
      <c r="A70" s="213"/>
      <c r="B70" s="214" t="s">
        <v>29</v>
      </c>
      <c r="C70" s="260"/>
      <c r="D70" s="215"/>
      <c r="E70" s="216"/>
      <c r="F70" s="216"/>
      <c r="G70" s="250">
        <f>G8+G29+G33+G40+G54+G62+G64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2819</v>
      </c>
    </row>
    <row r="71" spans="1:60" x14ac:dyDescent="0.2">
      <c r="A71" s="217" t="s">
        <v>2820</v>
      </c>
      <c r="B71" s="217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3"/>
      <c r="B72" s="4" t="s">
        <v>2821</v>
      </c>
      <c r="C72" s="259" t="s">
        <v>2822</v>
      </c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2823</v>
      </c>
    </row>
    <row r="73" spans="1:60" x14ac:dyDescent="0.2">
      <c r="A73" s="3"/>
      <c r="B73" s="4" t="s">
        <v>2824</v>
      </c>
      <c r="C73" s="259" t="s">
        <v>2825</v>
      </c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2826</v>
      </c>
    </row>
    <row r="74" spans="1:60" x14ac:dyDescent="0.2">
      <c r="A74" s="3"/>
      <c r="B74" s="4"/>
      <c r="C74" s="259" t="s">
        <v>2827</v>
      </c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2828</v>
      </c>
    </row>
    <row r="75" spans="1:60" x14ac:dyDescent="0.2">
      <c r="A75" s="3"/>
      <c r="B75" s="4"/>
      <c r="C75" s="25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C76" s="261"/>
      <c r="D76" s="10"/>
      <c r="AG76" t="s">
        <v>2829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UdE+KhjBej+RocEaCtNzW2M55T+BriEr/sfPMPvBO6afp4S46iGwiomquLuxubhUHX2YUIuJGQC33n9Irjvnw==" saltValue="bsy61cFymA7t7x1DNV2jnQ==" spinCount="100000" sheet="1"/>
  <mergeCells count="7">
    <mergeCell ref="A1:G1"/>
    <mergeCell ref="C2:G2"/>
    <mergeCell ref="C3:G3"/>
    <mergeCell ref="C4:G4"/>
    <mergeCell ref="A71:B71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1343-86F6-4C16-939F-C098F95F2A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3530</v>
      </c>
      <c r="C9" s="258" t="s">
        <v>3531</v>
      </c>
      <c r="D9" s="245" t="s">
        <v>319</v>
      </c>
      <c r="E9" s="246">
        <v>13.8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3535</v>
      </c>
      <c r="C10" s="258" t="s">
        <v>3536</v>
      </c>
      <c r="D10" s="245" t="s">
        <v>319</v>
      </c>
      <c r="E10" s="246">
        <v>13.8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6" t="s">
        <v>287</v>
      </c>
      <c r="B11" s="227" t="s">
        <v>74</v>
      </c>
      <c r="C11" s="251" t="s">
        <v>134</v>
      </c>
      <c r="D11" s="228"/>
      <c r="E11" s="229"/>
      <c r="F11" s="230"/>
      <c r="G11" s="230">
        <f>SUMIF(AG12:AG13,"&lt;&gt;NOR",G12:G13)</f>
        <v>0</v>
      </c>
      <c r="H11" s="230"/>
      <c r="I11" s="230">
        <f>SUM(I12:I13)</f>
        <v>0</v>
      </c>
      <c r="J11" s="230"/>
      <c r="K11" s="230">
        <f>SUM(K12:K13)</f>
        <v>0</v>
      </c>
      <c r="L11" s="230"/>
      <c r="M11" s="230">
        <f>SUM(M12:M13)</f>
        <v>0</v>
      </c>
      <c r="N11" s="230"/>
      <c r="O11" s="230">
        <f>SUM(O12:O13)</f>
        <v>0</v>
      </c>
      <c r="P11" s="230"/>
      <c r="Q11" s="230">
        <f>SUM(Q12:Q13)</f>
        <v>0</v>
      </c>
      <c r="R11" s="230"/>
      <c r="S11" s="230"/>
      <c r="T11" s="231"/>
      <c r="U11" s="225"/>
      <c r="V11" s="225">
        <f>SUM(V12:V13)</f>
        <v>0</v>
      </c>
      <c r="W11" s="225"/>
      <c r="X11" s="225"/>
      <c r="AG11" t="s">
        <v>288</v>
      </c>
    </row>
    <row r="12" spans="1:60" outlineLevel="1" x14ac:dyDescent="0.2">
      <c r="A12" s="243">
        <v>3</v>
      </c>
      <c r="B12" s="244" t="s">
        <v>3474</v>
      </c>
      <c r="C12" s="258" t="s">
        <v>3883</v>
      </c>
      <c r="D12" s="245" t="s">
        <v>3110</v>
      </c>
      <c r="E12" s="246">
        <v>16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3474</v>
      </c>
      <c r="C13" s="258" t="s">
        <v>3476</v>
      </c>
      <c r="D13" s="245" t="s">
        <v>3477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3161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3167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287</v>
      </c>
      <c r="B14" s="227" t="s">
        <v>154</v>
      </c>
      <c r="C14" s="251" t="s">
        <v>156</v>
      </c>
      <c r="D14" s="228"/>
      <c r="E14" s="229"/>
      <c r="F14" s="230"/>
      <c r="G14" s="230">
        <f>SUMIF(AG15:AG16,"&lt;&gt;NOR",G15:G16)</f>
        <v>0</v>
      </c>
      <c r="H14" s="230"/>
      <c r="I14" s="230">
        <f>SUM(I15:I16)</f>
        <v>0</v>
      </c>
      <c r="J14" s="230"/>
      <c r="K14" s="230">
        <f>SUM(K15:K16)</f>
        <v>0</v>
      </c>
      <c r="L14" s="230"/>
      <c r="M14" s="230">
        <f>SUM(M15:M16)</f>
        <v>0</v>
      </c>
      <c r="N14" s="230"/>
      <c r="O14" s="230">
        <f>SUM(O15:O16)</f>
        <v>0</v>
      </c>
      <c r="P14" s="230"/>
      <c r="Q14" s="230">
        <f>SUM(Q15:Q16)</f>
        <v>0</v>
      </c>
      <c r="R14" s="230"/>
      <c r="S14" s="230"/>
      <c r="T14" s="231"/>
      <c r="U14" s="225"/>
      <c r="V14" s="225">
        <f>SUM(V15:V16)</f>
        <v>0</v>
      </c>
      <c r="W14" s="225"/>
      <c r="X14" s="225"/>
      <c r="AG14" t="s">
        <v>288</v>
      </c>
    </row>
    <row r="15" spans="1:60" outlineLevel="1" x14ac:dyDescent="0.2">
      <c r="A15" s="243">
        <v>5</v>
      </c>
      <c r="B15" s="244" t="s">
        <v>3541</v>
      </c>
      <c r="C15" s="258" t="s">
        <v>3884</v>
      </c>
      <c r="D15" s="245" t="s">
        <v>319</v>
      </c>
      <c r="E15" s="246">
        <v>3.45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6</v>
      </c>
      <c r="B16" s="244" t="s">
        <v>3562</v>
      </c>
      <c r="C16" s="258" t="s">
        <v>3885</v>
      </c>
      <c r="D16" s="245" t="s">
        <v>609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173</v>
      </c>
      <c r="C17" s="251" t="s">
        <v>175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0</v>
      </c>
      <c r="W17" s="225"/>
      <c r="X17" s="225"/>
      <c r="AG17" t="s">
        <v>288</v>
      </c>
    </row>
    <row r="18" spans="1:60" outlineLevel="1" x14ac:dyDescent="0.2">
      <c r="A18" s="243">
        <v>7</v>
      </c>
      <c r="B18" s="244" t="s">
        <v>3886</v>
      </c>
      <c r="C18" s="258" t="s">
        <v>3887</v>
      </c>
      <c r="D18" s="245" t="s">
        <v>609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6" t="s">
        <v>287</v>
      </c>
      <c r="B19" s="227" t="s">
        <v>200</v>
      </c>
      <c r="C19" s="251" t="s">
        <v>201</v>
      </c>
      <c r="D19" s="228"/>
      <c r="E19" s="229"/>
      <c r="F19" s="230"/>
      <c r="G19" s="230">
        <f>SUMIF(AG20:AG24,"&lt;&gt;NOR",G20:G24)</f>
        <v>0</v>
      </c>
      <c r="H19" s="230"/>
      <c r="I19" s="230">
        <f>SUM(I20:I24)</f>
        <v>0</v>
      </c>
      <c r="J19" s="230"/>
      <c r="K19" s="230">
        <f>SUM(K20:K24)</f>
        <v>0</v>
      </c>
      <c r="L19" s="230"/>
      <c r="M19" s="230">
        <f>SUM(M20:M24)</f>
        <v>0</v>
      </c>
      <c r="N19" s="230"/>
      <c r="O19" s="230">
        <f>SUM(O20:O24)</f>
        <v>0</v>
      </c>
      <c r="P19" s="230"/>
      <c r="Q19" s="230">
        <f>SUM(Q20:Q24)</f>
        <v>0</v>
      </c>
      <c r="R19" s="230"/>
      <c r="S19" s="230"/>
      <c r="T19" s="231"/>
      <c r="U19" s="225"/>
      <c r="V19" s="225">
        <f>SUM(V20:V24)</f>
        <v>0</v>
      </c>
      <c r="W19" s="225"/>
      <c r="X19" s="225"/>
      <c r="AG19" t="s">
        <v>288</v>
      </c>
    </row>
    <row r="20" spans="1:60" outlineLevel="1" x14ac:dyDescent="0.2">
      <c r="A20" s="243">
        <v>8</v>
      </c>
      <c r="B20" s="244" t="s">
        <v>3888</v>
      </c>
      <c r="C20" s="258" t="s">
        <v>3889</v>
      </c>
      <c r="D20" s="245" t="s">
        <v>477</v>
      </c>
      <c r="E20" s="246">
        <v>325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9</v>
      </c>
      <c r="B21" s="244" t="s">
        <v>3890</v>
      </c>
      <c r="C21" s="258" t="s">
        <v>3891</v>
      </c>
      <c r="D21" s="245" t="s">
        <v>477</v>
      </c>
      <c r="E21" s="246">
        <v>108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10</v>
      </c>
      <c r="B22" s="244" t="s">
        <v>3892</v>
      </c>
      <c r="C22" s="258" t="s">
        <v>3893</v>
      </c>
      <c r="D22" s="245" t="s">
        <v>477</v>
      </c>
      <c r="E22" s="246">
        <v>74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11</v>
      </c>
      <c r="B23" s="244" t="s">
        <v>3894</v>
      </c>
      <c r="C23" s="258" t="s">
        <v>3895</v>
      </c>
      <c r="D23" s="245" t="s">
        <v>477</v>
      </c>
      <c r="E23" s="246">
        <v>12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12</v>
      </c>
      <c r="B24" s="244" t="s">
        <v>3896</v>
      </c>
      <c r="C24" s="258" t="s">
        <v>3897</v>
      </c>
      <c r="D24" s="245" t="s">
        <v>477</v>
      </c>
      <c r="E24" s="246">
        <v>79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287</v>
      </c>
      <c r="B25" s="227" t="s">
        <v>204</v>
      </c>
      <c r="C25" s="251" t="s">
        <v>205</v>
      </c>
      <c r="D25" s="228"/>
      <c r="E25" s="229"/>
      <c r="F25" s="230"/>
      <c r="G25" s="230">
        <f>SUMIF(AG26:AG54,"&lt;&gt;NOR",G26:G54)</f>
        <v>0</v>
      </c>
      <c r="H25" s="230"/>
      <c r="I25" s="230">
        <f>SUM(I26:I54)</f>
        <v>0</v>
      </c>
      <c r="J25" s="230"/>
      <c r="K25" s="230">
        <f>SUM(K26:K54)</f>
        <v>0</v>
      </c>
      <c r="L25" s="230"/>
      <c r="M25" s="230">
        <f>SUM(M26:M54)</f>
        <v>0</v>
      </c>
      <c r="N25" s="230"/>
      <c r="O25" s="230">
        <f>SUM(O26:O54)</f>
        <v>0</v>
      </c>
      <c r="P25" s="230"/>
      <c r="Q25" s="230">
        <f>SUM(Q26:Q54)</f>
        <v>0</v>
      </c>
      <c r="R25" s="230"/>
      <c r="S25" s="230"/>
      <c r="T25" s="231"/>
      <c r="U25" s="225"/>
      <c r="V25" s="225">
        <f>SUM(V26:V54)</f>
        <v>0</v>
      </c>
      <c r="W25" s="225"/>
      <c r="X25" s="225"/>
      <c r="AG25" t="s">
        <v>288</v>
      </c>
    </row>
    <row r="26" spans="1:60" outlineLevel="1" x14ac:dyDescent="0.2">
      <c r="A26" s="243">
        <v>13</v>
      </c>
      <c r="B26" s="244" t="s">
        <v>3898</v>
      </c>
      <c r="C26" s="258" t="s">
        <v>3899</v>
      </c>
      <c r="D26" s="245" t="s">
        <v>609</v>
      </c>
      <c r="E26" s="246">
        <v>10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117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3480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14</v>
      </c>
      <c r="B27" s="244" t="s">
        <v>3900</v>
      </c>
      <c r="C27" s="258" t="s">
        <v>3901</v>
      </c>
      <c r="D27" s="245" t="s">
        <v>477</v>
      </c>
      <c r="E27" s="246">
        <v>28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15</v>
      </c>
      <c r="B28" s="244" t="s">
        <v>3902</v>
      </c>
      <c r="C28" s="258" t="s">
        <v>3903</v>
      </c>
      <c r="D28" s="245" t="s">
        <v>477</v>
      </c>
      <c r="E28" s="246">
        <v>97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16</v>
      </c>
      <c r="B29" s="244" t="s">
        <v>3904</v>
      </c>
      <c r="C29" s="258" t="s">
        <v>3905</v>
      </c>
      <c r="D29" s="245" t="s">
        <v>477</v>
      </c>
      <c r="E29" s="246">
        <v>24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17</v>
      </c>
      <c r="B30" s="244" t="s">
        <v>3906</v>
      </c>
      <c r="C30" s="258" t="s">
        <v>3907</v>
      </c>
      <c r="D30" s="245" t="s">
        <v>477</v>
      </c>
      <c r="E30" s="246">
        <v>45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3480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18</v>
      </c>
      <c r="B31" s="244" t="s">
        <v>3908</v>
      </c>
      <c r="C31" s="258" t="s">
        <v>3909</v>
      </c>
      <c r="D31" s="245" t="s">
        <v>477</v>
      </c>
      <c r="E31" s="246">
        <v>38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3480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19</v>
      </c>
      <c r="B32" s="244" t="s">
        <v>3910</v>
      </c>
      <c r="C32" s="258" t="s">
        <v>3911</v>
      </c>
      <c r="D32" s="245" t="s">
        <v>477</v>
      </c>
      <c r="E32" s="246">
        <v>31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20</v>
      </c>
      <c r="B33" s="244" t="s">
        <v>3912</v>
      </c>
      <c r="C33" s="258" t="s">
        <v>3913</v>
      </c>
      <c r="D33" s="245" t="s">
        <v>477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21</v>
      </c>
      <c r="B34" s="244" t="s">
        <v>3914</v>
      </c>
      <c r="C34" s="258" t="s">
        <v>3915</v>
      </c>
      <c r="D34" s="245" t="s">
        <v>609</v>
      </c>
      <c r="E34" s="246">
        <v>22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117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3480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22</v>
      </c>
      <c r="B35" s="244" t="s">
        <v>3916</v>
      </c>
      <c r="C35" s="258" t="s">
        <v>3917</v>
      </c>
      <c r="D35" s="245" t="s">
        <v>609</v>
      </c>
      <c r="E35" s="246">
        <v>15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3480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23</v>
      </c>
      <c r="B36" s="244" t="s">
        <v>3918</v>
      </c>
      <c r="C36" s="258" t="s">
        <v>3919</v>
      </c>
      <c r="D36" s="245" t="s">
        <v>609</v>
      </c>
      <c r="E36" s="246">
        <v>14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117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3480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24</v>
      </c>
      <c r="B37" s="244" t="s">
        <v>3920</v>
      </c>
      <c r="C37" s="258" t="s">
        <v>3921</v>
      </c>
      <c r="D37" s="245" t="s">
        <v>609</v>
      </c>
      <c r="E37" s="246">
        <v>4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3480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25</v>
      </c>
      <c r="B38" s="244" t="s">
        <v>3922</v>
      </c>
      <c r="C38" s="258" t="s">
        <v>3923</v>
      </c>
      <c r="D38" s="245" t="s">
        <v>609</v>
      </c>
      <c r="E38" s="246">
        <v>8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3480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26</v>
      </c>
      <c r="B39" s="244" t="s">
        <v>3924</v>
      </c>
      <c r="C39" s="258" t="s">
        <v>3925</v>
      </c>
      <c r="D39" s="245" t="s">
        <v>609</v>
      </c>
      <c r="E39" s="246">
        <v>3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3480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27</v>
      </c>
      <c r="B40" s="244" t="s">
        <v>3926</v>
      </c>
      <c r="C40" s="258" t="s">
        <v>3927</v>
      </c>
      <c r="D40" s="245" t="s">
        <v>609</v>
      </c>
      <c r="E40" s="246">
        <v>13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117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3480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28</v>
      </c>
      <c r="B41" s="244" t="s">
        <v>3928</v>
      </c>
      <c r="C41" s="258" t="s">
        <v>3927</v>
      </c>
      <c r="D41" s="245" t="s">
        <v>609</v>
      </c>
      <c r="E41" s="246">
        <v>5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117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3480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29</v>
      </c>
      <c r="B42" s="244" t="s">
        <v>3929</v>
      </c>
      <c r="C42" s="258" t="s">
        <v>3930</v>
      </c>
      <c r="D42" s="245" t="s">
        <v>477</v>
      </c>
      <c r="E42" s="246">
        <v>69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3480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30</v>
      </c>
      <c r="B43" s="244" t="s">
        <v>3931</v>
      </c>
      <c r="C43" s="258" t="s">
        <v>3932</v>
      </c>
      <c r="D43" s="245" t="s">
        <v>477</v>
      </c>
      <c r="E43" s="246">
        <v>196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117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3480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31</v>
      </c>
      <c r="B44" s="244" t="s">
        <v>3933</v>
      </c>
      <c r="C44" s="258" t="s">
        <v>3934</v>
      </c>
      <c r="D44" s="245" t="s">
        <v>477</v>
      </c>
      <c r="E44" s="246">
        <v>13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3480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32</v>
      </c>
      <c r="B45" s="244" t="s">
        <v>3935</v>
      </c>
      <c r="C45" s="258" t="s">
        <v>3936</v>
      </c>
      <c r="D45" s="245" t="s">
        <v>609</v>
      </c>
      <c r="E45" s="246">
        <v>14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3480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33</v>
      </c>
      <c r="B46" s="244" t="s">
        <v>3474</v>
      </c>
      <c r="C46" s="258" t="s">
        <v>3937</v>
      </c>
      <c r="D46" s="245" t="s">
        <v>609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3">
        <v>34</v>
      </c>
      <c r="B47" s="244" t="s">
        <v>3474</v>
      </c>
      <c r="C47" s="258" t="s">
        <v>3938</v>
      </c>
      <c r="D47" s="245" t="s">
        <v>609</v>
      </c>
      <c r="E47" s="246">
        <v>1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3162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3">
        <v>35</v>
      </c>
      <c r="B48" s="244" t="s">
        <v>3474</v>
      </c>
      <c r="C48" s="258" t="s">
        <v>3939</v>
      </c>
      <c r="D48" s="245" t="s">
        <v>609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3162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36</v>
      </c>
      <c r="B49" s="244" t="s">
        <v>3474</v>
      </c>
      <c r="C49" s="258" t="s">
        <v>3940</v>
      </c>
      <c r="D49" s="245" t="s">
        <v>609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3162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37</v>
      </c>
      <c r="B50" s="244" t="s">
        <v>3474</v>
      </c>
      <c r="C50" s="258" t="s">
        <v>3941</v>
      </c>
      <c r="D50" s="245" t="s">
        <v>609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3161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3162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38</v>
      </c>
      <c r="B51" s="244" t="s">
        <v>3474</v>
      </c>
      <c r="C51" s="258" t="s">
        <v>3942</v>
      </c>
      <c r="D51" s="245" t="s">
        <v>609</v>
      </c>
      <c r="E51" s="246">
        <v>5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39</v>
      </c>
      <c r="B52" s="244" t="s">
        <v>3474</v>
      </c>
      <c r="C52" s="258" t="s">
        <v>3943</v>
      </c>
      <c r="D52" s="245" t="s">
        <v>477</v>
      </c>
      <c r="E52" s="246">
        <v>50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40</v>
      </c>
      <c r="B53" s="244" t="s">
        <v>3474</v>
      </c>
      <c r="C53" s="258" t="s">
        <v>3944</v>
      </c>
      <c r="D53" s="245" t="s">
        <v>609</v>
      </c>
      <c r="E53" s="246">
        <v>3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3167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41</v>
      </c>
      <c r="B54" s="244" t="s">
        <v>3945</v>
      </c>
      <c r="C54" s="258" t="s">
        <v>3946</v>
      </c>
      <c r="D54" s="245" t="s">
        <v>0</v>
      </c>
      <c r="E54" s="246">
        <v>2492.8780000000002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117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6" t="s">
        <v>287</v>
      </c>
      <c r="B55" s="227" t="s">
        <v>206</v>
      </c>
      <c r="C55" s="251" t="s">
        <v>207</v>
      </c>
      <c r="D55" s="228"/>
      <c r="E55" s="229"/>
      <c r="F55" s="230"/>
      <c r="G55" s="230">
        <f>SUMIF(AG56:AG90,"&lt;&gt;NOR",G56:G90)</f>
        <v>0</v>
      </c>
      <c r="H55" s="230"/>
      <c r="I55" s="230">
        <f>SUM(I56:I90)</f>
        <v>0</v>
      </c>
      <c r="J55" s="230"/>
      <c r="K55" s="230">
        <f>SUM(K56:K90)</f>
        <v>0</v>
      </c>
      <c r="L55" s="230"/>
      <c r="M55" s="230">
        <f>SUM(M56:M90)</f>
        <v>0</v>
      </c>
      <c r="N55" s="230"/>
      <c r="O55" s="230">
        <f>SUM(O56:O90)</f>
        <v>0</v>
      </c>
      <c r="P55" s="230"/>
      <c r="Q55" s="230">
        <f>SUM(Q56:Q90)</f>
        <v>0</v>
      </c>
      <c r="R55" s="230"/>
      <c r="S55" s="230"/>
      <c r="T55" s="231"/>
      <c r="U55" s="225"/>
      <c r="V55" s="225">
        <f>SUM(V56:V90)</f>
        <v>0</v>
      </c>
      <c r="W55" s="225"/>
      <c r="X55" s="225"/>
      <c r="AG55" t="s">
        <v>288</v>
      </c>
    </row>
    <row r="56" spans="1:60" outlineLevel="1" x14ac:dyDescent="0.2">
      <c r="A56" s="243">
        <v>42</v>
      </c>
      <c r="B56" s="244" t="s">
        <v>3947</v>
      </c>
      <c r="C56" s="258" t="s">
        <v>3948</v>
      </c>
      <c r="D56" s="245" t="s">
        <v>609</v>
      </c>
      <c r="E56" s="246">
        <v>25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3480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43</v>
      </c>
      <c r="B57" s="244" t="s">
        <v>3949</v>
      </c>
      <c r="C57" s="258" t="s">
        <v>3950</v>
      </c>
      <c r="D57" s="245" t="s">
        <v>609</v>
      </c>
      <c r="E57" s="246">
        <v>100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44</v>
      </c>
      <c r="B58" s="244" t="s">
        <v>3951</v>
      </c>
      <c r="C58" s="258" t="s">
        <v>3952</v>
      </c>
      <c r="D58" s="245" t="s">
        <v>609</v>
      </c>
      <c r="E58" s="246">
        <v>7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117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45</v>
      </c>
      <c r="B59" s="244" t="s">
        <v>3953</v>
      </c>
      <c r="C59" s="258" t="s">
        <v>3954</v>
      </c>
      <c r="D59" s="245" t="s">
        <v>609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46</v>
      </c>
      <c r="B60" s="244" t="s">
        <v>3955</v>
      </c>
      <c r="C60" s="258" t="s">
        <v>3956</v>
      </c>
      <c r="D60" s="245" t="s">
        <v>3957</v>
      </c>
      <c r="E60" s="246">
        <v>11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47</v>
      </c>
      <c r="B61" s="244" t="s">
        <v>3958</v>
      </c>
      <c r="C61" s="258" t="s">
        <v>3959</v>
      </c>
      <c r="D61" s="245" t="s">
        <v>609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48</v>
      </c>
      <c r="B62" s="244" t="s">
        <v>3960</v>
      </c>
      <c r="C62" s="258" t="s">
        <v>3961</v>
      </c>
      <c r="D62" s="245" t="s">
        <v>609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49</v>
      </c>
      <c r="B63" s="244" t="s">
        <v>3962</v>
      </c>
      <c r="C63" s="258" t="s">
        <v>3963</v>
      </c>
      <c r="D63" s="245" t="s">
        <v>609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50</v>
      </c>
      <c r="B64" s="244" t="s">
        <v>3964</v>
      </c>
      <c r="C64" s="258" t="s">
        <v>3965</v>
      </c>
      <c r="D64" s="245" t="s">
        <v>609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3480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51</v>
      </c>
      <c r="B65" s="244" t="s">
        <v>3966</v>
      </c>
      <c r="C65" s="258" t="s">
        <v>3967</v>
      </c>
      <c r="D65" s="245" t="s">
        <v>477</v>
      </c>
      <c r="E65" s="246">
        <v>598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117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3480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52</v>
      </c>
      <c r="B66" s="244" t="s">
        <v>3968</v>
      </c>
      <c r="C66" s="258" t="s">
        <v>3969</v>
      </c>
      <c r="D66" s="245" t="s">
        <v>477</v>
      </c>
      <c r="E66" s="246">
        <v>598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117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3480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53</v>
      </c>
      <c r="B67" s="244" t="s">
        <v>3970</v>
      </c>
      <c r="C67" s="258" t="s">
        <v>3971</v>
      </c>
      <c r="D67" s="245" t="s">
        <v>477</v>
      </c>
      <c r="E67" s="246">
        <v>325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117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3480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54</v>
      </c>
      <c r="B68" s="244" t="s">
        <v>3972</v>
      </c>
      <c r="C68" s="258" t="s">
        <v>3973</v>
      </c>
      <c r="D68" s="245" t="s">
        <v>477</v>
      </c>
      <c r="E68" s="246">
        <v>108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117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3480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55</v>
      </c>
      <c r="B69" s="244" t="s">
        <v>3974</v>
      </c>
      <c r="C69" s="258" t="s">
        <v>3975</v>
      </c>
      <c r="D69" s="245" t="s">
        <v>477</v>
      </c>
      <c r="E69" s="246">
        <v>74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117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3480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56</v>
      </c>
      <c r="B70" s="244" t="s">
        <v>3976</v>
      </c>
      <c r="C70" s="258" t="s">
        <v>3977</v>
      </c>
      <c r="D70" s="245" t="s">
        <v>477</v>
      </c>
      <c r="E70" s="246">
        <v>12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117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3480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57</v>
      </c>
      <c r="B71" s="244" t="s">
        <v>3978</v>
      </c>
      <c r="C71" s="258" t="s">
        <v>3979</v>
      </c>
      <c r="D71" s="245" t="s">
        <v>477</v>
      </c>
      <c r="E71" s="246">
        <v>79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117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3480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58</v>
      </c>
      <c r="B72" s="244" t="s">
        <v>3980</v>
      </c>
      <c r="C72" s="258" t="s">
        <v>3981</v>
      </c>
      <c r="D72" s="245" t="s">
        <v>477</v>
      </c>
      <c r="E72" s="246">
        <v>39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117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3480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59</v>
      </c>
      <c r="B73" s="244" t="s">
        <v>3982</v>
      </c>
      <c r="C73" s="258" t="s">
        <v>3983</v>
      </c>
      <c r="D73" s="245" t="s">
        <v>477</v>
      </c>
      <c r="E73" s="246">
        <v>12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117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3480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60</v>
      </c>
      <c r="B74" s="244" t="s">
        <v>3984</v>
      </c>
      <c r="C74" s="258" t="s">
        <v>3985</v>
      </c>
      <c r="D74" s="245" t="s">
        <v>477</v>
      </c>
      <c r="E74" s="246">
        <v>62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117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3480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61</v>
      </c>
      <c r="B75" s="244" t="s">
        <v>3986</v>
      </c>
      <c r="C75" s="258" t="s">
        <v>3987</v>
      </c>
      <c r="D75" s="245" t="s">
        <v>477</v>
      </c>
      <c r="E75" s="246">
        <v>4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15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502</v>
      </c>
      <c r="T75" s="249" t="s">
        <v>503</v>
      </c>
      <c r="U75" s="220">
        <v>0</v>
      </c>
      <c r="V75" s="220">
        <f>ROUND(E75*U75,2)</f>
        <v>0</v>
      </c>
      <c r="W75" s="220"/>
      <c r="X75" s="220" t="s">
        <v>117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3480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62</v>
      </c>
      <c r="B76" s="244" t="s">
        <v>3988</v>
      </c>
      <c r="C76" s="258" t="s">
        <v>3989</v>
      </c>
      <c r="D76" s="245" t="s">
        <v>477</v>
      </c>
      <c r="E76" s="246">
        <v>6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63</v>
      </c>
      <c r="B77" s="244" t="s">
        <v>3594</v>
      </c>
      <c r="C77" s="258" t="s">
        <v>3595</v>
      </c>
      <c r="D77" s="245" t="s">
        <v>1392</v>
      </c>
      <c r="E77" s="246">
        <v>10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117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3480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64</v>
      </c>
      <c r="B78" s="244" t="s">
        <v>3990</v>
      </c>
      <c r="C78" s="258" t="s">
        <v>3597</v>
      </c>
      <c r="D78" s="245" t="s">
        <v>1392</v>
      </c>
      <c r="E78" s="246">
        <v>4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117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3480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65</v>
      </c>
      <c r="B79" s="244" t="s">
        <v>3990</v>
      </c>
      <c r="C79" s="258" t="s">
        <v>3991</v>
      </c>
      <c r="D79" s="245" t="s">
        <v>1392</v>
      </c>
      <c r="E79" s="246">
        <v>12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3167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66</v>
      </c>
      <c r="B80" s="244" t="s">
        <v>3992</v>
      </c>
      <c r="C80" s="258" t="s">
        <v>3993</v>
      </c>
      <c r="D80" s="245" t="s">
        <v>1392</v>
      </c>
      <c r="E80" s="246">
        <v>7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447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67</v>
      </c>
      <c r="B81" s="244" t="s">
        <v>3994</v>
      </c>
      <c r="C81" s="258" t="s">
        <v>3995</v>
      </c>
      <c r="D81" s="245" t="s">
        <v>1392</v>
      </c>
      <c r="E81" s="246">
        <v>1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117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3480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68</v>
      </c>
      <c r="B82" s="244" t="s">
        <v>3996</v>
      </c>
      <c r="C82" s="258" t="s">
        <v>3997</v>
      </c>
      <c r="D82" s="245" t="s">
        <v>1392</v>
      </c>
      <c r="E82" s="246">
        <v>1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117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3480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69</v>
      </c>
      <c r="B83" s="244" t="s">
        <v>3998</v>
      </c>
      <c r="C83" s="258" t="s">
        <v>3999</v>
      </c>
      <c r="D83" s="245" t="s">
        <v>1392</v>
      </c>
      <c r="E83" s="246">
        <v>1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117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3480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70</v>
      </c>
      <c r="B84" s="244" t="s">
        <v>4000</v>
      </c>
      <c r="C84" s="258" t="s">
        <v>4001</v>
      </c>
      <c r="D84" s="245" t="s">
        <v>1392</v>
      </c>
      <c r="E84" s="246">
        <v>1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117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3480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71</v>
      </c>
      <c r="B85" s="244" t="s">
        <v>4002</v>
      </c>
      <c r="C85" s="258" t="s">
        <v>4003</v>
      </c>
      <c r="D85" s="245" t="s">
        <v>609</v>
      </c>
      <c r="E85" s="246">
        <v>12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117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3480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72</v>
      </c>
      <c r="B86" s="244" t="s">
        <v>4004</v>
      </c>
      <c r="C86" s="258" t="s">
        <v>4005</v>
      </c>
      <c r="D86" s="245" t="s">
        <v>3489</v>
      </c>
      <c r="E86" s="246">
        <v>1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117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3480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73</v>
      </c>
      <c r="B87" s="244" t="s">
        <v>3474</v>
      </c>
      <c r="C87" s="258" t="s">
        <v>4006</v>
      </c>
      <c r="D87" s="245" t="s">
        <v>3477</v>
      </c>
      <c r="E87" s="246">
        <v>6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3161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3162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74</v>
      </c>
      <c r="B88" s="244" t="s">
        <v>3474</v>
      </c>
      <c r="C88" s="258" t="s">
        <v>4007</v>
      </c>
      <c r="D88" s="245" t="s">
        <v>609</v>
      </c>
      <c r="E88" s="246">
        <v>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75</v>
      </c>
      <c r="B89" s="244" t="s">
        <v>3474</v>
      </c>
      <c r="C89" s="258" t="s">
        <v>4008</v>
      </c>
      <c r="D89" s="245" t="s">
        <v>1392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3161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3162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76</v>
      </c>
      <c r="B90" s="244" t="s">
        <v>4009</v>
      </c>
      <c r="C90" s="258" t="s">
        <v>4010</v>
      </c>
      <c r="D90" s="245" t="s">
        <v>0</v>
      </c>
      <c r="E90" s="246">
        <v>2034.711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6" t="s">
        <v>287</v>
      </c>
      <c r="B91" s="227" t="s">
        <v>210</v>
      </c>
      <c r="C91" s="251" t="s">
        <v>211</v>
      </c>
      <c r="D91" s="228"/>
      <c r="E91" s="229"/>
      <c r="F91" s="230"/>
      <c r="G91" s="230">
        <f>SUMIF(AG92:AG116,"&lt;&gt;NOR",G92:G116)</f>
        <v>0</v>
      </c>
      <c r="H91" s="230"/>
      <c r="I91" s="230">
        <f>SUM(I92:I116)</f>
        <v>0</v>
      </c>
      <c r="J91" s="230"/>
      <c r="K91" s="230">
        <f>SUM(K92:K116)</f>
        <v>0</v>
      </c>
      <c r="L91" s="230"/>
      <c r="M91" s="230">
        <f>SUM(M92:M116)</f>
        <v>0</v>
      </c>
      <c r="N91" s="230"/>
      <c r="O91" s="230">
        <f>SUM(O92:O116)</f>
        <v>0</v>
      </c>
      <c r="P91" s="230"/>
      <c r="Q91" s="230">
        <f>SUM(Q92:Q116)</f>
        <v>0</v>
      </c>
      <c r="R91" s="230"/>
      <c r="S91" s="230"/>
      <c r="T91" s="231"/>
      <c r="U91" s="225"/>
      <c r="V91" s="225">
        <f>SUM(V92:V116)</f>
        <v>0</v>
      </c>
      <c r="W91" s="225"/>
      <c r="X91" s="225"/>
      <c r="AG91" t="s">
        <v>288</v>
      </c>
    </row>
    <row r="92" spans="1:60" outlineLevel="1" x14ac:dyDescent="0.2">
      <c r="A92" s="243">
        <v>77</v>
      </c>
      <c r="B92" s="244" t="s">
        <v>4011</v>
      </c>
      <c r="C92" s="258" t="s">
        <v>4012</v>
      </c>
      <c r="D92" s="245" t="s">
        <v>3489</v>
      </c>
      <c r="E92" s="246">
        <v>8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78</v>
      </c>
      <c r="B93" s="244" t="s">
        <v>4013</v>
      </c>
      <c r="C93" s="258" t="s">
        <v>4014</v>
      </c>
      <c r="D93" s="245" t="s">
        <v>3489</v>
      </c>
      <c r="E93" s="246">
        <v>61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3480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79</v>
      </c>
      <c r="B94" s="244" t="s">
        <v>4015</v>
      </c>
      <c r="C94" s="258" t="s">
        <v>4016</v>
      </c>
      <c r="D94" s="245" t="s">
        <v>3489</v>
      </c>
      <c r="E94" s="246">
        <v>14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117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3480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80</v>
      </c>
      <c r="B95" s="244" t="s">
        <v>4017</v>
      </c>
      <c r="C95" s="258" t="s">
        <v>4018</v>
      </c>
      <c r="D95" s="245" t="s">
        <v>609</v>
      </c>
      <c r="E95" s="246">
        <v>2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117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3480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3">
        <v>81</v>
      </c>
      <c r="B96" s="244" t="s">
        <v>4019</v>
      </c>
      <c r="C96" s="258" t="s">
        <v>4020</v>
      </c>
      <c r="D96" s="245" t="s">
        <v>609</v>
      </c>
      <c r="E96" s="246">
        <v>8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117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82</v>
      </c>
      <c r="B97" s="244" t="s">
        <v>4021</v>
      </c>
      <c r="C97" s="258" t="s">
        <v>4022</v>
      </c>
      <c r="D97" s="245" t="s">
        <v>609</v>
      </c>
      <c r="E97" s="246">
        <v>6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3480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83</v>
      </c>
      <c r="B98" s="244" t="s">
        <v>4023</v>
      </c>
      <c r="C98" s="258" t="s">
        <v>4024</v>
      </c>
      <c r="D98" s="245" t="s">
        <v>609</v>
      </c>
      <c r="E98" s="246">
        <v>6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117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3480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84</v>
      </c>
      <c r="B99" s="244" t="s">
        <v>4025</v>
      </c>
      <c r="C99" s="258" t="s">
        <v>4026</v>
      </c>
      <c r="D99" s="245" t="s">
        <v>609</v>
      </c>
      <c r="E99" s="246">
        <v>2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117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3480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85</v>
      </c>
      <c r="B100" s="244" t="s">
        <v>4027</v>
      </c>
      <c r="C100" s="258" t="s">
        <v>4028</v>
      </c>
      <c r="D100" s="245" t="s">
        <v>609</v>
      </c>
      <c r="E100" s="246">
        <v>22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117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3480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86</v>
      </c>
      <c r="B101" s="244" t="s">
        <v>4029</v>
      </c>
      <c r="C101" s="258" t="s">
        <v>4030</v>
      </c>
      <c r="D101" s="245" t="s">
        <v>609</v>
      </c>
      <c r="E101" s="246">
        <v>1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117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3480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87</v>
      </c>
      <c r="B102" s="244" t="s">
        <v>4031</v>
      </c>
      <c r="C102" s="258" t="s">
        <v>4032</v>
      </c>
      <c r="D102" s="245" t="s">
        <v>609</v>
      </c>
      <c r="E102" s="246">
        <v>7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117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3480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88</v>
      </c>
      <c r="B103" s="244" t="s">
        <v>4033</v>
      </c>
      <c r="C103" s="258" t="s">
        <v>4034</v>
      </c>
      <c r="D103" s="245" t="s">
        <v>609</v>
      </c>
      <c r="E103" s="246">
        <v>7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117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3480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89</v>
      </c>
      <c r="B104" s="244" t="s">
        <v>4035</v>
      </c>
      <c r="C104" s="258" t="s">
        <v>4036</v>
      </c>
      <c r="D104" s="245" t="s">
        <v>609</v>
      </c>
      <c r="E104" s="246">
        <v>2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117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3480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90</v>
      </c>
      <c r="B105" s="244" t="s">
        <v>4037</v>
      </c>
      <c r="C105" s="258" t="s">
        <v>4038</v>
      </c>
      <c r="D105" s="245" t="s">
        <v>609</v>
      </c>
      <c r="E105" s="246">
        <v>2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117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3480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91</v>
      </c>
      <c r="B106" s="244" t="s">
        <v>4039</v>
      </c>
      <c r="C106" s="258" t="s">
        <v>4040</v>
      </c>
      <c r="D106" s="245" t="s">
        <v>609</v>
      </c>
      <c r="E106" s="246">
        <v>4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117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3480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92</v>
      </c>
      <c r="B107" s="244" t="s">
        <v>4041</v>
      </c>
      <c r="C107" s="258" t="s">
        <v>4042</v>
      </c>
      <c r="D107" s="245" t="s">
        <v>609</v>
      </c>
      <c r="E107" s="246">
        <v>6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117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3480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93</v>
      </c>
      <c r="B108" s="244" t="s">
        <v>4043</v>
      </c>
      <c r="C108" s="258" t="s">
        <v>4044</v>
      </c>
      <c r="D108" s="245" t="s">
        <v>609</v>
      </c>
      <c r="E108" s="246">
        <v>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117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3480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3">
        <v>94</v>
      </c>
      <c r="B109" s="244" t="s">
        <v>4045</v>
      </c>
      <c r="C109" s="258" t="s">
        <v>4046</v>
      </c>
      <c r="D109" s="245" t="s">
        <v>3477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15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502</v>
      </c>
      <c r="T109" s="249" t="s">
        <v>503</v>
      </c>
      <c r="U109" s="220">
        <v>0</v>
      </c>
      <c r="V109" s="220">
        <f>ROUND(E109*U109,2)</f>
        <v>0</v>
      </c>
      <c r="W109" s="220"/>
      <c r="X109" s="220" t="s">
        <v>117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3">
        <v>95</v>
      </c>
      <c r="B110" s="244" t="s">
        <v>4047</v>
      </c>
      <c r="C110" s="258" t="s">
        <v>4048</v>
      </c>
      <c r="D110" s="245" t="s">
        <v>3477</v>
      </c>
      <c r="E110" s="246">
        <v>2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117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96</v>
      </c>
      <c r="B111" s="244" t="s">
        <v>4049</v>
      </c>
      <c r="C111" s="258" t="s">
        <v>4050</v>
      </c>
      <c r="D111" s="245" t="s">
        <v>609</v>
      </c>
      <c r="E111" s="246">
        <v>2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117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3480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97</v>
      </c>
      <c r="B112" s="244" t="s">
        <v>4051</v>
      </c>
      <c r="C112" s="258" t="s">
        <v>4052</v>
      </c>
      <c r="D112" s="245" t="s">
        <v>3477</v>
      </c>
      <c r="E112" s="246">
        <v>12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3480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98</v>
      </c>
      <c r="B113" s="244" t="s">
        <v>3474</v>
      </c>
      <c r="C113" s="258" t="s">
        <v>4053</v>
      </c>
      <c r="D113" s="245" t="s">
        <v>609</v>
      </c>
      <c r="E113" s="246">
        <v>12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3161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3162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3">
        <v>99</v>
      </c>
      <c r="B114" s="244" t="s">
        <v>3474</v>
      </c>
      <c r="C114" s="258" t="s">
        <v>4054</v>
      </c>
      <c r="D114" s="245" t="s">
        <v>609</v>
      </c>
      <c r="E114" s="246">
        <v>1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15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 t="s">
        <v>502</v>
      </c>
      <c r="T114" s="249" t="s">
        <v>503</v>
      </c>
      <c r="U114" s="220">
        <v>0</v>
      </c>
      <c r="V114" s="220">
        <f>ROUND(E114*U114,2)</f>
        <v>0</v>
      </c>
      <c r="W114" s="220"/>
      <c r="X114" s="220" t="s">
        <v>3161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3162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3">
        <v>100</v>
      </c>
      <c r="B115" s="244" t="s">
        <v>4055</v>
      </c>
      <c r="C115" s="258" t="s">
        <v>4056</v>
      </c>
      <c r="D115" s="245" t="s">
        <v>0</v>
      </c>
      <c r="E115" s="246">
        <v>3427.51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15</v>
      </c>
      <c r="M115" s="248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48"/>
      <c r="S115" s="248" t="s">
        <v>502</v>
      </c>
      <c r="T115" s="249" t="s">
        <v>503</v>
      </c>
      <c r="U115" s="220">
        <v>0</v>
      </c>
      <c r="V115" s="220">
        <f>ROUND(E115*U115,2)</f>
        <v>0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3480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2">
        <v>101</v>
      </c>
      <c r="B116" s="233" t="s">
        <v>3474</v>
      </c>
      <c r="C116" s="252" t="s">
        <v>4057</v>
      </c>
      <c r="D116" s="234" t="s">
        <v>609</v>
      </c>
      <c r="E116" s="235">
        <v>2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502</v>
      </c>
      <c r="T116" s="238" t="s">
        <v>503</v>
      </c>
      <c r="U116" s="220">
        <v>0</v>
      </c>
      <c r="V116" s="220">
        <f>ROUND(E116*U116,2)</f>
        <v>0</v>
      </c>
      <c r="W116" s="220"/>
      <c r="X116" s="220" t="s">
        <v>3161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3162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3"/>
      <c r="B117" s="4"/>
      <c r="C117" s="25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</row>
    <row r="118" spans="1:60" x14ac:dyDescent="0.2">
      <c r="A118" s="213"/>
      <c r="B118" s="214" t="s">
        <v>29</v>
      </c>
      <c r="C118" s="260"/>
      <c r="D118" s="215"/>
      <c r="E118" s="216"/>
      <c r="F118" s="216"/>
      <c r="G118" s="250">
        <f>G8+G11+G14+G17+G19+G25+G55+G91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2819</v>
      </c>
    </row>
    <row r="119" spans="1:60" x14ac:dyDescent="0.2">
      <c r="A119" s="217" t="s">
        <v>2820</v>
      </c>
      <c r="B119" s="217"/>
      <c r="C119" s="25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">
      <c r="A120" s="3"/>
      <c r="B120" s="4" t="s">
        <v>2821</v>
      </c>
      <c r="C120" s="259" t="s">
        <v>2822</v>
      </c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G120" t="s">
        <v>2823</v>
      </c>
    </row>
    <row r="121" spans="1:60" x14ac:dyDescent="0.2">
      <c r="A121" s="3"/>
      <c r="B121" s="4" t="s">
        <v>2824</v>
      </c>
      <c r="C121" s="259" t="s">
        <v>2825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2826</v>
      </c>
    </row>
    <row r="122" spans="1:60" x14ac:dyDescent="0.2">
      <c r="A122" s="3"/>
      <c r="B122" s="4"/>
      <c r="C122" s="259" t="s">
        <v>2827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2828</v>
      </c>
    </row>
    <row r="123" spans="1:60" x14ac:dyDescent="0.2">
      <c r="A123" s="3"/>
      <c r="B123" s="4"/>
      <c r="C123" s="25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C124" s="261"/>
      <c r="D124" s="10"/>
      <c r="AG124" t="s">
        <v>2829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d29WDM1FkbhEQuRMWrb8a06Adk7l3ygLFi/lDK2362xQlgcPFRmcBNRN2gMDjqfMJ833sC/AKUwH/DRf/0gYA==" saltValue="09D5hRyhNEdzE3X2wJsTMQ==" spinCount="100000" sheet="1"/>
  <mergeCells count="5">
    <mergeCell ref="A1:G1"/>
    <mergeCell ref="C2:G2"/>
    <mergeCell ref="C3:G3"/>
    <mergeCell ref="C4:G4"/>
    <mergeCell ref="A119:B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EEAE-10E9-48D3-A399-11192AF3F6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113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3118</v>
      </c>
      <c r="C9" s="258" t="s">
        <v>4058</v>
      </c>
      <c r="D9" s="245" t="s">
        <v>4059</v>
      </c>
      <c r="E9" s="246">
        <v>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3121</v>
      </c>
      <c r="C10" s="258" t="s">
        <v>4060</v>
      </c>
      <c r="D10" s="245" t="s">
        <v>477</v>
      </c>
      <c r="E10" s="246">
        <v>200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3123</v>
      </c>
      <c r="C11" s="258" t="s">
        <v>4061</v>
      </c>
      <c r="D11" s="245" t="s">
        <v>477</v>
      </c>
      <c r="E11" s="246">
        <v>20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3125</v>
      </c>
      <c r="C12" s="258" t="s">
        <v>4062</v>
      </c>
      <c r="D12" s="245" t="s">
        <v>4059</v>
      </c>
      <c r="E12" s="246">
        <v>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3127</v>
      </c>
      <c r="C13" s="258" t="s">
        <v>4063</v>
      </c>
      <c r="D13" s="245" t="s">
        <v>4059</v>
      </c>
      <c r="E13" s="246">
        <v>17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3130</v>
      </c>
      <c r="C14" s="258" t="s">
        <v>4064</v>
      </c>
      <c r="D14" s="245" t="s">
        <v>4059</v>
      </c>
      <c r="E14" s="246">
        <v>31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3132</v>
      </c>
      <c r="C15" s="258" t="s">
        <v>4065</v>
      </c>
      <c r="D15" s="245" t="s">
        <v>4059</v>
      </c>
      <c r="E15" s="246">
        <v>6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3134</v>
      </c>
      <c r="C16" s="258" t="s">
        <v>4066</v>
      </c>
      <c r="D16" s="245" t="s">
        <v>4059</v>
      </c>
      <c r="E16" s="246">
        <v>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3136</v>
      </c>
      <c r="C17" s="258" t="s">
        <v>4067</v>
      </c>
      <c r="D17" s="245" t="s">
        <v>4059</v>
      </c>
      <c r="E17" s="246">
        <v>10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3138</v>
      </c>
      <c r="C18" s="258" t="s">
        <v>4068</v>
      </c>
      <c r="D18" s="245" t="s">
        <v>4059</v>
      </c>
      <c r="E18" s="246">
        <v>80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3140</v>
      </c>
      <c r="C19" s="258" t="s">
        <v>4069</v>
      </c>
      <c r="D19" s="245" t="s">
        <v>4059</v>
      </c>
      <c r="E19" s="246">
        <v>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3142</v>
      </c>
      <c r="C20" s="258" t="s">
        <v>4070</v>
      </c>
      <c r="D20" s="245" t="s">
        <v>4059</v>
      </c>
      <c r="E20" s="246">
        <v>50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3144</v>
      </c>
      <c r="C21" s="258" t="s">
        <v>4071</v>
      </c>
      <c r="D21" s="245" t="s">
        <v>4059</v>
      </c>
      <c r="E21" s="246">
        <v>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3146</v>
      </c>
      <c r="C22" s="258" t="s">
        <v>4072</v>
      </c>
      <c r="D22" s="245" t="s">
        <v>4059</v>
      </c>
      <c r="E22" s="246">
        <v>40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3148</v>
      </c>
      <c r="C23" s="258" t="s">
        <v>4073</v>
      </c>
      <c r="D23" s="245" t="s">
        <v>4059</v>
      </c>
      <c r="E23" s="246">
        <v>20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3150</v>
      </c>
      <c r="C24" s="258" t="s">
        <v>4074</v>
      </c>
      <c r="D24" s="245" t="s">
        <v>4059</v>
      </c>
      <c r="E24" s="246">
        <v>50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3152</v>
      </c>
      <c r="C25" s="258" t="s">
        <v>4075</v>
      </c>
      <c r="D25" s="245" t="s">
        <v>4059</v>
      </c>
      <c r="E25" s="246">
        <v>3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3154</v>
      </c>
      <c r="C26" s="258" t="s">
        <v>4076</v>
      </c>
      <c r="D26" s="245" t="s">
        <v>4059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3156</v>
      </c>
      <c r="C27" s="258" t="s">
        <v>4077</v>
      </c>
      <c r="D27" s="245" t="s">
        <v>4059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3158</v>
      </c>
      <c r="C28" s="258" t="s">
        <v>4078</v>
      </c>
      <c r="D28" s="245" t="s">
        <v>4059</v>
      </c>
      <c r="E28" s="246">
        <v>3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3250</v>
      </c>
      <c r="C29" s="258" t="s">
        <v>4079</v>
      </c>
      <c r="D29" s="245" t="s">
        <v>4059</v>
      </c>
      <c r="E29" s="246">
        <v>3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3252</v>
      </c>
      <c r="C30" s="258" t="s">
        <v>4080</v>
      </c>
      <c r="D30" s="245" t="s">
        <v>4059</v>
      </c>
      <c r="E30" s="246">
        <v>4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3325</v>
      </c>
      <c r="C31" s="258" t="s">
        <v>4081</v>
      </c>
      <c r="D31" s="245" t="s">
        <v>4059</v>
      </c>
      <c r="E31" s="246">
        <v>4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3326</v>
      </c>
      <c r="C32" s="258" t="s">
        <v>4082</v>
      </c>
      <c r="D32" s="245" t="s">
        <v>4059</v>
      </c>
      <c r="E32" s="246">
        <v>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3328</v>
      </c>
      <c r="C33" s="258" t="s">
        <v>4083</v>
      </c>
      <c r="D33" s="245" t="s">
        <v>4084</v>
      </c>
      <c r="E33" s="246">
        <v>50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3373</v>
      </c>
      <c r="C34" s="258" t="s">
        <v>4085</v>
      </c>
      <c r="D34" s="245" t="s">
        <v>4059</v>
      </c>
      <c r="E34" s="246">
        <v>20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6" t="s">
        <v>287</v>
      </c>
      <c r="B35" s="227" t="s">
        <v>56</v>
      </c>
      <c r="C35" s="251" t="s">
        <v>117</v>
      </c>
      <c r="D35" s="228"/>
      <c r="E35" s="229"/>
      <c r="F35" s="230"/>
      <c r="G35" s="230">
        <f>SUMIF(AG36:AG51,"&lt;&gt;NOR",G36:G51)</f>
        <v>0</v>
      </c>
      <c r="H35" s="230"/>
      <c r="I35" s="230">
        <f>SUM(I36:I51)</f>
        <v>0</v>
      </c>
      <c r="J35" s="230"/>
      <c r="K35" s="230">
        <f>SUM(K36:K51)</f>
        <v>0</v>
      </c>
      <c r="L35" s="230"/>
      <c r="M35" s="230">
        <f>SUM(M36:M51)</f>
        <v>0</v>
      </c>
      <c r="N35" s="230"/>
      <c r="O35" s="230">
        <f>SUM(O36:O51)</f>
        <v>0</v>
      </c>
      <c r="P35" s="230"/>
      <c r="Q35" s="230">
        <f>SUM(Q36:Q51)</f>
        <v>0</v>
      </c>
      <c r="R35" s="230"/>
      <c r="S35" s="230"/>
      <c r="T35" s="231"/>
      <c r="U35" s="225"/>
      <c r="V35" s="225">
        <f>SUM(V36:V51)</f>
        <v>0</v>
      </c>
      <c r="W35" s="225"/>
      <c r="X35" s="225"/>
      <c r="AG35" t="s">
        <v>288</v>
      </c>
    </row>
    <row r="36" spans="1:60" outlineLevel="1" x14ac:dyDescent="0.2">
      <c r="A36" s="243">
        <v>27</v>
      </c>
      <c r="B36" s="244" t="s">
        <v>3374</v>
      </c>
      <c r="C36" s="258" t="s">
        <v>4086</v>
      </c>
      <c r="D36" s="245" t="s">
        <v>477</v>
      </c>
      <c r="E36" s="246">
        <v>50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28</v>
      </c>
      <c r="B37" s="244" t="s">
        <v>3427</v>
      </c>
      <c r="C37" s="258" t="s">
        <v>4087</v>
      </c>
      <c r="D37" s="245" t="s">
        <v>477</v>
      </c>
      <c r="E37" s="246">
        <v>8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29</v>
      </c>
      <c r="B38" s="244" t="s">
        <v>3465</v>
      </c>
      <c r="C38" s="258" t="s">
        <v>4088</v>
      </c>
      <c r="D38" s="245" t="s">
        <v>477</v>
      </c>
      <c r="E38" s="246">
        <v>220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30</v>
      </c>
      <c r="B39" s="244" t="s">
        <v>3467</v>
      </c>
      <c r="C39" s="258" t="s">
        <v>4089</v>
      </c>
      <c r="D39" s="245" t="s">
        <v>609</v>
      </c>
      <c r="E39" s="246">
        <v>250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447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31</v>
      </c>
      <c r="B40" s="244" t="s">
        <v>3431</v>
      </c>
      <c r="C40" s="258" t="s">
        <v>4090</v>
      </c>
      <c r="D40" s="245" t="s">
        <v>609</v>
      </c>
      <c r="E40" s="246">
        <v>20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32</v>
      </c>
      <c r="B41" s="244" t="s">
        <v>3433</v>
      </c>
      <c r="C41" s="258" t="s">
        <v>4091</v>
      </c>
      <c r="D41" s="245" t="s">
        <v>609</v>
      </c>
      <c r="E41" s="246">
        <v>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33</v>
      </c>
      <c r="B42" s="244" t="s">
        <v>3435</v>
      </c>
      <c r="C42" s="258" t="s">
        <v>4092</v>
      </c>
      <c r="D42" s="245" t="s">
        <v>609</v>
      </c>
      <c r="E42" s="246">
        <v>3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34</v>
      </c>
      <c r="B43" s="244" t="s">
        <v>3472</v>
      </c>
      <c r="C43" s="258" t="s">
        <v>4093</v>
      </c>
      <c r="D43" s="245" t="s">
        <v>609</v>
      </c>
      <c r="E43" s="246">
        <v>4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35</v>
      </c>
      <c r="B44" s="244" t="s">
        <v>3634</v>
      </c>
      <c r="C44" s="258" t="s">
        <v>4094</v>
      </c>
      <c r="D44" s="245" t="s">
        <v>609</v>
      </c>
      <c r="E44" s="246">
        <v>4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447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36</v>
      </c>
      <c r="B45" s="244" t="s">
        <v>3636</v>
      </c>
      <c r="C45" s="258" t="s">
        <v>4095</v>
      </c>
      <c r="D45" s="245" t="s">
        <v>477</v>
      </c>
      <c r="E45" s="246">
        <v>50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447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37</v>
      </c>
      <c r="B46" s="244" t="s">
        <v>3638</v>
      </c>
      <c r="C46" s="258" t="s">
        <v>4096</v>
      </c>
      <c r="D46" s="245" t="s">
        <v>319</v>
      </c>
      <c r="E46" s="246">
        <v>10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38</v>
      </c>
      <c r="B47" s="244" t="s">
        <v>3640</v>
      </c>
      <c r="C47" s="258" t="s">
        <v>4097</v>
      </c>
      <c r="D47" s="245" t="s">
        <v>4098</v>
      </c>
      <c r="E47" s="246">
        <v>4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39</v>
      </c>
      <c r="B48" s="244" t="s">
        <v>3642</v>
      </c>
      <c r="C48" s="258" t="s">
        <v>4099</v>
      </c>
      <c r="D48" s="245" t="s">
        <v>4100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40</v>
      </c>
      <c r="B49" s="244" t="s">
        <v>3644</v>
      </c>
      <c r="C49" s="258" t="s">
        <v>4101</v>
      </c>
      <c r="D49" s="245" t="s">
        <v>4100</v>
      </c>
      <c r="E49" s="246">
        <v>10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41</v>
      </c>
      <c r="B50" s="244" t="s">
        <v>3646</v>
      </c>
      <c r="C50" s="258" t="s">
        <v>4102</v>
      </c>
      <c r="D50" s="245" t="s">
        <v>4100</v>
      </c>
      <c r="E50" s="246">
        <v>4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42</v>
      </c>
      <c r="B51" s="233" t="s">
        <v>3648</v>
      </c>
      <c r="C51" s="252" t="s">
        <v>4103</v>
      </c>
      <c r="D51" s="234" t="s">
        <v>4104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502</v>
      </c>
      <c r="T51" s="238" t="s">
        <v>503</v>
      </c>
      <c r="U51" s="220">
        <v>0</v>
      </c>
      <c r="V51" s="220">
        <f>ROUND(E51*U51,2)</f>
        <v>0</v>
      </c>
      <c r="W51" s="220"/>
      <c r="X51" s="220" t="s">
        <v>117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</row>
    <row r="53" spans="1:60" x14ac:dyDescent="0.2">
      <c r="A53" s="213"/>
      <c r="B53" s="214" t="s">
        <v>29</v>
      </c>
      <c r="C53" s="260"/>
      <c r="D53" s="215"/>
      <c r="E53" s="216"/>
      <c r="F53" s="216"/>
      <c r="G53" s="250">
        <f>G8+G35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2819</v>
      </c>
    </row>
    <row r="54" spans="1:60" x14ac:dyDescent="0.2">
      <c r="A54" s="217" t="s">
        <v>2820</v>
      </c>
      <c r="B54" s="217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3"/>
      <c r="B55" s="4" t="s">
        <v>2821</v>
      </c>
      <c r="C55" s="259" t="s">
        <v>2822</v>
      </c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2823</v>
      </c>
    </row>
    <row r="56" spans="1:60" x14ac:dyDescent="0.2">
      <c r="A56" s="3"/>
      <c r="B56" s="4" t="s">
        <v>2824</v>
      </c>
      <c r="C56" s="259" t="s">
        <v>2825</v>
      </c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2826</v>
      </c>
    </row>
    <row r="57" spans="1:60" x14ac:dyDescent="0.2">
      <c r="A57" s="3"/>
      <c r="B57" s="4"/>
      <c r="C57" s="259" t="s">
        <v>2827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2828</v>
      </c>
    </row>
    <row r="58" spans="1:60" x14ac:dyDescent="0.2">
      <c r="A58" s="3"/>
      <c r="B58" s="4"/>
      <c r="C58" s="25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C59" s="261"/>
      <c r="D59" s="10"/>
      <c r="AG59" t="s">
        <v>2829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nacqnSUjbeD9aBZbBheGBOT/Wj+kG1wE7XAcFNbS5OU3eul52eUep/R8Kw4VDdzAQFEbZqSBxGXFuXpAMKI/w==" saltValue="jaj2e+DBre9ipEbt6FH9Yw==" spinCount="100000" sheet="1"/>
  <mergeCells count="5">
    <mergeCell ref="A1:G1"/>
    <mergeCell ref="C2:G2"/>
    <mergeCell ref="C3:G3"/>
    <mergeCell ref="C4:G4"/>
    <mergeCell ref="A54:B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B6B-26C3-408B-98B6-1153A95C7F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259</v>
      </c>
      <c r="C8" s="251" t="s">
        <v>27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AG8" t="s">
        <v>288</v>
      </c>
    </row>
    <row r="9" spans="1:60" outlineLevel="1" x14ac:dyDescent="0.2">
      <c r="A9" s="232">
        <v>1</v>
      </c>
      <c r="B9" s="233" t="s">
        <v>4105</v>
      </c>
      <c r="C9" s="252" t="s">
        <v>4106</v>
      </c>
      <c r="D9" s="234" t="s">
        <v>1866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293</v>
      </c>
      <c r="T9" s="238" t="s">
        <v>503</v>
      </c>
      <c r="U9" s="220">
        <v>0</v>
      </c>
      <c r="V9" s="220">
        <f>ROUND(E9*U9,2)</f>
        <v>0</v>
      </c>
      <c r="W9" s="220"/>
      <c r="X9" s="220" t="s">
        <v>3116</v>
      </c>
      <c r="Y9" s="210"/>
      <c r="Z9" s="210"/>
      <c r="AA9" s="210"/>
      <c r="AB9" s="210"/>
      <c r="AC9" s="210"/>
      <c r="AD9" s="210"/>
      <c r="AE9" s="210"/>
      <c r="AF9" s="210"/>
      <c r="AG9" s="210" t="s">
        <v>3117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7" t="s">
        <v>4107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2">
        <v>2</v>
      </c>
      <c r="B11" s="233" t="s">
        <v>4108</v>
      </c>
      <c r="C11" s="252" t="s">
        <v>4109</v>
      </c>
      <c r="D11" s="234" t="s">
        <v>1866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293</v>
      </c>
      <c r="T11" s="238" t="s">
        <v>503</v>
      </c>
      <c r="U11" s="220">
        <v>0</v>
      </c>
      <c r="V11" s="220">
        <f>ROUND(E11*U11,2)</f>
        <v>0</v>
      </c>
      <c r="W11" s="220"/>
      <c r="X11" s="220" t="s">
        <v>3116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3117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7" t="s">
        <v>4110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421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2">
        <v>3</v>
      </c>
      <c r="B13" s="233" t="s">
        <v>4111</v>
      </c>
      <c r="C13" s="252" t="s">
        <v>4112</v>
      </c>
      <c r="D13" s="234" t="s">
        <v>1866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293</v>
      </c>
      <c r="T13" s="238" t="s">
        <v>503</v>
      </c>
      <c r="U13" s="220">
        <v>0</v>
      </c>
      <c r="V13" s="220">
        <f>ROUND(E13*U13,2)</f>
        <v>0</v>
      </c>
      <c r="W13" s="220"/>
      <c r="X13" s="220" t="s">
        <v>3116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3117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18"/>
      <c r="B14" s="219"/>
      <c r="C14" s="257" t="s">
        <v>4113</v>
      </c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421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2">
        <v>4</v>
      </c>
      <c r="B15" s="233" t="s">
        <v>4114</v>
      </c>
      <c r="C15" s="252" t="s">
        <v>4115</v>
      </c>
      <c r="D15" s="234" t="s">
        <v>1866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293</v>
      </c>
      <c r="T15" s="238" t="s">
        <v>503</v>
      </c>
      <c r="U15" s="220">
        <v>0</v>
      </c>
      <c r="V15" s="220">
        <f>ROUND(E15*U15,2)</f>
        <v>0</v>
      </c>
      <c r="W15" s="220"/>
      <c r="X15" s="220" t="s">
        <v>3116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3117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7" t="s">
        <v>4116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421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260</v>
      </c>
      <c r="C17" s="251" t="s">
        <v>28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</v>
      </c>
      <c r="W17" s="225"/>
      <c r="X17" s="225"/>
      <c r="AG17" t="s">
        <v>288</v>
      </c>
    </row>
    <row r="18" spans="1:60" outlineLevel="1" x14ac:dyDescent="0.2">
      <c r="A18" s="232">
        <v>5</v>
      </c>
      <c r="B18" s="233" t="s">
        <v>4117</v>
      </c>
      <c r="C18" s="252" t="s">
        <v>4118</v>
      </c>
      <c r="D18" s="234" t="s">
        <v>1866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293</v>
      </c>
      <c r="T18" s="238" t="s">
        <v>503</v>
      </c>
      <c r="U18" s="220">
        <v>0</v>
      </c>
      <c r="V18" s="220">
        <f>ROUND(E18*U18,2)</f>
        <v>0</v>
      </c>
      <c r="W18" s="220"/>
      <c r="X18" s="220" t="s">
        <v>3116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3117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18"/>
      <c r="B19" s="219"/>
      <c r="C19" s="257" t="s">
        <v>4119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421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</row>
    <row r="21" spans="1:60" x14ac:dyDescent="0.2">
      <c r="A21" s="213"/>
      <c r="B21" s="214" t="s">
        <v>29</v>
      </c>
      <c r="C21" s="260"/>
      <c r="D21" s="215"/>
      <c r="E21" s="216"/>
      <c r="F21" s="216"/>
      <c r="G21" s="250">
        <f>G8+G17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2819</v>
      </c>
    </row>
    <row r="22" spans="1:60" x14ac:dyDescent="0.2">
      <c r="A22" s="217" t="s">
        <v>2820</v>
      </c>
      <c r="B22" s="217"/>
      <c r="C22" s="25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 t="s">
        <v>2821</v>
      </c>
      <c r="C23" s="259" t="s">
        <v>2822</v>
      </c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2823</v>
      </c>
    </row>
    <row r="24" spans="1:60" x14ac:dyDescent="0.2">
      <c r="A24" s="3"/>
      <c r="B24" s="4" t="s">
        <v>2824</v>
      </c>
      <c r="C24" s="259" t="s">
        <v>2825</v>
      </c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2826</v>
      </c>
    </row>
    <row r="25" spans="1:60" x14ac:dyDescent="0.2">
      <c r="A25" s="3"/>
      <c r="B25" s="4"/>
      <c r="C25" s="259" t="s">
        <v>2827</v>
      </c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2828</v>
      </c>
    </row>
    <row r="26" spans="1:60" x14ac:dyDescent="0.2">
      <c r="A26" s="3"/>
      <c r="B26" s="4"/>
      <c r="C26" s="25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C27" s="261"/>
      <c r="D27" s="10"/>
      <c r="AG27" t="s">
        <v>2829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oQzsWujRRw27/8W/pjG3hY/7jS8DktH+vGVLVGZt3isI+R9MAoJbp6BHmG0XZuBBGCIZsxA9pJm2EDqXXyPKw==" saltValue="oSiWre6GyYx0ALG1sUllhA==" spinCount="100000" sheet="1"/>
  <mergeCells count="10">
    <mergeCell ref="A1:G1"/>
    <mergeCell ref="C2:G2"/>
    <mergeCell ref="C3:G3"/>
    <mergeCell ref="C4:G4"/>
    <mergeCell ref="A22:B22"/>
    <mergeCell ref="C10:G10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01 Pol</vt:lpstr>
      <vt:lpstr>1 02 Pol</vt:lpstr>
      <vt:lpstr>1 03 Pol</vt:lpstr>
      <vt:lpstr>1 04 Pol</vt:lpstr>
      <vt:lpstr>1 05 Pol</vt:lpstr>
      <vt:lpstr>1 06 Pol</vt:lpstr>
      <vt:lpstr>1 07 Pol</vt:lpstr>
      <vt:lpstr>1 08 Pol</vt:lpstr>
      <vt:lpstr>1 09 Pol</vt:lpstr>
      <vt:lpstr>1 10 Pol</vt:lpstr>
      <vt:lpstr>1 11 Pol</vt:lpstr>
      <vt:lpstr>1 12 Pol</vt:lpstr>
      <vt:lpstr>1 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03 Pol'!Názvy_tisku</vt:lpstr>
      <vt:lpstr>'1 04 Pol'!Názvy_tisku</vt:lpstr>
      <vt:lpstr>'1 05 Pol'!Názvy_tisku</vt:lpstr>
      <vt:lpstr>'1 06 Pol'!Názvy_tisku</vt:lpstr>
      <vt:lpstr>'1 07 Pol'!Názvy_tisku</vt:lpstr>
      <vt:lpstr>'1 08 Pol'!Názvy_tisku</vt:lpstr>
      <vt:lpstr>'1 09 Pol'!Názvy_tisku</vt:lpstr>
      <vt:lpstr>'1 10 Pol'!Názvy_tisku</vt:lpstr>
      <vt:lpstr>'1 11 Pol'!Názvy_tisku</vt:lpstr>
      <vt:lpstr>'1 12 Pol'!Názvy_tisku</vt:lpstr>
      <vt:lpstr>'1 13 Pol'!Názvy_tisku</vt:lpstr>
      <vt:lpstr>oadresa</vt:lpstr>
      <vt:lpstr>Stavba!Objednatel</vt:lpstr>
      <vt:lpstr>Stavba!Objekt</vt:lpstr>
      <vt:lpstr>'1 01 Pol'!Oblast_tisku</vt:lpstr>
      <vt:lpstr>'1 02 Pol'!Oblast_tisku</vt:lpstr>
      <vt:lpstr>'1 03 Pol'!Oblast_tisku</vt:lpstr>
      <vt:lpstr>'1 04 Pol'!Oblast_tisku</vt:lpstr>
      <vt:lpstr>'1 05 Pol'!Oblast_tisku</vt:lpstr>
      <vt:lpstr>'1 06 Pol'!Oblast_tisku</vt:lpstr>
      <vt:lpstr>'1 07 Pol'!Oblast_tisku</vt:lpstr>
      <vt:lpstr>'1 08 Pol'!Oblast_tisku</vt:lpstr>
      <vt:lpstr>'1 09 Pol'!Oblast_tisku</vt:lpstr>
      <vt:lpstr>'1 10 Pol'!Oblast_tisku</vt:lpstr>
      <vt:lpstr>'1 11 Pol'!Oblast_tisku</vt:lpstr>
      <vt:lpstr>'1 12 Pol'!Oblast_tisku</vt:lpstr>
      <vt:lpstr>'1 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2019-04-16T06:35:27Z</dcterms:modified>
</cp:coreProperties>
</file>