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kazky_2018\75918_UT_BDHKOVO_TRUTNOV\75918_CD_1\"/>
    </mc:Choice>
  </mc:AlternateContent>
  <bookViews>
    <workbookView xWindow="-15" yWindow="-15" windowWidth="9720" windowHeight="6705" tabRatio="203"/>
  </bookViews>
  <sheets>
    <sheet name="Ceny" sheetId="1" r:id="rId1"/>
  </sheets>
  <definedNames>
    <definedName name="_xlnm.Print_Titles" localSheetId="0">Ceny!$1:$2</definedName>
    <definedName name="_xlnm.Print_Area" localSheetId="0">Ceny!$A$1:$N$47</definedName>
  </definedNames>
  <calcPr calcId="152511"/>
</workbook>
</file>

<file path=xl/calcChain.xml><?xml version="1.0" encoding="utf-8"?>
<calcChain xmlns="http://schemas.openxmlformats.org/spreadsheetml/2006/main">
  <c r="G7" i="1" l="1"/>
  <c r="I7" i="1"/>
  <c r="K7" i="1"/>
  <c r="L7" i="1" s="1"/>
  <c r="N7" i="1" s="1"/>
  <c r="G8" i="1"/>
  <c r="I8" i="1"/>
  <c r="K8" i="1"/>
  <c r="L8" i="1" s="1"/>
  <c r="N8" i="1" s="1"/>
  <c r="G9" i="1"/>
  <c r="I9" i="1"/>
  <c r="K9" i="1" s="1"/>
  <c r="L9" i="1" s="1"/>
  <c r="N9" i="1" s="1"/>
  <c r="G10" i="1"/>
  <c r="I10" i="1"/>
  <c r="K10" i="1" s="1"/>
  <c r="L10" i="1" s="1"/>
  <c r="N10" i="1" s="1"/>
  <c r="G11" i="1"/>
  <c r="I11" i="1"/>
  <c r="K11" i="1"/>
  <c r="L11" i="1" s="1"/>
  <c r="N11" i="1" s="1"/>
  <c r="G12" i="1"/>
  <c r="I12" i="1"/>
  <c r="K12" i="1" s="1"/>
  <c r="L12" i="1" s="1"/>
  <c r="N12" i="1" s="1"/>
  <c r="G13" i="1"/>
  <c r="I13" i="1"/>
  <c r="K13" i="1" s="1"/>
  <c r="L13" i="1" s="1"/>
  <c r="N13" i="1" s="1"/>
  <c r="G14" i="1"/>
  <c r="I14" i="1"/>
  <c r="K14" i="1"/>
  <c r="L14" i="1" s="1"/>
  <c r="N14" i="1" s="1"/>
  <c r="G15" i="1"/>
  <c r="I15" i="1"/>
  <c r="K15" i="1"/>
  <c r="L15" i="1" s="1"/>
  <c r="N15" i="1" s="1"/>
  <c r="G16" i="1"/>
  <c r="I16" i="1"/>
  <c r="K16" i="1"/>
  <c r="L16" i="1" s="1"/>
  <c r="N16" i="1" s="1"/>
  <c r="G17" i="1"/>
  <c r="I17" i="1"/>
  <c r="K17" i="1"/>
  <c r="L17" i="1" s="1"/>
  <c r="N17" i="1" s="1"/>
  <c r="G18" i="1"/>
  <c r="I18" i="1"/>
  <c r="K18" i="1" s="1"/>
  <c r="L18" i="1" s="1"/>
  <c r="N18" i="1" s="1"/>
  <c r="G19" i="1"/>
  <c r="I19" i="1"/>
  <c r="K19" i="1" s="1"/>
  <c r="L19" i="1" s="1"/>
  <c r="N19" i="1" s="1"/>
  <c r="G20" i="1"/>
  <c r="I20" i="1"/>
  <c r="K20" i="1" s="1"/>
  <c r="L20" i="1" s="1"/>
  <c r="N20" i="1" s="1"/>
  <c r="G21" i="1"/>
  <c r="I21" i="1"/>
  <c r="K21" i="1" s="1"/>
  <c r="L21" i="1" s="1"/>
  <c r="N21" i="1" s="1"/>
  <c r="G22" i="1"/>
  <c r="I22" i="1"/>
  <c r="K22" i="1" s="1"/>
  <c r="L22" i="1" s="1"/>
  <c r="N22" i="1" s="1"/>
  <c r="G23" i="1"/>
  <c r="I23" i="1"/>
  <c r="K23" i="1"/>
  <c r="L23" i="1" s="1"/>
  <c r="N23" i="1" s="1"/>
  <c r="G24" i="1"/>
  <c r="I24" i="1"/>
  <c r="K24" i="1" s="1"/>
  <c r="L24" i="1" s="1"/>
  <c r="N24" i="1" s="1"/>
  <c r="G25" i="1"/>
  <c r="I25" i="1"/>
  <c r="K25" i="1"/>
  <c r="L25" i="1"/>
  <c r="N25" i="1" s="1"/>
  <c r="G26" i="1"/>
  <c r="I26" i="1"/>
  <c r="K26" i="1" s="1"/>
  <c r="L26" i="1" s="1"/>
  <c r="N26" i="1" s="1"/>
  <c r="G30" i="1"/>
  <c r="I30" i="1"/>
  <c r="K30" i="1" s="1"/>
  <c r="L30" i="1" s="1"/>
  <c r="N30" i="1" s="1"/>
  <c r="G31" i="1"/>
  <c r="I31" i="1"/>
  <c r="K31" i="1" s="1"/>
  <c r="L31" i="1" s="1"/>
  <c r="N31" i="1" s="1"/>
  <c r="G32" i="1"/>
  <c r="I32" i="1"/>
  <c r="K32" i="1" s="1"/>
  <c r="L32" i="1" s="1"/>
  <c r="N32" i="1" s="1"/>
  <c r="G33" i="1"/>
  <c r="I33" i="1"/>
  <c r="K33" i="1" s="1"/>
  <c r="L33" i="1" s="1"/>
  <c r="N33" i="1" s="1"/>
  <c r="G34" i="1"/>
  <c r="I34" i="1"/>
  <c r="K34" i="1"/>
  <c r="L34" i="1" s="1"/>
  <c r="N34" i="1" s="1"/>
  <c r="G35" i="1"/>
  <c r="I35" i="1"/>
  <c r="K35" i="1"/>
  <c r="L35" i="1"/>
  <c r="N35" i="1" s="1"/>
  <c r="G36" i="1"/>
  <c r="I36" i="1"/>
  <c r="K36" i="1" s="1"/>
  <c r="L36" i="1" s="1"/>
  <c r="N36" i="1" s="1"/>
  <c r="G37" i="1"/>
  <c r="I37" i="1"/>
  <c r="K37" i="1"/>
  <c r="L37" i="1"/>
  <c r="N37" i="1" s="1"/>
  <c r="G38" i="1"/>
  <c r="I38" i="1"/>
  <c r="K38" i="1"/>
  <c r="L38" i="1" s="1"/>
  <c r="N38" i="1" s="1"/>
  <c r="G39" i="1"/>
  <c r="I39" i="1"/>
  <c r="K39" i="1"/>
  <c r="L39" i="1" s="1"/>
  <c r="N39" i="1" s="1"/>
  <c r="G40" i="1"/>
  <c r="I40" i="1"/>
  <c r="K40" i="1"/>
  <c r="L40" i="1" s="1"/>
  <c r="N40" i="1" s="1"/>
  <c r="G41" i="1"/>
  <c r="I41" i="1"/>
  <c r="K41" i="1" s="1"/>
  <c r="L41" i="1" s="1"/>
  <c r="N41" i="1" s="1"/>
  <c r="G42" i="1"/>
  <c r="I42" i="1"/>
  <c r="K42" i="1" s="1"/>
  <c r="L42" i="1" s="1"/>
  <c r="N42" i="1" s="1"/>
  <c r="G27" i="1" l="1"/>
  <c r="I27" i="1"/>
  <c r="K27" i="1" s="1"/>
  <c r="L27" i="1" s="1"/>
  <c r="N27" i="1" s="1"/>
  <c r="I4" i="1"/>
  <c r="I5" i="1"/>
  <c r="I6" i="1"/>
  <c r="K6" i="1" s="1"/>
  <c r="L6" i="1" s="1"/>
  <c r="N6" i="1" s="1"/>
  <c r="G6" i="1"/>
  <c r="G5" i="1" l="1"/>
  <c r="K5" i="1"/>
  <c r="G28" i="1"/>
  <c r="I28" i="1"/>
  <c r="K28" i="1" s="1"/>
  <c r="L28" i="1" s="1"/>
  <c r="N28" i="1" s="1"/>
  <c r="G29" i="1"/>
  <c r="I29" i="1"/>
  <c r="K29" i="1" s="1"/>
  <c r="L29" i="1" s="1"/>
  <c r="N29" i="1" s="1"/>
  <c r="L5" i="1" l="1"/>
  <c r="N5" i="1" s="1"/>
  <c r="G3" i="1" l="1"/>
  <c r="I3" i="1"/>
  <c r="K3" i="1" s="1"/>
  <c r="L3" i="1" s="1"/>
  <c r="N3" i="1" s="1"/>
  <c r="G4" i="1"/>
  <c r="K4" i="1"/>
  <c r="L4" i="1" s="1"/>
  <c r="N4" i="1" s="1"/>
  <c r="N43" i="1" l="1"/>
  <c r="L43" i="1"/>
  <c r="L46" i="1" l="1"/>
</calcChain>
</file>

<file path=xl/sharedStrings.xml><?xml version="1.0" encoding="utf-8"?>
<sst xmlns="http://schemas.openxmlformats.org/spreadsheetml/2006/main" count="69" uniqueCount="49">
  <si>
    <t>Poz.</t>
  </si>
  <si>
    <t>Poč.</t>
  </si>
  <si>
    <t>M. j.</t>
  </si>
  <si>
    <t>Cena / jedn.</t>
  </si>
  <si>
    <t>Rabat %</t>
  </si>
  <si>
    <t>Cena nákup</t>
  </si>
  <si>
    <t>Koef.</t>
  </si>
  <si>
    <t>Cena/jedn.</t>
  </si>
  <si>
    <t>Celkem</t>
  </si>
  <si>
    <t>% Mont.</t>
  </si>
  <si>
    <t>Montáž</t>
  </si>
  <si>
    <t>mezisoučet</t>
  </si>
  <si>
    <t>celkem bez DPH</t>
  </si>
  <si>
    <t>Doprava</t>
  </si>
  <si>
    <t>ks</t>
  </si>
  <si>
    <t>%</t>
  </si>
  <si>
    <t>vyplňuje se</t>
  </si>
  <si>
    <t>nevyplňuje se</t>
  </si>
  <si>
    <t>kpl</t>
  </si>
  <si>
    <t>bm</t>
  </si>
  <si>
    <t>Těsnící a spojovací materiál</t>
  </si>
  <si>
    <t>D.1.4.a - vytápění</t>
  </si>
  <si>
    <t>hod</t>
  </si>
  <si>
    <t>ostatní</t>
  </si>
  <si>
    <t>Tlaková zkouška systému</t>
  </si>
  <si>
    <t>Výplach systému</t>
  </si>
  <si>
    <t>Topná zkouška a zaregulování</t>
  </si>
  <si>
    <t>Stavební přípomoc</t>
  </si>
  <si>
    <t>Název, rozměr (rozpočet je vypracován na základě PD pro stavební řízení)</t>
  </si>
  <si>
    <t>Napojení na R+S ve výměníkové stanici</t>
  </si>
  <si>
    <t>Směšovací uzel, včetně armatur, čerpadla, filtru, zpětné klapky, teploměrů a manometru</t>
  </si>
  <si>
    <r>
      <t xml:space="preserve">Potrubí Cu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35,0/1,5 včetně tvarovek a šroubení</t>
    </r>
  </si>
  <si>
    <r>
      <t xml:space="preserve">Izolace potrubí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35,0/1,5 tl. 50 mm s Al polepem</t>
    </r>
  </si>
  <si>
    <r>
      <t xml:space="preserve">Potrubí Cu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28,0/1,5 včetně tvarovek a šroubení</t>
    </r>
  </si>
  <si>
    <r>
      <t xml:space="preserve">Potrubí Cu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22,0/1,0 včetně tvarovek a šroubení</t>
    </r>
  </si>
  <si>
    <r>
      <t xml:space="preserve">Potrubí Cu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18,0/1,0 včetně tvarovek a šroubení</t>
    </r>
  </si>
  <si>
    <r>
      <t xml:space="preserve">Potrubí Cu </t>
    </r>
    <r>
      <rPr>
        <sz val="10"/>
        <rFont val="Calibri"/>
        <family val="2"/>
        <charset val="238"/>
      </rPr>
      <t>Ø</t>
    </r>
    <r>
      <rPr>
        <sz val="10"/>
        <rFont val="Arial"/>
        <family val="2"/>
        <charset val="238"/>
      </rPr>
      <t xml:space="preserve"> 15,0/1,0 včetně tvarovek a šroubení</t>
    </r>
  </si>
  <si>
    <t>Radiátory</t>
  </si>
  <si>
    <t>33-060090-50-10</t>
  </si>
  <si>
    <t>22-060070-50-10</t>
  </si>
  <si>
    <t>MaR není v rozpočtu ani PD uvažován</t>
  </si>
  <si>
    <t>22-060080-50-10</t>
  </si>
  <si>
    <t>Termostatický ventil radiátoru</t>
  </si>
  <si>
    <t>Regulační šroubení radiátoru</t>
  </si>
  <si>
    <t>Závěs radiátoru</t>
  </si>
  <si>
    <t>Termostatická hlavice termostatického ventilu</t>
  </si>
  <si>
    <t>Odvzdušňovací ventil radiátoru</t>
  </si>
  <si>
    <t>Pomocné, nosné konstrukce a závěsy potrubní trasy</t>
  </si>
  <si>
    <t>Potrubní rozvody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</si>
</sst>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_-* #,##0.0\ &quot;Kč&quot;_-;\-* #,##0.0\ &quot;Kč&quot;_-;_-* &quot;-&quot;??\ &quot;Kč&quot;_-;_-@_-"/>
    <numFmt numFmtId="165" formatCode="_-* #,##0\ &quot;Kč&quot;_-;\-* #,##0\ &quot;Kč&quot;_-;_-* &quot;-&quot;??\ &quot;Kč&quot;_-;_-@_-"/>
    <numFmt numFmtId="166" formatCode="_-* #,##0.00&quot; Kč&quot;_-;\-* #,##0.00&quot; Kč&quot;_-;_-* \-??&quot; Kč&quot;_-;_-@_-"/>
  </numFmts>
  <fonts count="50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1"/>
      <name val="Arial"/>
      <family val="2"/>
      <charset val="238"/>
    </font>
    <font>
      <b/>
      <sz val="11"/>
      <color indexed="9"/>
      <name val="Arial"/>
      <family val="2"/>
      <charset val="238"/>
    </font>
    <font>
      <b/>
      <sz val="11"/>
      <color indexed="12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2"/>
      <name val="formata"/>
    </font>
    <font>
      <sz val="10"/>
      <name val="Arial"/>
      <family val="2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name val="Calibri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</fills>
  <borders count="2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91">
    <xf numFmtId="0" fontId="0" fillId="0" borderId="0"/>
    <xf numFmtId="44" fontId="4" fillId="0" borderId="0" applyFont="0" applyFill="0" applyBorder="0" applyAlignment="0" applyProtection="0"/>
    <xf numFmtId="0" fontId="6" fillId="0" borderId="0"/>
    <xf numFmtId="9" fontId="4" fillId="0" borderId="0" applyFont="0" applyFill="0" applyBorder="0" applyAlignment="0" applyProtection="0"/>
    <xf numFmtId="0" fontId="20" fillId="0" borderId="0"/>
    <xf numFmtId="0" fontId="3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5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9" fillId="14" borderId="20" applyNumberFormat="0" applyAlignment="0" applyProtection="0"/>
    <xf numFmtId="0" fontId="29" fillId="14" borderId="20" applyNumberFormat="0" applyAlignment="0" applyProtection="0"/>
    <xf numFmtId="0" fontId="29" fillId="14" borderId="20" applyNumberFormat="0" applyAlignment="0" applyProtection="0"/>
    <xf numFmtId="0" fontId="29" fillId="14" borderId="20" applyNumberFormat="0" applyAlignment="0" applyProtection="0"/>
    <xf numFmtId="44" fontId="21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166" fontId="6" fillId="0" borderId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30" fillId="0" borderId="21" applyNumberFormat="0" applyFill="0" applyAlignment="0" applyProtection="0"/>
    <xf numFmtId="0" fontId="30" fillId="0" borderId="21" applyNumberFormat="0" applyFill="0" applyAlignment="0" applyProtection="0"/>
    <xf numFmtId="0" fontId="30" fillId="0" borderId="21" applyNumberFormat="0" applyFill="0" applyAlignment="0" applyProtection="0"/>
    <xf numFmtId="0" fontId="30" fillId="0" borderId="21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2" fillId="0" borderId="23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2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2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0" borderId="0"/>
    <xf numFmtId="0" fontId="17" fillId="0" borderId="0"/>
    <xf numFmtId="0" fontId="25" fillId="0" borderId="0" applyAlignment="0">
      <alignment vertical="top" wrapText="1"/>
      <protection locked="0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/>
    <xf numFmtId="0" fontId="2" fillId="0" borderId="0"/>
    <xf numFmtId="0" fontId="6" fillId="6" borderId="24" applyNumberFormat="0" applyAlignment="0" applyProtection="0"/>
    <xf numFmtId="9" fontId="2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6" fillId="0" borderId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35" fillId="0" borderId="25" applyNumberFormat="0" applyFill="0" applyAlignment="0" applyProtection="0"/>
    <xf numFmtId="0" fontId="35" fillId="0" borderId="25" applyNumberFormat="0" applyFill="0" applyAlignment="0" applyProtection="0"/>
    <xf numFmtId="0" fontId="35" fillId="0" borderId="25" applyNumberFormat="0" applyFill="0" applyAlignment="0" applyProtection="0"/>
    <xf numFmtId="0" fontId="35" fillId="0" borderId="25" applyNumberFormat="0" applyFill="0" applyAlignment="0" applyProtection="0"/>
    <xf numFmtId="0" fontId="41" fillId="0" borderId="0">
      <alignment horizontal="left" vertical="top"/>
    </xf>
    <xf numFmtId="0" fontId="4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22" fillId="0" borderId="0">
      <alignment horizontal="left"/>
    </xf>
    <xf numFmtId="0" fontId="43" fillId="0" borderId="0">
      <alignment horizontal="left" vertical="top"/>
    </xf>
    <xf numFmtId="0" fontId="22" fillId="0" borderId="0">
      <alignment horizontal="right" vertical="center"/>
    </xf>
    <xf numFmtId="0" fontId="22" fillId="0" borderId="0">
      <alignment horizontal="left" vertical="center"/>
    </xf>
    <xf numFmtId="0" fontId="22" fillId="0" borderId="0">
      <alignment horizontal="center" vertical="center"/>
    </xf>
    <xf numFmtId="0" fontId="22" fillId="0" borderId="0">
      <alignment horizontal="lef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2" fillId="0" borderId="0">
      <alignment horizontal="left" vertical="top"/>
    </xf>
    <xf numFmtId="0" fontId="22" fillId="0" borderId="0">
      <alignment horizontal="center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2" fillId="0" borderId="0">
      <alignment horizontal="right" vertical="top"/>
    </xf>
    <xf numFmtId="0" fontId="23" fillId="0" borderId="0">
      <alignment horizontal="right" vertical="top"/>
    </xf>
    <xf numFmtId="0" fontId="23" fillId="0" borderId="0">
      <alignment horizontal="right" vertical="top"/>
    </xf>
    <xf numFmtId="0" fontId="23" fillId="0" borderId="0">
      <alignment horizontal="right" vertical="top"/>
    </xf>
    <xf numFmtId="0" fontId="43" fillId="0" borderId="0">
      <alignment horizontal="left" vertical="top"/>
    </xf>
    <xf numFmtId="0" fontId="41" fillId="0" borderId="0">
      <alignment horizontal="left" vertical="top"/>
    </xf>
    <xf numFmtId="0" fontId="22" fillId="0" borderId="0">
      <alignment horizontal="left"/>
    </xf>
    <xf numFmtId="0" fontId="43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right"/>
    </xf>
    <xf numFmtId="0" fontId="22" fillId="0" borderId="0">
      <alignment horizontal="left" vertical="center"/>
    </xf>
    <xf numFmtId="0" fontId="23" fillId="0" borderId="0">
      <alignment horizontal="left" vertical="top"/>
    </xf>
    <xf numFmtId="0" fontId="22" fillId="0" borderId="0">
      <alignment horizontal="left" vertical="top"/>
    </xf>
    <xf numFmtId="0" fontId="42" fillId="0" borderId="0">
      <alignment horizontal="left" vertical="center"/>
    </xf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9" borderId="26" applyNumberFormat="0" applyAlignment="0" applyProtection="0"/>
    <xf numFmtId="0" fontId="37" fillId="9" borderId="26" applyNumberFormat="0" applyAlignment="0" applyProtection="0"/>
    <xf numFmtId="0" fontId="37" fillId="9" borderId="26" applyNumberFormat="0" applyAlignment="0" applyProtection="0"/>
    <xf numFmtId="0" fontId="37" fillId="9" borderId="26" applyNumberFormat="0" applyAlignment="0" applyProtection="0"/>
    <xf numFmtId="0" fontId="38" fillId="15" borderId="26" applyNumberFormat="0" applyAlignment="0" applyProtection="0"/>
    <xf numFmtId="0" fontId="38" fillId="15" borderId="26" applyNumberFormat="0" applyAlignment="0" applyProtection="0"/>
    <xf numFmtId="0" fontId="38" fillId="15" borderId="26" applyNumberFormat="0" applyAlignment="0" applyProtection="0"/>
    <xf numFmtId="0" fontId="38" fillId="15" borderId="26" applyNumberFormat="0" applyAlignment="0" applyProtection="0"/>
    <xf numFmtId="0" fontId="39" fillId="15" borderId="27" applyNumberFormat="0" applyAlignment="0" applyProtection="0"/>
    <xf numFmtId="0" fontId="39" fillId="15" borderId="27" applyNumberFormat="0" applyAlignment="0" applyProtection="0"/>
    <xf numFmtId="0" fontId="39" fillId="15" borderId="27" applyNumberFormat="0" applyAlignment="0" applyProtection="0"/>
    <xf numFmtId="0" fontId="39" fillId="15" borderId="2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26" fillId="19" borderId="0" applyNumberFormat="0" applyBorder="0" applyAlignment="0" applyProtection="0"/>
    <xf numFmtId="0" fontId="1" fillId="0" borderId="0"/>
  </cellStyleXfs>
  <cellXfs count="85">
    <xf numFmtId="0" fontId="0" fillId="0" borderId="0" xfId="0"/>
    <xf numFmtId="0" fontId="5" fillId="0" borderId="0" xfId="0" applyFont="1" applyFill="1" applyBorder="1"/>
    <xf numFmtId="0" fontId="0" fillId="0" borderId="0" xfId="0" applyFill="1" applyBorder="1"/>
    <xf numFmtId="49" fontId="0" fillId="0" borderId="0" xfId="0" applyNumberFormat="1" applyFill="1" applyBorder="1" applyAlignment="1">
      <alignment horizontal="center"/>
    </xf>
    <xf numFmtId="165" fontId="0" fillId="0" borderId="0" xfId="1" applyNumberFormat="1" applyFont="1" applyFill="1" applyBorder="1"/>
    <xf numFmtId="9" fontId="0" fillId="0" borderId="0" xfId="3" applyFont="1" applyFill="1" applyBorder="1"/>
    <xf numFmtId="44" fontId="7" fillId="0" borderId="0" xfId="1" applyFont="1" applyFill="1" applyBorder="1"/>
    <xf numFmtId="164" fontId="8" fillId="0" borderId="0" xfId="1" applyNumberFormat="1" applyFont="1" applyFill="1" applyBorder="1"/>
    <xf numFmtId="49" fontId="9" fillId="0" borderId="1" xfId="2" applyNumberFormat="1" applyFont="1" applyBorder="1" applyAlignment="1">
      <alignment horizontal="center"/>
    </xf>
    <xf numFmtId="165" fontId="11" fillId="0" borderId="2" xfId="1" applyNumberFormat="1" applyFont="1" applyBorder="1" applyAlignment="1">
      <alignment horizontal="left"/>
    </xf>
    <xf numFmtId="165" fontId="11" fillId="0" borderId="2" xfId="1" applyNumberFormat="1" applyFont="1" applyBorder="1" applyAlignment="1">
      <alignment horizontal="right"/>
    </xf>
    <xf numFmtId="165" fontId="11" fillId="0" borderId="4" xfId="1" applyNumberFormat="1" applyFont="1" applyBorder="1" applyAlignment="1">
      <alignment horizontal="right"/>
    </xf>
    <xf numFmtId="0" fontId="12" fillId="0" borderId="0" xfId="2" applyFont="1"/>
    <xf numFmtId="49" fontId="13" fillId="2" borderId="5" xfId="2" applyNumberFormat="1" applyFont="1" applyFill="1" applyBorder="1" applyAlignment="1">
      <alignment horizontal="center"/>
    </xf>
    <xf numFmtId="165" fontId="13" fillId="2" borderId="0" xfId="1" applyNumberFormat="1" applyFont="1" applyFill="1" applyBorder="1" applyAlignment="1">
      <alignment horizontal="left"/>
    </xf>
    <xf numFmtId="9" fontId="13" fillId="2" borderId="0" xfId="3" applyFont="1" applyFill="1" applyBorder="1" applyAlignment="1">
      <alignment horizontal="left"/>
    </xf>
    <xf numFmtId="44" fontId="14" fillId="2" borderId="0" xfId="1" applyFont="1" applyFill="1" applyBorder="1" applyAlignment="1">
      <alignment horizontal="left"/>
    </xf>
    <xf numFmtId="9" fontId="14" fillId="2" borderId="0" xfId="1" applyNumberFormat="1" applyFont="1" applyFill="1" applyBorder="1" applyAlignment="1">
      <alignment horizontal="center"/>
    </xf>
    <xf numFmtId="0" fontId="13" fillId="2" borderId="0" xfId="2" applyFont="1" applyFill="1" applyBorder="1" applyAlignment="1">
      <alignment horizontal="left"/>
    </xf>
    <xf numFmtId="165" fontId="15" fillId="2" borderId="6" xfId="1" applyNumberFormat="1" applyFont="1" applyFill="1" applyBorder="1" applyAlignment="1">
      <alignment horizontal="left"/>
    </xf>
    <xf numFmtId="165" fontId="15" fillId="2" borderId="8" xfId="1" applyNumberFormat="1" applyFont="1" applyFill="1" applyBorder="1" applyAlignment="1">
      <alignment horizontal="left"/>
    </xf>
    <xf numFmtId="0" fontId="17" fillId="0" borderId="0" xfId="2" applyFont="1"/>
    <xf numFmtId="165" fontId="18" fillId="0" borderId="6" xfId="1" applyNumberFormat="1" applyFont="1" applyBorder="1"/>
    <xf numFmtId="165" fontId="18" fillId="0" borderId="8" xfId="1" applyNumberFormat="1" applyFont="1" applyBorder="1"/>
    <xf numFmtId="49" fontId="17" fillId="0" borderId="5" xfId="2" applyNumberFormat="1" applyFont="1" applyBorder="1" applyAlignment="1">
      <alignment horizontal="center"/>
    </xf>
    <xf numFmtId="165" fontId="15" fillId="0" borderId="9" xfId="1" applyNumberFormat="1" applyFont="1" applyBorder="1" applyAlignment="1">
      <alignment horizontal="right"/>
    </xf>
    <xf numFmtId="165" fontId="15" fillId="0" borderId="9" xfId="1" applyNumberFormat="1" applyFont="1" applyBorder="1"/>
    <xf numFmtId="165" fontId="15" fillId="0" borderId="10" xfId="1" applyNumberFormat="1" applyFont="1" applyBorder="1"/>
    <xf numFmtId="165" fontId="15" fillId="0" borderId="6" xfId="1" applyNumberFormat="1" applyFont="1" applyBorder="1" applyAlignment="1">
      <alignment horizontal="right"/>
    </xf>
    <xf numFmtId="165" fontId="15" fillId="0" borderId="6" xfId="1" quotePrefix="1" applyNumberFormat="1" applyFont="1" applyBorder="1" applyAlignment="1">
      <alignment horizontal="right"/>
    </xf>
    <xf numFmtId="165" fontId="15" fillId="0" borderId="11" xfId="1" applyNumberFormat="1" applyFont="1" applyBorder="1" applyAlignment="1">
      <alignment horizontal="right"/>
    </xf>
    <xf numFmtId="165" fontId="15" fillId="0" borderId="11" xfId="1" applyNumberFormat="1" applyFont="1" applyBorder="1"/>
    <xf numFmtId="165" fontId="18" fillId="0" borderId="12" xfId="1" applyNumberFormat="1" applyFont="1" applyBorder="1"/>
    <xf numFmtId="44" fontId="13" fillId="2" borderId="0" xfId="1" applyFont="1" applyFill="1" applyBorder="1" applyAlignment="1">
      <alignment horizontal="center"/>
    </xf>
    <xf numFmtId="44" fontId="19" fillId="0" borderId="0" xfId="1" applyFont="1" applyFill="1" applyBorder="1" applyAlignment="1">
      <alignment horizontal="center"/>
    </xf>
    <xf numFmtId="9" fontId="9" fillId="2" borderId="13" xfId="3" quotePrefix="1" applyFont="1" applyFill="1" applyBorder="1" applyAlignment="1">
      <alignment horizontal="left"/>
    </xf>
    <xf numFmtId="165" fontId="17" fillId="0" borderId="0" xfId="1" applyNumberFormat="1" applyFont="1" applyFill="1" applyBorder="1"/>
    <xf numFmtId="9" fontId="17" fillId="0" borderId="0" xfId="3" applyFont="1" applyFill="1" applyBorder="1"/>
    <xf numFmtId="44" fontId="16" fillId="0" borderId="0" xfId="1" applyFont="1" applyFill="1" applyBorder="1"/>
    <xf numFmtId="44" fontId="17" fillId="0" borderId="0" xfId="1" applyFont="1" applyFill="1" applyBorder="1" applyAlignment="1">
      <alignment horizontal="center"/>
    </xf>
    <xf numFmtId="9" fontId="16" fillId="0" borderId="0" xfId="1" applyNumberFormat="1" applyFont="1" applyFill="1" applyBorder="1" applyAlignment="1">
      <alignment horizontal="center"/>
    </xf>
    <xf numFmtId="0" fontId="17" fillId="0" borderId="0" xfId="2" applyNumberFormat="1" applyFont="1" applyFill="1" applyBorder="1"/>
    <xf numFmtId="9" fontId="17" fillId="2" borderId="14" xfId="3" applyFont="1" applyFill="1" applyBorder="1"/>
    <xf numFmtId="0" fontId="17" fillId="2" borderId="14" xfId="1" applyNumberFormat="1" applyFont="1" applyFill="1" applyBorder="1" applyAlignment="1">
      <alignment horizontal="right"/>
    </xf>
    <xf numFmtId="0" fontId="17" fillId="2" borderId="14" xfId="2" applyNumberFormat="1" applyFont="1" applyFill="1" applyBorder="1"/>
    <xf numFmtId="165" fontId="17" fillId="2" borderId="15" xfId="1" applyNumberFormat="1" applyFont="1" applyFill="1" applyBorder="1"/>
    <xf numFmtId="9" fontId="17" fillId="0" borderId="16" xfId="3" applyFont="1" applyFill="1" applyBorder="1"/>
    <xf numFmtId="9" fontId="17" fillId="0" borderId="17" xfId="3" applyFont="1" applyFill="1" applyBorder="1"/>
    <xf numFmtId="9" fontId="17" fillId="2" borderId="18" xfId="3" applyFont="1" applyFill="1" applyBorder="1"/>
    <xf numFmtId="10" fontId="17" fillId="2" borderId="0" xfId="1" applyNumberFormat="1" applyFont="1" applyFill="1" applyBorder="1" applyAlignment="1">
      <alignment horizontal="center"/>
    </xf>
    <xf numFmtId="49" fontId="9" fillId="0" borderId="3" xfId="2" applyNumberFormat="1" applyFont="1" applyBorder="1" applyAlignment="1">
      <alignment vertical="top" wrapText="1" shrinkToFit="1"/>
    </xf>
    <xf numFmtId="44" fontId="10" fillId="2" borderId="13" xfId="1" applyFont="1" applyFill="1" applyBorder="1" applyAlignment="1">
      <alignment horizontal="center"/>
    </xf>
    <xf numFmtId="0" fontId="10" fillId="2" borderId="13" xfId="2" applyFont="1" applyFill="1" applyBorder="1" applyAlignment="1">
      <alignment horizontal="left"/>
    </xf>
    <xf numFmtId="44" fontId="16" fillId="3" borderId="14" xfId="1" applyFont="1" applyFill="1" applyBorder="1"/>
    <xf numFmtId="0" fontId="16" fillId="3" borderId="14" xfId="1" applyNumberFormat="1" applyFont="1" applyFill="1" applyBorder="1" applyAlignment="1">
      <alignment horizontal="center"/>
    </xf>
    <xf numFmtId="44" fontId="10" fillId="3" borderId="13" xfId="1" applyFont="1" applyFill="1" applyBorder="1" applyAlignment="1">
      <alignment horizontal="left"/>
    </xf>
    <xf numFmtId="0" fontId="10" fillId="3" borderId="13" xfId="1" applyNumberFormat="1" applyFont="1" applyFill="1" applyBorder="1" applyAlignment="1">
      <alignment horizontal="center"/>
    </xf>
    <xf numFmtId="165" fontId="10" fillId="2" borderId="13" xfId="1" applyNumberFormat="1" applyFont="1" applyFill="1" applyBorder="1" applyAlignment="1">
      <alignment horizontal="left"/>
    </xf>
    <xf numFmtId="9" fontId="10" fillId="2" borderId="13" xfId="3" applyFont="1" applyFill="1" applyBorder="1" applyAlignment="1">
      <alignment horizontal="left"/>
    </xf>
    <xf numFmtId="9" fontId="17" fillId="3" borderId="0" xfId="3" applyFont="1" applyFill="1" applyBorder="1"/>
    <xf numFmtId="9" fontId="17" fillId="2" borderId="0" xfId="3" applyFont="1" applyFill="1" applyBorder="1"/>
    <xf numFmtId="44" fontId="17" fillId="0" borderId="0" xfId="1" applyFont="1" applyFill="1" applyBorder="1" applyAlignment="1">
      <alignment horizontal="left"/>
    </xf>
    <xf numFmtId="49" fontId="9" fillId="0" borderId="3" xfId="2" applyNumberFormat="1" applyFont="1" applyBorder="1" applyAlignment="1">
      <alignment horizontal="left"/>
    </xf>
    <xf numFmtId="165" fontId="17" fillId="2" borderId="15" xfId="143" applyNumberFormat="1" applyFont="1" applyFill="1" applyBorder="1"/>
    <xf numFmtId="49" fontId="44" fillId="0" borderId="7" xfId="2" applyNumberFormat="1" applyFont="1" applyBorder="1" applyAlignment="1">
      <alignment vertical="top" wrapText="1" shrinkToFit="1"/>
    </xf>
    <xf numFmtId="49" fontId="44" fillId="0" borderId="7" xfId="2" applyNumberFormat="1" applyFont="1" applyBorder="1" applyAlignment="1">
      <alignment horizontal="left"/>
    </xf>
    <xf numFmtId="49" fontId="44" fillId="0" borderId="5" xfId="2" applyNumberFormat="1" applyFont="1" applyBorder="1" applyAlignment="1">
      <alignment horizontal="center"/>
    </xf>
    <xf numFmtId="49" fontId="46" fillId="2" borderId="7" xfId="2" applyNumberFormat="1" applyFont="1" applyFill="1" applyBorder="1" applyAlignment="1">
      <alignment vertical="top" wrapText="1" shrinkToFit="1"/>
    </xf>
    <xf numFmtId="49" fontId="44" fillId="0" borderId="0" xfId="2" applyNumberFormat="1" applyFont="1" applyBorder="1" applyAlignment="1">
      <alignment vertical="top" wrapText="1" shrinkToFit="1"/>
    </xf>
    <xf numFmtId="49" fontId="45" fillId="0" borderId="0" xfId="0" applyNumberFormat="1" applyFont="1" applyFill="1" applyBorder="1" applyAlignment="1">
      <alignment vertical="top" wrapText="1" shrinkToFit="1"/>
    </xf>
    <xf numFmtId="49" fontId="46" fillId="2" borderId="7" xfId="2" applyNumberFormat="1" applyFont="1" applyFill="1" applyBorder="1" applyAlignment="1">
      <alignment horizontal="left"/>
    </xf>
    <xf numFmtId="49" fontId="44" fillId="0" borderId="0" xfId="2" applyNumberFormat="1" applyFont="1" applyBorder="1" applyAlignment="1">
      <alignment horizontal="left"/>
    </xf>
    <xf numFmtId="49" fontId="45" fillId="0" borderId="0" xfId="0" applyNumberFormat="1" applyFont="1" applyFill="1" applyBorder="1" applyAlignment="1">
      <alignment horizontal="left"/>
    </xf>
    <xf numFmtId="49" fontId="17" fillId="0" borderId="7" xfId="2" applyNumberFormat="1" applyFont="1" applyBorder="1" applyAlignment="1">
      <alignment vertical="top" wrapText="1" shrinkToFit="1"/>
    </xf>
    <xf numFmtId="49" fontId="17" fillId="0" borderId="7" xfId="2" applyNumberFormat="1" applyFont="1" applyBorder="1" applyAlignment="1">
      <alignment horizontal="left"/>
    </xf>
    <xf numFmtId="49" fontId="13" fillId="0" borderId="7" xfId="2" applyNumberFormat="1" applyFont="1" applyBorder="1" applyAlignment="1">
      <alignment vertical="top" wrapText="1" shrinkToFit="1"/>
    </xf>
    <xf numFmtId="49" fontId="47" fillId="0" borderId="5" xfId="2" applyNumberFormat="1" applyFont="1" applyBorder="1" applyAlignment="1">
      <alignment horizontal="left"/>
    </xf>
    <xf numFmtId="2" fontId="9" fillId="0" borderId="2" xfId="2" applyNumberFormat="1" applyFont="1" applyBorder="1" applyAlignment="1">
      <alignment horizontal="right"/>
    </xf>
    <xf numFmtId="2" fontId="46" fillId="2" borderId="6" xfId="2" applyNumberFormat="1" applyFont="1" applyFill="1" applyBorder="1" applyAlignment="1">
      <alignment horizontal="right"/>
    </xf>
    <xf numFmtId="2" fontId="17" fillId="0" borderId="6" xfId="2" applyNumberFormat="1" applyFont="1" applyBorder="1" applyAlignment="1">
      <alignment horizontal="right"/>
    </xf>
    <xf numFmtId="2" fontId="44" fillId="0" borderId="6" xfId="2" applyNumberFormat="1" applyFont="1" applyBorder="1" applyAlignment="1">
      <alignment horizontal="right"/>
    </xf>
    <xf numFmtId="2" fontId="44" fillId="0" borderId="0" xfId="2" applyNumberFormat="1" applyFont="1" applyBorder="1" applyAlignment="1">
      <alignment horizontal="right"/>
    </xf>
    <xf numFmtId="2" fontId="45" fillId="0" borderId="0" xfId="0" applyNumberFormat="1" applyFont="1" applyFill="1" applyBorder="1" applyAlignment="1">
      <alignment horizontal="right"/>
    </xf>
    <xf numFmtId="49" fontId="48" fillId="0" borderId="7" xfId="2" applyNumberFormat="1" applyFont="1" applyBorder="1" applyAlignment="1">
      <alignment vertical="top" wrapText="1" shrinkToFit="1"/>
    </xf>
    <xf numFmtId="49" fontId="17" fillId="0" borderId="7" xfId="2" applyNumberFormat="1" applyFont="1" applyFill="1" applyBorder="1" applyAlignment="1">
      <alignment vertical="top" wrapText="1" shrinkToFit="1"/>
    </xf>
  </cellXfs>
  <cellStyles count="391">
    <cellStyle name="20 % – Zvýraznění1 2" xfId="9"/>
    <cellStyle name="20 % – Zvýraznění1 2 2" xfId="10"/>
    <cellStyle name="20 % – Zvýraznění1 2 2 2" xfId="11"/>
    <cellStyle name="20 % – Zvýraznění1 2 2 2 2" xfId="12"/>
    <cellStyle name="20 % – Zvýraznění1 2 2 3" xfId="13"/>
    <cellStyle name="20 % – Zvýraznění1 2 3" xfId="14"/>
    <cellStyle name="20 % – Zvýraznění1 2 3 2" xfId="15"/>
    <cellStyle name="20 % – Zvýraznění1 2 4" xfId="16"/>
    <cellStyle name="20 % – Zvýraznění2 2" xfId="17"/>
    <cellStyle name="20 % – Zvýraznění2 2 2" xfId="18"/>
    <cellStyle name="20 % – Zvýraznění2 2 2 2" xfId="19"/>
    <cellStyle name="20 % – Zvýraznění2 2 2 2 2" xfId="20"/>
    <cellStyle name="20 % – Zvýraznění2 2 2 3" xfId="21"/>
    <cellStyle name="20 % – Zvýraznění2 2 3" xfId="22"/>
    <cellStyle name="20 % – Zvýraznění2 2 3 2" xfId="23"/>
    <cellStyle name="20 % – Zvýraznění2 2 4" xfId="24"/>
    <cellStyle name="20 % – Zvýraznění3 2" xfId="25"/>
    <cellStyle name="20 % – Zvýraznění3 2 2" xfId="26"/>
    <cellStyle name="20 % – Zvýraznění3 2 2 2" xfId="27"/>
    <cellStyle name="20 % – Zvýraznění3 2 2 2 2" xfId="28"/>
    <cellStyle name="20 % – Zvýraznění3 2 2 3" xfId="29"/>
    <cellStyle name="20 % – Zvýraznění3 2 3" xfId="30"/>
    <cellStyle name="20 % – Zvýraznění3 2 3 2" xfId="31"/>
    <cellStyle name="20 % – Zvýraznění3 2 4" xfId="32"/>
    <cellStyle name="20 % – Zvýraznění4 2" xfId="33"/>
    <cellStyle name="20 % – Zvýraznění4 2 2" xfId="34"/>
    <cellStyle name="20 % – Zvýraznění4 2 2 2" xfId="35"/>
    <cellStyle name="20 % – Zvýraznění4 2 2 2 2" xfId="36"/>
    <cellStyle name="20 % – Zvýraznění4 2 2 3" xfId="37"/>
    <cellStyle name="20 % – Zvýraznění4 2 3" xfId="38"/>
    <cellStyle name="20 % – Zvýraznění4 2 3 2" xfId="39"/>
    <cellStyle name="20 % – Zvýraznění4 2 4" xfId="40"/>
    <cellStyle name="20 % – Zvýraznění5 2" xfId="41"/>
    <cellStyle name="20 % – Zvýraznění5 2 2" xfId="42"/>
    <cellStyle name="20 % – Zvýraznění5 2 2 2" xfId="43"/>
    <cellStyle name="20 % – Zvýraznění5 2 2 2 2" xfId="44"/>
    <cellStyle name="20 % – Zvýraznění5 2 2 3" xfId="45"/>
    <cellStyle name="20 % – Zvýraznění5 2 3" xfId="46"/>
    <cellStyle name="20 % – Zvýraznění5 2 3 2" xfId="47"/>
    <cellStyle name="20 % – Zvýraznění5 2 4" xfId="48"/>
    <cellStyle name="20 % – Zvýraznění6 2" xfId="49"/>
    <cellStyle name="20 % – Zvýraznění6 2 2" xfId="50"/>
    <cellStyle name="20 % – Zvýraznění6 2 2 2" xfId="51"/>
    <cellStyle name="20 % – Zvýraznění6 2 2 2 2" xfId="52"/>
    <cellStyle name="20 % – Zvýraznění6 2 2 3" xfId="53"/>
    <cellStyle name="20 % – Zvýraznění6 2 3" xfId="54"/>
    <cellStyle name="20 % – Zvýraznění6 2 3 2" xfId="55"/>
    <cellStyle name="20 % – Zvýraznění6 2 4" xfId="56"/>
    <cellStyle name="40 % – Zvýraznění1 2" xfId="57"/>
    <cellStyle name="40 % – Zvýraznění1 2 2" xfId="58"/>
    <cellStyle name="40 % – Zvýraznění1 2 2 2" xfId="59"/>
    <cellStyle name="40 % – Zvýraznění1 2 2 2 2" xfId="60"/>
    <cellStyle name="40 % – Zvýraznění1 2 2 3" xfId="61"/>
    <cellStyle name="40 % – Zvýraznění1 2 3" xfId="62"/>
    <cellStyle name="40 % – Zvýraznění1 2 3 2" xfId="63"/>
    <cellStyle name="40 % – Zvýraznění1 2 4" xfId="64"/>
    <cellStyle name="40 % – Zvýraznění2 2" xfId="65"/>
    <cellStyle name="40 % – Zvýraznění2 2 2" xfId="66"/>
    <cellStyle name="40 % – Zvýraznění2 2 2 2" xfId="67"/>
    <cellStyle name="40 % – Zvýraznění2 2 2 2 2" xfId="68"/>
    <cellStyle name="40 % – Zvýraznění2 2 2 3" xfId="69"/>
    <cellStyle name="40 % – Zvýraznění2 2 3" xfId="70"/>
    <cellStyle name="40 % – Zvýraznění2 2 3 2" xfId="71"/>
    <cellStyle name="40 % – Zvýraznění2 2 4" xfId="72"/>
    <cellStyle name="40 % – Zvýraznění3 2" xfId="73"/>
    <cellStyle name="40 % – Zvýraznění3 2 2" xfId="74"/>
    <cellStyle name="40 % – Zvýraznění3 2 2 2" xfId="75"/>
    <cellStyle name="40 % – Zvýraznění3 2 2 2 2" xfId="76"/>
    <cellStyle name="40 % – Zvýraznění3 2 2 3" xfId="77"/>
    <cellStyle name="40 % – Zvýraznění3 2 3" xfId="78"/>
    <cellStyle name="40 % – Zvýraznění3 2 3 2" xfId="79"/>
    <cellStyle name="40 % – Zvýraznění3 2 4" xfId="80"/>
    <cellStyle name="40 % – Zvýraznění4 2" xfId="81"/>
    <cellStyle name="40 % – Zvýraznění4 2 2" xfId="82"/>
    <cellStyle name="40 % – Zvýraznění4 2 2 2" xfId="83"/>
    <cellStyle name="40 % – Zvýraznění4 2 2 2 2" xfId="84"/>
    <cellStyle name="40 % – Zvýraznění4 2 2 3" xfId="85"/>
    <cellStyle name="40 % – Zvýraznění4 2 3" xfId="86"/>
    <cellStyle name="40 % – Zvýraznění4 2 3 2" xfId="87"/>
    <cellStyle name="40 % – Zvýraznění4 2 4" xfId="88"/>
    <cellStyle name="40 % – Zvýraznění5 2" xfId="89"/>
    <cellStyle name="40 % – Zvýraznění5 2 2" xfId="90"/>
    <cellStyle name="40 % – Zvýraznění5 2 2 2" xfId="91"/>
    <cellStyle name="40 % – Zvýraznění5 2 2 2 2" xfId="92"/>
    <cellStyle name="40 % – Zvýraznění5 2 2 3" xfId="93"/>
    <cellStyle name="40 % – Zvýraznění5 2 3" xfId="94"/>
    <cellStyle name="40 % – Zvýraznění5 2 3 2" xfId="95"/>
    <cellStyle name="40 % – Zvýraznění5 2 4" xfId="96"/>
    <cellStyle name="40 % – Zvýraznění6 2" xfId="97"/>
    <cellStyle name="40 % – Zvýraznění6 2 2" xfId="98"/>
    <cellStyle name="40 % – Zvýraznění6 2 2 2" xfId="99"/>
    <cellStyle name="40 % – Zvýraznění6 2 2 2 2" xfId="100"/>
    <cellStyle name="40 % – Zvýraznění6 2 2 3" xfId="101"/>
    <cellStyle name="40 % – Zvýraznění6 2 3" xfId="102"/>
    <cellStyle name="40 % – Zvýraznění6 2 3 2" xfId="103"/>
    <cellStyle name="40 % – Zvýraznění6 2 4" xfId="104"/>
    <cellStyle name="60 % – Zvýraznění1 2" xfId="105"/>
    <cellStyle name="60 % – Zvýraznění1 2 2" xfId="106"/>
    <cellStyle name="60 % – Zvýraznění1 2 2 2" xfId="107"/>
    <cellStyle name="60 % – Zvýraznění1 2 3" xfId="108"/>
    <cellStyle name="60 % – Zvýraznění2 2" xfId="109"/>
    <cellStyle name="60 % – Zvýraznění2 2 2" xfId="110"/>
    <cellStyle name="60 % – Zvýraznění2 2 2 2" xfId="111"/>
    <cellStyle name="60 % – Zvýraznění2 2 3" xfId="112"/>
    <cellStyle name="60 % – Zvýraznění3 2" xfId="113"/>
    <cellStyle name="60 % – Zvýraznění3 2 2" xfId="114"/>
    <cellStyle name="60 % – Zvýraznění3 2 2 2" xfId="115"/>
    <cellStyle name="60 % – Zvýraznění3 2 3" xfId="116"/>
    <cellStyle name="60 % – Zvýraznění4 2" xfId="117"/>
    <cellStyle name="60 % – Zvýraznění4 2 2" xfId="118"/>
    <cellStyle name="60 % – Zvýraznění4 2 2 2" xfId="119"/>
    <cellStyle name="60 % – Zvýraznění4 2 3" xfId="120"/>
    <cellStyle name="60 % – Zvýraznění5 2" xfId="121"/>
    <cellStyle name="60 % – Zvýraznění5 2 2" xfId="122"/>
    <cellStyle name="60 % – Zvýraznění5 2 2 2" xfId="123"/>
    <cellStyle name="60 % – Zvýraznění5 2 3" xfId="124"/>
    <cellStyle name="60 % – Zvýraznění6 2" xfId="125"/>
    <cellStyle name="60 % – Zvýraznění6 2 2" xfId="126"/>
    <cellStyle name="60 % – Zvýraznění6 2 2 2" xfId="127"/>
    <cellStyle name="60 % – Zvýraznění6 2 3" xfId="128"/>
    <cellStyle name="Celkem 2" xfId="129"/>
    <cellStyle name="Celkem 2 2" xfId="130"/>
    <cellStyle name="Celkem 2 2 2" xfId="131"/>
    <cellStyle name="Celkem 2 3" xfId="132"/>
    <cellStyle name="Chybně 2" xfId="133"/>
    <cellStyle name="Chybně 2 2" xfId="134"/>
    <cellStyle name="Chybně 2 2 2" xfId="135"/>
    <cellStyle name="Chybně 2 3" xfId="136"/>
    <cellStyle name="Kontrolní buňka 2" xfId="137"/>
    <cellStyle name="Kontrolní buňka 2 2" xfId="138"/>
    <cellStyle name="Kontrolní buňka 2 2 2" xfId="139"/>
    <cellStyle name="Kontrolní buňka 2 3" xfId="140"/>
    <cellStyle name="Měna" xfId="1" builtinId="4"/>
    <cellStyle name="měny 10" xfId="142"/>
    <cellStyle name="měny 11" xfId="143"/>
    <cellStyle name="měny 12" xfId="144"/>
    <cellStyle name="měny 13" xfId="145"/>
    <cellStyle name="měny 14" xfId="146"/>
    <cellStyle name="měny 15" xfId="141"/>
    <cellStyle name="měny 16" xfId="6"/>
    <cellStyle name="měny 2" xfId="147"/>
    <cellStyle name="měny 2 2" xfId="148"/>
    <cellStyle name="měny 2 2 2" xfId="149"/>
    <cellStyle name="měny 2 3" xfId="150"/>
    <cellStyle name="měny 2 3 2" xfId="151"/>
    <cellStyle name="měny 2 4" xfId="152"/>
    <cellStyle name="měny 2 4 2" xfId="153"/>
    <cellStyle name="měny 2 5" xfId="154"/>
    <cellStyle name="měny 2 6" xfId="155"/>
    <cellStyle name="měny 3" xfId="156"/>
    <cellStyle name="měny 3 2" xfId="157"/>
    <cellStyle name="měny 3 2 2" xfId="158"/>
    <cellStyle name="měny 3 3" xfId="159"/>
    <cellStyle name="měny 3 3 2" xfId="160"/>
    <cellStyle name="měny 3 4" xfId="161"/>
    <cellStyle name="měny 3 4 2" xfId="162"/>
    <cellStyle name="měny 3 5" xfId="163"/>
    <cellStyle name="měny 4" xfId="164"/>
    <cellStyle name="měny 4 2" xfId="165"/>
    <cellStyle name="měny 4 2 2" xfId="166"/>
    <cellStyle name="měny 4 3" xfId="167"/>
    <cellStyle name="měny 4 4" xfId="168"/>
    <cellStyle name="měny 5" xfId="169"/>
    <cellStyle name="měny 5 2" xfId="170"/>
    <cellStyle name="měny 6" xfId="171"/>
    <cellStyle name="měny 7" xfId="172"/>
    <cellStyle name="měny 7 2" xfId="173"/>
    <cellStyle name="měny 8" xfId="174"/>
    <cellStyle name="měny 8 2" xfId="175"/>
    <cellStyle name="měny 9" xfId="176"/>
    <cellStyle name="měny 9 2" xfId="177"/>
    <cellStyle name="Nadpis 1 2" xfId="178"/>
    <cellStyle name="Nadpis 1 2 2" xfId="179"/>
    <cellStyle name="Nadpis 1 2 2 2" xfId="180"/>
    <cellStyle name="Nadpis 1 2 3" xfId="181"/>
    <cellStyle name="Nadpis 2 2" xfId="182"/>
    <cellStyle name="Nadpis 2 2 2" xfId="183"/>
    <cellStyle name="Nadpis 2 2 2 2" xfId="184"/>
    <cellStyle name="Nadpis 2 2 3" xfId="185"/>
    <cellStyle name="Nadpis 3 2" xfId="186"/>
    <cellStyle name="Nadpis 3 2 2" xfId="187"/>
    <cellStyle name="Nadpis 3 2 2 2" xfId="188"/>
    <cellStyle name="Nadpis 3 2 3" xfId="189"/>
    <cellStyle name="Nadpis 4 2" xfId="190"/>
    <cellStyle name="Nadpis 4 2 2" xfId="191"/>
    <cellStyle name="Nadpis 4 2 2 2" xfId="192"/>
    <cellStyle name="Nadpis 4 2 3" xfId="193"/>
    <cellStyle name="Název 2" xfId="194"/>
    <cellStyle name="Název 2 2" xfId="195"/>
    <cellStyle name="Název 2 2 2" xfId="196"/>
    <cellStyle name="Název 2 3" xfId="197"/>
    <cellStyle name="Neutrální 2" xfId="198"/>
    <cellStyle name="Neutrální 2 2" xfId="199"/>
    <cellStyle name="Neutrální 2 2 2" xfId="200"/>
    <cellStyle name="Neutrální 2 3" xfId="201"/>
    <cellStyle name="Normální" xfId="0" builtinId="0"/>
    <cellStyle name="normální 2" xfId="4"/>
    <cellStyle name="normální 2 10" xfId="203"/>
    <cellStyle name="normální 2 11" xfId="204"/>
    <cellStyle name="normální 2 12" xfId="205"/>
    <cellStyle name="normální 2 13" xfId="206"/>
    <cellStyle name="normální 2 14" xfId="207"/>
    <cellStyle name="normální 2 15" xfId="202"/>
    <cellStyle name="normální 2 2" xfId="208"/>
    <cellStyle name="normální 2 2 2" xfId="209"/>
    <cellStyle name="normální 2 2 2 2" xfId="210"/>
    <cellStyle name="normální 2 2 3" xfId="211"/>
    <cellStyle name="normální 2 2 4" xfId="212"/>
    <cellStyle name="normální 2 2 5" xfId="213"/>
    <cellStyle name="normální 2 2 6" xfId="214"/>
    <cellStyle name="normální 2 2 7" xfId="215"/>
    <cellStyle name="normální 2 3" xfId="216"/>
    <cellStyle name="normální 2 3 2" xfId="217"/>
    <cellStyle name="normální 2 3 2 2" xfId="218"/>
    <cellStyle name="normální 2 3 2 2 2" xfId="219"/>
    <cellStyle name="normální 2 3 2 3" xfId="220"/>
    <cellStyle name="normální 2 4" xfId="221"/>
    <cellStyle name="normální 2 4 2" xfId="222"/>
    <cellStyle name="normální 2 5" xfId="223"/>
    <cellStyle name="normální 2 5 2" xfId="224"/>
    <cellStyle name="normální 2 6" xfId="225"/>
    <cellStyle name="normální 2 6 2" xfId="226"/>
    <cellStyle name="normální 2 6 3" xfId="227"/>
    <cellStyle name="normální 2 7" xfId="228"/>
    <cellStyle name="normální 2 7 2" xfId="229"/>
    <cellStyle name="normální 2 8" xfId="230"/>
    <cellStyle name="normální 2 9" xfId="231"/>
    <cellStyle name="normální 2 9 2" xfId="232"/>
    <cellStyle name="normální 3" xfId="5"/>
    <cellStyle name="normální 3 2" xfId="233"/>
    <cellStyle name="normální 3 2 2" xfId="234"/>
    <cellStyle name="normální 3 2 3" xfId="235"/>
    <cellStyle name="normální 3 3" xfId="236"/>
    <cellStyle name="normální 3 3 2" xfId="237"/>
    <cellStyle name="normální 3 3 3" xfId="238"/>
    <cellStyle name="normální 3 4" xfId="239"/>
    <cellStyle name="normální 3 5" xfId="8"/>
    <cellStyle name="normální 4" xfId="240"/>
    <cellStyle name="normální 4 2" xfId="241"/>
    <cellStyle name="normální 4 3" xfId="242"/>
    <cellStyle name="normální 4 3 2" xfId="243"/>
    <cellStyle name="normální 4 4" xfId="244"/>
    <cellStyle name="normální 5" xfId="245"/>
    <cellStyle name="normální 5 2" xfId="246"/>
    <cellStyle name="normální 5 2 2" xfId="247"/>
    <cellStyle name="normální 5 3" xfId="248"/>
    <cellStyle name="normální 6" xfId="249"/>
    <cellStyle name="normální 7" xfId="250"/>
    <cellStyle name="normální 8" xfId="251"/>
    <cellStyle name="normální 9" xfId="390"/>
    <cellStyle name="normální_SPEC_VZD11" xfId="2"/>
    <cellStyle name="Poznámka 2" xfId="252"/>
    <cellStyle name="procent 10" xfId="254"/>
    <cellStyle name="procent 11" xfId="255"/>
    <cellStyle name="procent 12" xfId="256"/>
    <cellStyle name="procent 13" xfId="257"/>
    <cellStyle name="procent 14" xfId="258"/>
    <cellStyle name="procent 15" xfId="253"/>
    <cellStyle name="procent 16" xfId="7"/>
    <cellStyle name="procent 2" xfId="259"/>
    <cellStyle name="procent 2 2" xfId="260"/>
    <cellStyle name="procent 2 2 2" xfId="261"/>
    <cellStyle name="procent 2 2 2 2" xfId="262"/>
    <cellStyle name="procent 2 2 3" xfId="263"/>
    <cellStyle name="procent 2 3" xfId="264"/>
    <cellStyle name="procent 2 3 2" xfId="265"/>
    <cellStyle name="procent 2 4" xfId="266"/>
    <cellStyle name="procent 2 4 2" xfId="267"/>
    <cellStyle name="procent 2 5" xfId="268"/>
    <cellStyle name="procent 2 5 2" xfId="269"/>
    <cellStyle name="procent 2 5 3" xfId="270"/>
    <cellStyle name="procent 2 6" xfId="271"/>
    <cellStyle name="procent 2 6 2" xfId="272"/>
    <cellStyle name="procent 2 6 3" xfId="273"/>
    <cellStyle name="procent 2 7" xfId="274"/>
    <cellStyle name="procent 3" xfId="275"/>
    <cellStyle name="procent 3 2" xfId="276"/>
    <cellStyle name="procent 3 2 2" xfId="277"/>
    <cellStyle name="procent 3 3" xfId="278"/>
    <cellStyle name="procent 3 3 2" xfId="279"/>
    <cellStyle name="procent 3 4" xfId="280"/>
    <cellStyle name="procent 3 4 2" xfId="281"/>
    <cellStyle name="procent 3 5" xfId="282"/>
    <cellStyle name="procent 3 5 2" xfId="283"/>
    <cellStyle name="procent 3 5 3" xfId="284"/>
    <cellStyle name="procent 3 6" xfId="285"/>
    <cellStyle name="procent 3 6 2" xfId="286"/>
    <cellStyle name="procent 3 6 3" xfId="287"/>
    <cellStyle name="procent 4" xfId="288"/>
    <cellStyle name="procent 4 2" xfId="289"/>
    <cellStyle name="procent 4 2 2" xfId="290"/>
    <cellStyle name="procent 4 3" xfId="291"/>
    <cellStyle name="procent 4 3 2" xfId="292"/>
    <cellStyle name="procent 4 4" xfId="293"/>
    <cellStyle name="procent 4 5" xfId="294"/>
    <cellStyle name="procent 5" xfId="295"/>
    <cellStyle name="procent 5 2" xfId="296"/>
    <cellStyle name="procent 6" xfId="297"/>
    <cellStyle name="procent 7" xfId="298"/>
    <cellStyle name="procent 7 2" xfId="299"/>
    <cellStyle name="procent 8" xfId="300"/>
    <cellStyle name="procent 8 2" xfId="301"/>
    <cellStyle name="procent 9" xfId="302"/>
    <cellStyle name="procent 9 2" xfId="303"/>
    <cellStyle name="Procenta" xfId="3" builtinId="5"/>
    <cellStyle name="Propojená buňka 2" xfId="304"/>
    <cellStyle name="Propojená buňka 2 2" xfId="305"/>
    <cellStyle name="Propojená buňka 2 2 2" xfId="306"/>
    <cellStyle name="Propojená buňka 2 3" xfId="307"/>
    <cellStyle name="S0" xfId="308"/>
    <cellStyle name="S10" xfId="309"/>
    <cellStyle name="S11" xfId="310"/>
    <cellStyle name="S12" xfId="311"/>
    <cellStyle name="S13" xfId="312"/>
    <cellStyle name="S14" xfId="313"/>
    <cellStyle name="S15" xfId="314"/>
    <cellStyle name="S16" xfId="315"/>
    <cellStyle name="S17" xfId="316"/>
    <cellStyle name="S18" xfId="317"/>
    <cellStyle name="S19" xfId="318"/>
    <cellStyle name="S2" xfId="319"/>
    <cellStyle name="S20" xfId="320"/>
    <cellStyle name="S21" xfId="321"/>
    <cellStyle name="S22" xfId="322"/>
    <cellStyle name="S23" xfId="323"/>
    <cellStyle name="S24" xfId="324"/>
    <cellStyle name="S25" xfId="325"/>
    <cellStyle name="S26" xfId="326"/>
    <cellStyle name="S27" xfId="327"/>
    <cellStyle name="S28" xfId="328"/>
    <cellStyle name="S29" xfId="329"/>
    <cellStyle name="S3" xfId="330"/>
    <cellStyle name="S30" xfId="331"/>
    <cellStyle name="S31" xfId="332"/>
    <cellStyle name="S32" xfId="333"/>
    <cellStyle name="S33" xfId="334"/>
    <cellStyle name="S34" xfId="335"/>
    <cellStyle name="S35" xfId="336"/>
    <cellStyle name="S4" xfId="337"/>
    <cellStyle name="S5" xfId="338"/>
    <cellStyle name="S6" xfId="339"/>
    <cellStyle name="S7" xfId="340"/>
    <cellStyle name="S9" xfId="341"/>
    <cellStyle name="Správně 2" xfId="342"/>
    <cellStyle name="Správně 2 2" xfId="343"/>
    <cellStyle name="Správně 2 2 2" xfId="344"/>
    <cellStyle name="Správně 2 3" xfId="345"/>
    <cellStyle name="Text upozornění 2" xfId="346"/>
    <cellStyle name="Text upozornění 2 2" xfId="347"/>
    <cellStyle name="Text upozornění 2 2 2" xfId="348"/>
    <cellStyle name="Text upozornění 2 3" xfId="349"/>
    <cellStyle name="Vstup 2" xfId="350"/>
    <cellStyle name="Vstup 2 2" xfId="351"/>
    <cellStyle name="Vstup 2 2 2" xfId="352"/>
    <cellStyle name="Vstup 2 3" xfId="353"/>
    <cellStyle name="Výpočet 2" xfId="354"/>
    <cellStyle name="Výpočet 2 2" xfId="355"/>
    <cellStyle name="Výpočet 2 2 2" xfId="356"/>
    <cellStyle name="Výpočet 2 3" xfId="357"/>
    <cellStyle name="Výstup 2" xfId="358"/>
    <cellStyle name="Výstup 2 2" xfId="359"/>
    <cellStyle name="Výstup 2 2 2" xfId="360"/>
    <cellStyle name="Výstup 2 3" xfId="361"/>
    <cellStyle name="Vysvětlující text 2" xfId="362"/>
    <cellStyle name="Vysvětlující text 2 2" xfId="363"/>
    <cellStyle name="Vysvětlující text 2 2 2" xfId="364"/>
    <cellStyle name="Vysvětlující text 2 3" xfId="365"/>
    <cellStyle name="Zvýraznění 1 2" xfId="366"/>
    <cellStyle name="Zvýraznění 1 2 2" xfId="367"/>
    <cellStyle name="Zvýraznění 1 2 2 2" xfId="368"/>
    <cellStyle name="Zvýraznění 1 2 3" xfId="369"/>
    <cellStyle name="Zvýraznění 2 2" xfId="370"/>
    <cellStyle name="Zvýraznění 2 2 2" xfId="371"/>
    <cellStyle name="Zvýraznění 2 2 2 2" xfId="372"/>
    <cellStyle name="Zvýraznění 2 2 3" xfId="373"/>
    <cellStyle name="Zvýraznění 3 2" xfId="374"/>
    <cellStyle name="Zvýraznění 3 2 2" xfId="375"/>
    <cellStyle name="Zvýraznění 3 2 2 2" xfId="376"/>
    <cellStyle name="Zvýraznění 3 2 3" xfId="377"/>
    <cellStyle name="Zvýraznění 4 2" xfId="378"/>
    <cellStyle name="Zvýraznění 4 2 2" xfId="379"/>
    <cellStyle name="Zvýraznění 4 2 2 2" xfId="380"/>
    <cellStyle name="Zvýraznění 4 2 3" xfId="381"/>
    <cellStyle name="Zvýraznění 5 2" xfId="382"/>
    <cellStyle name="Zvýraznění 5 2 2" xfId="383"/>
    <cellStyle name="Zvýraznění 5 2 2 2" xfId="384"/>
    <cellStyle name="Zvýraznění 5 2 3" xfId="385"/>
    <cellStyle name="Zvýraznění 6 2" xfId="386"/>
    <cellStyle name="Zvýraznění 6 2 2" xfId="387"/>
    <cellStyle name="Zvýraznění 6 2 2 2" xfId="388"/>
    <cellStyle name="Zvýraznění 6 2 3" xfId="38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view="pageBreakPreview" zoomScaleNormal="100" zoomScaleSheetLayoutView="100" workbookViewId="0">
      <pane ySplit="2" topLeftCell="A3" activePane="bottomLeft" state="frozenSplit"/>
      <selection pane="bottomLeft" activeCell="B33" sqref="B33"/>
    </sheetView>
  </sheetViews>
  <sheetFormatPr defaultRowHeight="12.75"/>
  <cols>
    <col min="1" max="1" width="4.7109375" style="3" customWidth="1"/>
    <col min="2" max="2" width="75.7109375" style="69" customWidth="1"/>
    <col min="3" max="3" width="6.5703125" style="82" bestFit="1" customWidth="1"/>
    <col min="4" max="4" width="5.140625" style="72" customWidth="1"/>
    <col min="5" max="5" width="14.140625" style="4" hidden="1" customWidth="1"/>
    <col min="6" max="6" width="9" style="5" hidden="1" customWidth="1"/>
    <col min="7" max="7" width="15.85546875" style="6" hidden="1" customWidth="1"/>
    <col min="8" max="8" width="8.5703125" style="34" hidden="1" customWidth="1"/>
    <col min="9" max="9" width="8.42578125" style="6" hidden="1" customWidth="1"/>
    <col min="10" max="10" width="6.28515625" style="2" hidden="1" customWidth="1"/>
    <col min="11" max="11" width="12.140625" style="7" customWidth="1"/>
    <col min="12" max="12" width="13.28515625" style="7" bestFit="1" customWidth="1"/>
    <col min="13" max="13" width="11.5703125" style="5" hidden="1" customWidth="1"/>
    <col min="14" max="14" width="11.5703125" style="7" bestFit="1" customWidth="1"/>
    <col min="15" max="16384" width="9.140625" style="2"/>
  </cols>
  <sheetData>
    <row r="1" spans="1:15" s="1" customFormat="1" ht="16.5" customHeight="1">
      <c r="A1" s="8" t="s">
        <v>0</v>
      </c>
      <c r="B1" s="50" t="s">
        <v>28</v>
      </c>
      <c r="C1" s="77" t="s">
        <v>1</v>
      </c>
      <c r="D1" s="62" t="s">
        <v>2</v>
      </c>
      <c r="E1" s="57" t="s">
        <v>3</v>
      </c>
      <c r="F1" s="58" t="s">
        <v>4</v>
      </c>
      <c r="G1" s="55" t="s">
        <v>5</v>
      </c>
      <c r="H1" s="51" t="s">
        <v>13</v>
      </c>
      <c r="I1" s="56" t="s">
        <v>15</v>
      </c>
      <c r="J1" s="52" t="s">
        <v>6</v>
      </c>
      <c r="K1" s="9" t="s">
        <v>7</v>
      </c>
      <c r="L1" s="10" t="s">
        <v>8</v>
      </c>
      <c r="M1" s="35" t="s">
        <v>9</v>
      </c>
      <c r="N1" s="11" t="s">
        <v>10</v>
      </c>
      <c r="O1" s="12"/>
    </row>
    <row r="2" spans="1:15" ht="6" customHeight="1">
      <c r="A2" s="13"/>
      <c r="B2" s="67"/>
      <c r="C2" s="78"/>
      <c r="D2" s="70"/>
      <c r="E2" s="14"/>
      <c r="F2" s="15"/>
      <c r="G2" s="16"/>
      <c r="H2" s="33"/>
      <c r="I2" s="17"/>
      <c r="J2" s="18"/>
      <c r="K2" s="19"/>
      <c r="L2" s="19"/>
      <c r="M2" s="15"/>
      <c r="N2" s="20"/>
      <c r="O2" s="21"/>
    </row>
    <row r="3" spans="1:15" ht="12" customHeight="1">
      <c r="A3" s="76" t="s">
        <v>21</v>
      </c>
      <c r="B3" s="64"/>
      <c r="C3" s="79"/>
      <c r="D3" s="74"/>
      <c r="E3" s="45"/>
      <c r="F3" s="42"/>
      <c r="G3" s="53">
        <f t="shared" ref="G3:G30" si="0">(1-F3)*E3</f>
        <v>0</v>
      </c>
      <c r="H3" s="43">
        <v>1</v>
      </c>
      <c r="I3" s="54">
        <f t="shared" ref="I3:I42" si="1">1+$I$45</f>
        <v>1</v>
      </c>
      <c r="J3" s="44">
        <v>1</v>
      </c>
      <c r="K3" s="22">
        <f t="shared" ref="K3:K30" si="2">ROUND(E3*J3*H3*I3,0)</f>
        <v>0</v>
      </c>
      <c r="L3" s="22">
        <f t="shared" ref="L3:L26" si="3">K3*C3</f>
        <v>0</v>
      </c>
      <c r="M3" s="48">
        <v>0</v>
      </c>
      <c r="N3" s="23">
        <f t="shared" ref="N3:N26" si="4">ROUND(M3*L3,0)</f>
        <v>0</v>
      </c>
      <c r="O3" s="21"/>
    </row>
    <row r="4" spans="1:15" ht="12" customHeight="1">
      <c r="A4" s="24"/>
      <c r="B4" s="73" t="s">
        <v>29</v>
      </c>
      <c r="C4" s="79">
        <v>1</v>
      </c>
      <c r="D4" s="74" t="s">
        <v>18</v>
      </c>
      <c r="E4" s="63"/>
      <c r="F4" s="42"/>
      <c r="G4" s="53">
        <f t="shared" si="0"/>
        <v>0</v>
      </c>
      <c r="H4" s="43">
        <v>1</v>
      </c>
      <c r="I4" s="54">
        <f t="shared" si="1"/>
        <v>1</v>
      </c>
      <c r="J4" s="44">
        <v>1</v>
      </c>
      <c r="K4" s="22">
        <f t="shared" si="2"/>
        <v>0</v>
      </c>
      <c r="L4" s="22">
        <f t="shared" si="3"/>
        <v>0</v>
      </c>
      <c r="M4" s="48">
        <v>0</v>
      </c>
      <c r="N4" s="23">
        <f t="shared" si="4"/>
        <v>0</v>
      </c>
      <c r="O4" s="21"/>
    </row>
    <row r="5" spans="1:15" ht="12" customHeight="1">
      <c r="A5" s="24"/>
      <c r="B5" s="73" t="s">
        <v>30</v>
      </c>
      <c r="C5" s="79">
        <v>1</v>
      </c>
      <c r="D5" s="74" t="s">
        <v>18</v>
      </c>
      <c r="E5" s="63"/>
      <c r="F5" s="42"/>
      <c r="G5" s="53">
        <f t="shared" ref="G5:G26" si="5">(1-F5)*E5</f>
        <v>0</v>
      </c>
      <c r="H5" s="43">
        <v>1</v>
      </c>
      <c r="I5" s="54">
        <f t="shared" si="1"/>
        <v>1</v>
      </c>
      <c r="J5" s="44">
        <v>1</v>
      </c>
      <c r="K5" s="22">
        <f t="shared" ref="K5:K26" si="6">ROUND(E5*J5*H5*I5,0)</f>
        <v>0</v>
      </c>
      <c r="L5" s="22">
        <f t="shared" si="3"/>
        <v>0</v>
      </c>
      <c r="M5" s="48">
        <v>0</v>
      </c>
      <c r="N5" s="23">
        <f t="shared" si="4"/>
        <v>0</v>
      </c>
      <c r="O5" s="21"/>
    </row>
    <row r="6" spans="1:15" ht="12" customHeight="1">
      <c r="A6" s="24"/>
      <c r="B6" s="73"/>
      <c r="C6" s="79"/>
      <c r="D6" s="74"/>
      <c r="E6" s="63"/>
      <c r="F6" s="42"/>
      <c r="G6" s="53">
        <f t="shared" si="5"/>
        <v>0</v>
      </c>
      <c r="H6" s="43">
        <v>1</v>
      </c>
      <c r="I6" s="54">
        <f t="shared" si="1"/>
        <v>1</v>
      </c>
      <c r="J6" s="44">
        <v>1</v>
      </c>
      <c r="K6" s="22">
        <f t="shared" si="6"/>
        <v>0</v>
      </c>
      <c r="L6" s="22">
        <f t="shared" si="3"/>
        <v>0</v>
      </c>
      <c r="M6" s="48">
        <v>0</v>
      </c>
      <c r="N6" s="23">
        <f t="shared" si="4"/>
        <v>0</v>
      </c>
      <c r="O6" s="21"/>
    </row>
    <row r="7" spans="1:15" ht="12" customHeight="1">
      <c r="A7" s="24"/>
      <c r="B7" s="75" t="s">
        <v>37</v>
      </c>
      <c r="C7" s="79"/>
      <c r="D7" s="74"/>
      <c r="E7" s="63"/>
      <c r="F7" s="42"/>
      <c r="G7" s="53">
        <f t="shared" si="5"/>
        <v>0</v>
      </c>
      <c r="H7" s="43">
        <v>1</v>
      </c>
      <c r="I7" s="54">
        <f t="shared" si="1"/>
        <v>1</v>
      </c>
      <c r="J7" s="44">
        <v>1</v>
      </c>
      <c r="K7" s="22">
        <f t="shared" si="6"/>
        <v>0</v>
      </c>
      <c r="L7" s="22">
        <f t="shared" si="3"/>
        <v>0</v>
      </c>
      <c r="M7" s="48">
        <v>0</v>
      </c>
      <c r="N7" s="23">
        <f t="shared" si="4"/>
        <v>0</v>
      </c>
      <c r="O7" s="21"/>
    </row>
    <row r="8" spans="1:15" ht="12" customHeight="1">
      <c r="A8" s="24"/>
      <c r="B8" s="84" t="s">
        <v>38</v>
      </c>
      <c r="C8" s="79">
        <v>8</v>
      </c>
      <c r="D8" s="74" t="s">
        <v>14</v>
      </c>
      <c r="E8" s="63"/>
      <c r="F8" s="42"/>
      <c r="G8" s="53">
        <f t="shared" si="5"/>
        <v>0</v>
      </c>
      <c r="H8" s="43">
        <v>1</v>
      </c>
      <c r="I8" s="54">
        <f t="shared" si="1"/>
        <v>1</v>
      </c>
      <c r="J8" s="44">
        <v>1</v>
      </c>
      <c r="K8" s="22">
        <f t="shared" si="6"/>
        <v>0</v>
      </c>
      <c r="L8" s="22">
        <f t="shared" si="3"/>
        <v>0</v>
      </c>
      <c r="M8" s="48">
        <v>0</v>
      </c>
      <c r="N8" s="23">
        <f t="shared" si="4"/>
        <v>0</v>
      </c>
      <c r="O8" s="21"/>
    </row>
    <row r="9" spans="1:15" ht="12" customHeight="1">
      <c r="A9" s="24"/>
      <c r="B9" s="73" t="s">
        <v>41</v>
      </c>
      <c r="C9" s="79">
        <v>6</v>
      </c>
      <c r="D9" s="74" t="s">
        <v>14</v>
      </c>
      <c r="E9" s="63"/>
      <c r="F9" s="42"/>
      <c r="G9" s="53">
        <f t="shared" si="5"/>
        <v>0</v>
      </c>
      <c r="H9" s="43">
        <v>1</v>
      </c>
      <c r="I9" s="54">
        <f t="shared" si="1"/>
        <v>1</v>
      </c>
      <c r="J9" s="44">
        <v>1</v>
      </c>
      <c r="K9" s="22">
        <f t="shared" si="6"/>
        <v>0</v>
      </c>
      <c r="L9" s="22">
        <f t="shared" si="3"/>
        <v>0</v>
      </c>
      <c r="M9" s="48">
        <v>0</v>
      </c>
      <c r="N9" s="23">
        <f t="shared" si="4"/>
        <v>0</v>
      </c>
      <c r="O9" s="21"/>
    </row>
    <row r="10" spans="1:15" ht="12" customHeight="1">
      <c r="A10" s="24"/>
      <c r="B10" s="73" t="s">
        <v>39</v>
      </c>
      <c r="C10" s="79">
        <v>12</v>
      </c>
      <c r="D10" s="74" t="s">
        <v>14</v>
      </c>
      <c r="E10" s="63"/>
      <c r="F10" s="42"/>
      <c r="G10" s="53">
        <f t="shared" si="5"/>
        <v>0</v>
      </c>
      <c r="H10" s="43">
        <v>1</v>
      </c>
      <c r="I10" s="54">
        <f t="shared" si="1"/>
        <v>1</v>
      </c>
      <c r="J10" s="44">
        <v>1</v>
      </c>
      <c r="K10" s="22">
        <f t="shared" si="6"/>
        <v>0</v>
      </c>
      <c r="L10" s="22">
        <f t="shared" si="3"/>
        <v>0</v>
      </c>
      <c r="M10" s="48">
        <v>0</v>
      </c>
      <c r="N10" s="23">
        <f t="shared" si="4"/>
        <v>0</v>
      </c>
      <c r="O10" s="21"/>
    </row>
    <row r="11" spans="1:15" ht="12" customHeight="1">
      <c r="A11" s="24"/>
      <c r="B11" s="73"/>
      <c r="C11" s="79"/>
      <c r="D11" s="74"/>
      <c r="E11" s="63"/>
      <c r="F11" s="42"/>
      <c r="G11" s="53">
        <f t="shared" si="5"/>
        <v>0</v>
      </c>
      <c r="H11" s="43">
        <v>1</v>
      </c>
      <c r="I11" s="54">
        <f t="shared" si="1"/>
        <v>1</v>
      </c>
      <c r="J11" s="44">
        <v>1</v>
      </c>
      <c r="K11" s="22">
        <f t="shared" si="6"/>
        <v>0</v>
      </c>
      <c r="L11" s="22">
        <f t="shared" si="3"/>
        <v>0</v>
      </c>
      <c r="M11" s="48">
        <v>0</v>
      </c>
      <c r="N11" s="23">
        <f t="shared" si="4"/>
        <v>0</v>
      </c>
      <c r="O11" s="21"/>
    </row>
    <row r="12" spans="1:15" ht="12" customHeight="1">
      <c r="A12" s="24"/>
      <c r="B12" s="73" t="s">
        <v>42</v>
      </c>
      <c r="C12" s="79">
        <v>26</v>
      </c>
      <c r="D12" s="74" t="s">
        <v>14</v>
      </c>
      <c r="E12" s="63"/>
      <c r="F12" s="42"/>
      <c r="G12" s="53">
        <f t="shared" si="5"/>
        <v>0</v>
      </c>
      <c r="H12" s="43">
        <v>1</v>
      </c>
      <c r="I12" s="54">
        <f t="shared" si="1"/>
        <v>1</v>
      </c>
      <c r="J12" s="44">
        <v>1</v>
      </c>
      <c r="K12" s="22">
        <f t="shared" si="6"/>
        <v>0</v>
      </c>
      <c r="L12" s="22">
        <f t="shared" si="3"/>
        <v>0</v>
      </c>
      <c r="M12" s="48">
        <v>0</v>
      </c>
      <c r="N12" s="23">
        <f t="shared" si="4"/>
        <v>0</v>
      </c>
      <c r="O12" s="21"/>
    </row>
    <row r="13" spans="1:15" ht="12" customHeight="1">
      <c r="A13" s="24"/>
      <c r="B13" s="73" t="s">
        <v>45</v>
      </c>
      <c r="C13" s="79">
        <v>26</v>
      </c>
      <c r="D13" s="74" t="s">
        <v>14</v>
      </c>
      <c r="E13" s="63"/>
      <c r="F13" s="42"/>
      <c r="G13" s="53">
        <f t="shared" si="5"/>
        <v>0</v>
      </c>
      <c r="H13" s="43">
        <v>1</v>
      </c>
      <c r="I13" s="54">
        <f t="shared" si="1"/>
        <v>1</v>
      </c>
      <c r="J13" s="44">
        <v>1</v>
      </c>
      <c r="K13" s="22">
        <f t="shared" si="6"/>
        <v>0</v>
      </c>
      <c r="L13" s="22">
        <f t="shared" si="3"/>
        <v>0</v>
      </c>
      <c r="M13" s="48">
        <v>0</v>
      </c>
      <c r="N13" s="23">
        <f t="shared" si="4"/>
        <v>0</v>
      </c>
      <c r="O13" s="21"/>
    </row>
    <row r="14" spans="1:15" ht="12" customHeight="1">
      <c r="A14" s="24"/>
      <c r="B14" s="73" t="s">
        <v>43</v>
      </c>
      <c r="C14" s="79">
        <v>26</v>
      </c>
      <c r="D14" s="74" t="s">
        <v>14</v>
      </c>
      <c r="E14" s="63"/>
      <c r="F14" s="42"/>
      <c r="G14" s="53">
        <f t="shared" si="5"/>
        <v>0</v>
      </c>
      <c r="H14" s="43">
        <v>1</v>
      </c>
      <c r="I14" s="54">
        <f t="shared" si="1"/>
        <v>1</v>
      </c>
      <c r="J14" s="44">
        <v>1</v>
      </c>
      <c r="K14" s="22">
        <f t="shared" si="6"/>
        <v>0</v>
      </c>
      <c r="L14" s="22">
        <f t="shared" si="3"/>
        <v>0</v>
      </c>
      <c r="M14" s="48">
        <v>0</v>
      </c>
      <c r="N14" s="23">
        <f t="shared" si="4"/>
        <v>0</v>
      </c>
      <c r="O14" s="21"/>
    </row>
    <row r="15" spans="1:15" ht="12" customHeight="1">
      <c r="A15" s="24"/>
      <c r="B15" s="73" t="s">
        <v>44</v>
      </c>
      <c r="C15" s="79">
        <v>26</v>
      </c>
      <c r="D15" s="74" t="s">
        <v>14</v>
      </c>
      <c r="E15" s="63"/>
      <c r="F15" s="42"/>
      <c r="G15" s="53">
        <f t="shared" si="5"/>
        <v>0</v>
      </c>
      <c r="H15" s="43">
        <v>1</v>
      </c>
      <c r="I15" s="54">
        <f t="shared" si="1"/>
        <v>1</v>
      </c>
      <c r="J15" s="44">
        <v>1</v>
      </c>
      <c r="K15" s="22">
        <f t="shared" si="6"/>
        <v>0</v>
      </c>
      <c r="L15" s="22">
        <f t="shared" si="3"/>
        <v>0</v>
      </c>
      <c r="M15" s="48">
        <v>0</v>
      </c>
      <c r="N15" s="23">
        <f t="shared" si="4"/>
        <v>0</v>
      </c>
      <c r="O15" s="21"/>
    </row>
    <row r="16" spans="1:15" ht="12" customHeight="1">
      <c r="A16" s="24"/>
      <c r="B16" s="73" t="s">
        <v>46</v>
      </c>
      <c r="C16" s="79">
        <v>26</v>
      </c>
      <c r="D16" s="74" t="s">
        <v>14</v>
      </c>
      <c r="E16" s="63"/>
      <c r="F16" s="42"/>
      <c r="G16" s="53">
        <f t="shared" si="5"/>
        <v>0</v>
      </c>
      <c r="H16" s="43">
        <v>1</v>
      </c>
      <c r="I16" s="54">
        <f t="shared" si="1"/>
        <v>1</v>
      </c>
      <c r="J16" s="44">
        <v>1</v>
      </c>
      <c r="K16" s="22">
        <f t="shared" si="6"/>
        <v>0</v>
      </c>
      <c r="L16" s="22">
        <f t="shared" si="3"/>
        <v>0</v>
      </c>
      <c r="M16" s="48">
        <v>0</v>
      </c>
      <c r="N16" s="23">
        <f t="shared" si="4"/>
        <v>0</v>
      </c>
      <c r="O16" s="21"/>
    </row>
    <row r="17" spans="1:15" ht="12" customHeight="1">
      <c r="A17" s="24"/>
      <c r="B17" s="73"/>
      <c r="C17" s="79"/>
      <c r="D17" s="74"/>
      <c r="E17" s="63"/>
      <c r="F17" s="42"/>
      <c r="G17" s="53">
        <f t="shared" si="5"/>
        <v>0</v>
      </c>
      <c r="H17" s="43">
        <v>1</v>
      </c>
      <c r="I17" s="54">
        <f t="shared" si="1"/>
        <v>1</v>
      </c>
      <c r="J17" s="44">
        <v>1</v>
      </c>
      <c r="K17" s="22">
        <f t="shared" si="6"/>
        <v>0</v>
      </c>
      <c r="L17" s="22">
        <f t="shared" si="3"/>
        <v>0</v>
      </c>
      <c r="M17" s="48">
        <v>0</v>
      </c>
      <c r="N17" s="23">
        <f t="shared" si="4"/>
        <v>0</v>
      </c>
      <c r="O17" s="21"/>
    </row>
    <row r="18" spans="1:15" ht="12" customHeight="1">
      <c r="A18" s="24"/>
      <c r="B18" s="73"/>
      <c r="C18" s="79"/>
      <c r="D18" s="74"/>
      <c r="E18" s="63"/>
      <c r="F18" s="42"/>
      <c r="G18" s="53">
        <f t="shared" si="5"/>
        <v>0</v>
      </c>
      <c r="H18" s="43">
        <v>1</v>
      </c>
      <c r="I18" s="54">
        <f t="shared" si="1"/>
        <v>1</v>
      </c>
      <c r="J18" s="44">
        <v>1</v>
      </c>
      <c r="K18" s="22">
        <f t="shared" si="6"/>
        <v>0</v>
      </c>
      <c r="L18" s="22">
        <f t="shared" si="3"/>
        <v>0</v>
      </c>
      <c r="M18" s="48">
        <v>0</v>
      </c>
      <c r="N18" s="23">
        <f t="shared" si="4"/>
        <v>0</v>
      </c>
      <c r="O18" s="21"/>
    </row>
    <row r="19" spans="1:15" ht="12" customHeight="1">
      <c r="A19" s="24"/>
      <c r="B19" s="75" t="s">
        <v>48</v>
      </c>
      <c r="C19" s="79"/>
      <c r="D19" s="74"/>
      <c r="E19" s="63"/>
      <c r="F19" s="42"/>
      <c r="G19" s="53">
        <f t="shared" si="5"/>
        <v>0</v>
      </c>
      <c r="H19" s="43">
        <v>1</v>
      </c>
      <c r="I19" s="54">
        <f t="shared" si="1"/>
        <v>1</v>
      </c>
      <c r="J19" s="44">
        <v>1</v>
      </c>
      <c r="K19" s="22">
        <f t="shared" si="6"/>
        <v>0</v>
      </c>
      <c r="L19" s="22">
        <f t="shared" si="3"/>
        <v>0</v>
      </c>
      <c r="M19" s="48">
        <v>0</v>
      </c>
      <c r="N19" s="23">
        <f t="shared" si="4"/>
        <v>0</v>
      </c>
      <c r="O19" s="21"/>
    </row>
    <row r="20" spans="1:15" ht="12" customHeight="1">
      <c r="A20" s="24"/>
      <c r="B20" s="73" t="s">
        <v>36</v>
      </c>
      <c r="C20" s="79">
        <v>218</v>
      </c>
      <c r="D20" s="74" t="s">
        <v>19</v>
      </c>
      <c r="E20" s="63"/>
      <c r="F20" s="42"/>
      <c r="G20" s="53">
        <f t="shared" si="5"/>
        <v>0</v>
      </c>
      <c r="H20" s="43">
        <v>1</v>
      </c>
      <c r="I20" s="54">
        <f t="shared" si="1"/>
        <v>1</v>
      </c>
      <c r="J20" s="44">
        <v>1</v>
      </c>
      <c r="K20" s="22">
        <f t="shared" si="6"/>
        <v>0</v>
      </c>
      <c r="L20" s="22">
        <f t="shared" si="3"/>
        <v>0</v>
      </c>
      <c r="M20" s="48">
        <v>0</v>
      </c>
      <c r="N20" s="23">
        <f t="shared" si="4"/>
        <v>0</v>
      </c>
      <c r="O20" s="21"/>
    </row>
    <row r="21" spans="1:15" ht="12" customHeight="1">
      <c r="A21" s="24"/>
      <c r="B21" s="73" t="s">
        <v>35</v>
      </c>
      <c r="C21" s="79">
        <v>213</v>
      </c>
      <c r="D21" s="74" t="s">
        <v>19</v>
      </c>
      <c r="E21" s="63"/>
      <c r="F21" s="42"/>
      <c r="G21" s="53">
        <f t="shared" si="5"/>
        <v>0</v>
      </c>
      <c r="H21" s="43">
        <v>1</v>
      </c>
      <c r="I21" s="54">
        <f t="shared" si="1"/>
        <v>1</v>
      </c>
      <c r="J21" s="44">
        <v>1</v>
      </c>
      <c r="K21" s="22">
        <f t="shared" si="6"/>
        <v>0</v>
      </c>
      <c r="L21" s="22">
        <f t="shared" si="3"/>
        <v>0</v>
      </c>
      <c r="M21" s="48">
        <v>0</v>
      </c>
      <c r="N21" s="23">
        <f t="shared" si="4"/>
        <v>0</v>
      </c>
      <c r="O21" s="21"/>
    </row>
    <row r="22" spans="1:15" ht="12" customHeight="1">
      <c r="A22" s="24"/>
      <c r="B22" s="73" t="s">
        <v>34</v>
      </c>
      <c r="C22" s="79">
        <v>10</v>
      </c>
      <c r="D22" s="74" t="s">
        <v>19</v>
      </c>
      <c r="E22" s="63"/>
      <c r="F22" s="42"/>
      <c r="G22" s="53">
        <f t="shared" si="5"/>
        <v>0</v>
      </c>
      <c r="H22" s="43">
        <v>1</v>
      </c>
      <c r="I22" s="54">
        <f t="shared" si="1"/>
        <v>1</v>
      </c>
      <c r="J22" s="44">
        <v>1</v>
      </c>
      <c r="K22" s="22">
        <f t="shared" si="6"/>
        <v>0</v>
      </c>
      <c r="L22" s="22">
        <f t="shared" si="3"/>
        <v>0</v>
      </c>
      <c r="M22" s="48">
        <v>0</v>
      </c>
      <c r="N22" s="23">
        <f t="shared" si="4"/>
        <v>0</v>
      </c>
      <c r="O22" s="21"/>
    </row>
    <row r="23" spans="1:15" ht="12" customHeight="1">
      <c r="A23" s="24"/>
      <c r="B23" s="73" t="s">
        <v>33</v>
      </c>
      <c r="C23" s="79">
        <v>10</v>
      </c>
      <c r="D23" s="74" t="s">
        <v>19</v>
      </c>
      <c r="E23" s="63"/>
      <c r="F23" s="42"/>
      <c r="G23" s="53">
        <f t="shared" si="5"/>
        <v>0</v>
      </c>
      <c r="H23" s="43">
        <v>1</v>
      </c>
      <c r="I23" s="54">
        <f t="shared" si="1"/>
        <v>1</v>
      </c>
      <c r="J23" s="44">
        <v>1</v>
      </c>
      <c r="K23" s="22">
        <f t="shared" si="6"/>
        <v>0</v>
      </c>
      <c r="L23" s="22">
        <f t="shared" si="3"/>
        <v>0</v>
      </c>
      <c r="M23" s="48">
        <v>0</v>
      </c>
      <c r="N23" s="23">
        <f t="shared" si="4"/>
        <v>0</v>
      </c>
      <c r="O23" s="21"/>
    </row>
    <row r="24" spans="1:15" ht="12" customHeight="1">
      <c r="A24" s="24"/>
      <c r="B24" s="73" t="s">
        <v>31</v>
      </c>
      <c r="C24" s="79">
        <v>28</v>
      </c>
      <c r="D24" s="74" t="s">
        <v>19</v>
      </c>
      <c r="E24" s="63"/>
      <c r="F24" s="42"/>
      <c r="G24" s="53">
        <f t="shared" si="5"/>
        <v>0</v>
      </c>
      <c r="H24" s="43">
        <v>1</v>
      </c>
      <c r="I24" s="54">
        <f t="shared" si="1"/>
        <v>1</v>
      </c>
      <c r="J24" s="44">
        <v>1</v>
      </c>
      <c r="K24" s="22">
        <f t="shared" si="6"/>
        <v>0</v>
      </c>
      <c r="L24" s="22">
        <f t="shared" si="3"/>
        <v>0</v>
      </c>
      <c r="M24" s="48">
        <v>0</v>
      </c>
      <c r="N24" s="23">
        <f t="shared" si="4"/>
        <v>0</v>
      </c>
      <c r="O24" s="21"/>
    </row>
    <row r="25" spans="1:15" ht="12" customHeight="1">
      <c r="A25" s="24"/>
      <c r="B25" s="73"/>
      <c r="C25" s="79"/>
      <c r="D25" s="74"/>
      <c r="E25" s="63"/>
      <c r="F25" s="42"/>
      <c r="G25" s="53">
        <f t="shared" si="5"/>
        <v>0</v>
      </c>
      <c r="H25" s="43">
        <v>1</v>
      </c>
      <c r="I25" s="54">
        <f t="shared" si="1"/>
        <v>1</v>
      </c>
      <c r="J25" s="44">
        <v>1</v>
      </c>
      <c r="K25" s="22">
        <f t="shared" si="6"/>
        <v>0</v>
      </c>
      <c r="L25" s="22">
        <f t="shared" si="3"/>
        <v>0</v>
      </c>
      <c r="M25" s="48">
        <v>0</v>
      </c>
      <c r="N25" s="23">
        <f t="shared" si="4"/>
        <v>0</v>
      </c>
      <c r="O25" s="21"/>
    </row>
    <row r="26" spans="1:15" ht="12" customHeight="1">
      <c r="A26" s="24"/>
      <c r="B26" s="73" t="s">
        <v>32</v>
      </c>
      <c r="C26" s="79">
        <v>28</v>
      </c>
      <c r="D26" s="74" t="s">
        <v>19</v>
      </c>
      <c r="E26" s="63"/>
      <c r="F26" s="42"/>
      <c r="G26" s="53">
        <f t="shared" si="5"/>
        <v>0</v>
      </c>
      <c r="H26" s="43">
        <v>1</v>
      </c>
      <c r="I26" s="54">
        <f t="shared" si="1"/>
        <v>1</v>
      </c>
      <c r="J26" s="44">
        <v>1</v>
      </c>
      <c r="K26" s="22">
        <f t="shared" si="6"/>
        <v>0</v>
      </c>
      <c r="L26" s="22">
        <f t="shared" si="3"/>
        <v>0</v>
      </c>
      <c r="M26" s="48">
        <v>0</v>
      </c>
      <c r="N26" s="23">
        <f t="shared" si="4"/>
        <v>0</v>
      </c>
      <c r="O26" s="21"/>
    </row>
    <row r="27" spans="1:15" ht="12" customHeight="1">
      <c r="A27" s="24"/>
      <c r="B27" s="73"/>
      <c r="C27" s="79"/>
      <c r="D27" s="74"/>
      <c r="E27" s="63"/>
      <c r="F27" s="42"/>
      <c r="G27" s="53">
        <f t="shared" ref="G25:G27" si="7">(1-F27)*E27</f>
        <v>0</v>
      </c>
      <c r="H27" s="43">
        <v>1</v>
      </c>
      <c r="I27" s="54">
        <f t="shared" si="1"/>
        <v>1</v>
      </c>
      <c r="J27" s="44">
        <v>1</v>
      </c>
      <c r="K27" s="22">
        <f t="shared" ref="K25:K27" si="8">ROUND(E27*J27*H27*I27,0)</f>
        <v>0</v>
      </c>
      <c r="L27" s="22">
        <f t="shared" ref="L25:L27" si="9">K27*C27</f>
        <v>0</v>
      </c>
      <c r="M27" s="48">
        <v>0</v>
      </c>
      <c r="N27" s="23">
        <f t="shared" ref="N25:N27" si="10">ROUND(M27*L27,0)</f>
        <v>0</v>
      </c>
      <c r="O27" s="21"/>
    </row>
    <row r="28" spans="1:15" ht="12" customHeight="1">
      <c r="A28" s="24"/>
      <c r="B28" s="73"/>
      <c r="C28" s="79"/>
      <c r="D28" s="74"/>
      <c r="E28" s="63"/>
      <c r="F28" s="42"/>
      <c r="G28" s="53">
        <f t="shared" si="0"/>
        <v>0</v>
      </c>
      <c r="H28" s="43">
        <v>1</v>
      </c>
      <c r="I28" s="54">
        <f t="shared" si="1"/>
        <v>1</v>
      </c>
      <c r="J28" s="44">
        <v>1</v>
      </c>
      <c r="K28" s="22">
        <f t="shared" si="2"/>
        <v>0</v>
      </c>
      <c r="L28" s="22">
        <f t="shared" ref="L9:L30" si="11">K28*C28</f>
        <v>0</v>
      </c>
      <c r="M28" s="48">
        <v>0</v>
      </c>
      <c r="N28" s="23">
        <f t="shared" ref="N10:N30" si="12">ROUND(M28*L28,0)</f>
        <v>0</v>
      </c>
      <c r="O28" s="21"/>
    </row>
    <row r="29" spans="1:15" ht="12" customHeight="1">
      <c r="A29" s="24"/>
      <c r="B29" s="75" t="s">
        <v>23</v>
      </c>
      <c r="C29" s="79"/>
      <c r="D29" s="74"/>
      <c r="E29" s="63"/>
      <c r="F29" s="42"/>
      <c r="G29" s="53">
        <f t="shared" si="0"/>
        <v>0</v>
      </c>
      <c r="H29" s="43">
        <v>1</v>
      </c>
      <c r="I29" s="54">
        <f t="shared" si="1"/>
        <v>1</v>
      </c>
      <c r="J29" s="44">
        <v>1</v>
      </c>
      <c r="K29" s="22">
        <f t="shared" si="2"/>
        <v>0</v>
      </c>
      <c r="L29" s="22">
        <f t="shared" si="11"/>
        <v>0</v>
      </c>
      <c r="M29" s="48">
        <v>0</v>
      </c>
      <c r="N29" s="23">
        <f t="shared" si="12"/>
        <v>0</v>
      </c>
      <c r="O29" s="21"/>
    </row>
    <row r="30" spans="1:15" ht="12" customHeight="1">
      <c r="A30" s="24"/>
      <c r="B30" s="73" t="s">
        <v>20</v>
      </c>
      <c r="C30" s="79">
        <v>1</v>
      </c>
      <c r="D30" s="74" t="s">
        <v>18</v>
      </c>
      <c r="E30" s="63"/>
      <c r="F30" s="42"/>
      <c r="G30" s="53">
        <f t="shared" si="0"/>
        <v>0</v>
      </c>
      <c r="H30" s="43">
        <v>1</v>
      </c>
      <c r="I30" s="54">
        <f t="shared" si="1"/>
        <v>1</v>
      </c>
      <c r="J30" s="44">
        <v>1</v>
      </c>
      <c r="K30" s="22">
        <f t="shared" si="2"/>
        <v>0</v>
      </c>
      <c r="L30" s="22">
        <f t="shared" si="11"/>
        <v>0</v>
      </c>
      <c r="M30" s="48">
        <v>0</v>
      </c>
      <c r="N30" s="23">
        <f t="shared" si="12"/>
        <v>0</v>
      </c>
      <c r="O30" s="21"/>
    </row>
    <row r="31" spans="1:15" ht="12" customHeight="1">
      <c r="A31" s="24"/>
      <c r="B31" s="73" t="s">
        <v>47</v>
      </c>
      <c r="C31" s="79">
        <v>1</v>
      </c>
      <c r="D31" s="74" t="s">
        <v>18</v>
      </c>
      <c r="E31" s="63"/>
      <c r="F31" s="42"/>
      <c r="G31" s="53">
        <f t="shared" ref="G31:G42" si="13">(1-F31)*E31</f>
        <v>0</v>
      </c>
      <c r="H31" s="43">
        <v>1</v>
      </c>
      <c r="I31" s="54">
        <f t="shared" si="1"/>
        <v>1</v>
      </c>
      <c r="J31" s="44">
        <v>1</v>
      </c>
      <c r="K31" s="22">
        <f t="shared" ref="K31:K42" si="14">ROUND(E31*J31*H31*I31,0)</f>
        <v>0</v>
      </c>
      <c r="L31" s="22">
        <f t="shared" ref="L31:L42" si="15">K31*C31</f>
        <v>0</v>
      </c>
      <c r="M31" s="48">
        <v>0</v>
      </c>
      <c r="N31" s="23">
        <f t="shared" ref="N31:N42" si="16">ROUND(M31*L31,0)</f>
        <v>0</v>
      </c>
      <c r="O31" s="21"/>
    </row>
    <row r="32" spans="1:15" ht="12" customHeight="1">
      <c r="A32" s="24"/>
      <c r="B32" s="73"/>
      <c r="C32" s="79"/>
      <c r="D32" s="74"/>
      <c r="E32" s="63"/>
      <c r="F32" s="42"/>
      <c r="G32" s="53">
        <f t="shared" si="13"/>
        <v>0</v>
      </c>
      <c r="H32" s="43">
        <v>1</v>
      </c>
      <c r="I32" s="54">
        <f t="shared" si="1"/>
        <v>1</v>
      </c>
      <c r="J32" s="44">
        <v>1</v>
      </c>
      <c r="K32" s="22">
        <f t="shared" si="14"/>
        <v>0</v>
      </c>
      <c r="L32" s="22">
        <f t="shared" si="15"/>
        <v>0</v>
      </c>
      <c r="M32" s="48">
        <v>0</v>
      </c>
      <c r="N32" s="23">
        <f t="shared" si="16"/>
        <v>0</v>
      </c>
      <c r="O32" s="21"/>
    </row>
    <row r="33" spans="1:15" ht="12" customHeight="1">
      <c r="A33" s="24"/>
      <c r="B33" s="73" t="s">
        <v>24</v>
      </c>
      <c r="C33" s="79">
        <v>6</v>
      </c>
      <c r="D33" s="74" t="s">
        <v>22</v>
      </c>
      <c r="E33" s="63"/>
      <c r="F33" s="42"/>
      <c r="G33" s="53">
        <f t="shared" si="13"/>
        <v>0</v>
      </c>
      <c r="H33" s="43">
        <v>1</v>
      </c>
      <c r="I33" s="54">
        <f t="shared" si="1"/>
        <v>1</v>
      </c>
      <c r="J33" s="44">
        <v>1</v>
      </c>
      <c r="K33" s="22">
        <f t="shared" si="14"/>
        <v>0</v>
      </c>
      <c r="L33" s="22">
        <f t="shared" si="15"/>
        <v>0</v>
      </c>
      <c r="M33" s="48">
        <v>0</v>
      </c>
      <c r="N33" s="23">
        <f t="shared" si="16"/>
        <v>0</v>
      </c>
      <c r="O33" s="21"/>
    </row>
    <row r="34" spans="1:15" ht="12" customHeight="1">
      <c r="A34" s="24"/>
      <c r="B34" s="73" t="s">
        <v>25</v>
      </c>
      <c r="C34" s="79">
        <v>5</v>
      </c>
      <c r="D34" s="74" t="s">
        <v>22</v>
      </c>
      <c r="E34" s="63"/>
      <c r="F34" s="42"/>
      <c r="G34" s="53">
        <f t="shared" si="13"/>
        <v>0</v>
      </c>
      <c r="H34" s="43">
        <v>1</v>
      </c>
      <c r="I34" s="54">
        <f t="shared" si="1"/>
        <v>1</v>
      </c>
      <c r="J34" s="44">
        <v>1</v>
      </c>
      <c r="K34" s="22">
        <f t="shared" si="14"/>
        <v>0</v>
      </c>
      <c r="L34" s="22">
        <f t="shared" si="15"/>
        <v>0</v>
      </c>
      <c r="M34" s="48">
        <v>0</v>
      </c>
      <c r="N34" s="23">
        <f t="shared" si="16"/>
        <v>0</v>
      </c>
      <c r="O34" s="21"/>
    </row>
    <row r="35" spans="1:15" ht="12" customHeight="1">
      <c r="A35" s="24"/>
      <c r="B35" s="73" t="s">
        <v>26</v>
      </c>
      <c r="C35" s="79">
        <v>24</v>
      </c>
      <c r="D35" s="74" t="s">
        <v>22</v>
      </c>
      <c r="E35" s="63"/>
      <c r="F35" s="42"/>
      <c r="G35" s="53">
        <f t="shared" si="13"/>
        <v>0</v>
      </c>
      <c r="H35" s="43">
        <v>1</v>
      </c>
      <c r="I35" s="54">
        <f t="shared" si="1"/>
        <v>1</v>
      </c>
      <c r="J35" s="44">
        <v>1</v>
      </c>
      <c r="K35" s="22">
        <f t="shared" si="14"/>
        <v>0</v>
      </c>
      <c r="L35" s="22">
        <f t="shared" si="15"/>
        <v>0</v>
      </c>
      <c r="M35" s="48">
        <v>0</v>
      </c>
      <c r="N35" s="23">
        <f t="shared" si="16"/>
        <v>0</v>
      </c>
      <c r="O35" s="21"/>
    </row>
    <row r="36" spans="1:15" ht="12" customHeight="1">
      <c r="A36" s="24"/>
      <c r="B36" s="73" t="s">
        <v>13</v>
      </c>
      <c r="C36" s="79">
        <v>1</v>
      </c>
      <c r="D36" s="74" t="s">
        <v>18</v>
      </c>
      <c r="E36" s="63"/>
      <c r="F36" s="42"/>
      <c r="G36" s="53">
        <f t="shared" si="13"/>
        <v>0</v>
      </c>
      <c r="H36" s="43">
        <v>1</v>
      </c>
      <c r="I36" s="54">
        <f t="shared" si="1"/>
        <v>1</v>
      </c>
      <c r="J36" s="44">
        <v>1</v>
      </c>
      <c r="K36" s="22">
        <f t="shared" si="14"/>
        <v>0</v>
      </c>
      <c r="L36" s="22">
        <f t="shared" si="15"/>
        <v>0</v>
      </c>
      <c r="M36" s="48">
        <v>0</v>
      </c>
      <c r="N36" s="23">
        <f t="shared" si="16"/>
        <v>0</v>
      </c>
      <c r="O36" s="21"/>
    </row>
    <row r="37" spans="1:15" ht="12" customHeight="1">
      <c r="A37" s="24"/>
      <c r="B37" s="73" t="s">
        <v>27</v>
      </c>
      <c r="C37" s="79">
        <v>1</v>
      </c>
      <c r="D37" s="74" t="s">
        <v>18</v>
      </c>
      <c r="E37" s="63"/>
      <c r="F37" s="42"/>
      <c r="G37" s="53">
        <f t="shared" si="13"/>
        <v>0</v>
      </c>
      <c r="H37" s="43">
        <v>1</v>
      </c>
      <c r="I37" s="54">
        <f t="shared" si="1"/>
        <v>1</v>
      </c>
      <c r="J37" s="44">
        <v>1</v>
      </c>
      <c r="K37" s="22">
        <f t="shared" si="14"/>
        <v>0</v>
      </c>
      <c r="L37" s="22">
        <f t="shared" si="15"/>
        <v>0</v>
      </c>
      <c r="M37" s="48">
        <v>0</v>
      </c>
      <c r="N37" s="23">
        <f t="shared" si="16"/>
        <v>0</v>
      </c>
      <c r="O37" s="21"/>
    </row>
    <row r="38" spans="1:15" ht="12" customHeight="1">
      <c r="A38" s="24"/>
      <c r="B38" s="84"/>
      <c r="C38" s="79"/>
      <c r="D38" s="74"/>
      <c r="E38" s="63"/>
      <c r="F38" s="42"/>
      <c r="G38" s="53">
        <f t="shared" si="13"/>
        <v>0</v>
      </c>
      <c r="H38" s="43">
        <v>1</v>
      </c>
      <c r="I38" s="54">
        <f t="shared" si="1"/>
        <v>1</v>
      </c>
      <c r="J38" s="44">
        <v>1</v>
      </c>
      <c r="K38" s="22">
        <f t="shared" si="14"/>
        <v>0</v>
      </c>
      <c r="L38" s="22">
        <f t="shared" si="15"/>
        <v>0</v>
      </c>
      <c r="M38" s="48">
        <v>0</v>
      </c>
      <c r="N38" s="23">
        <f t="shared" si="16"/>
        <v>0</v>
      </c>
      <c r="O38" s="21"/>
    </row>
    <row r="39" spans="1:15" ht="12" customHeight="1">
      <c r="A39" s="24"/>
      <c r="B39" s="73"/>
      <c r="C39" s="79"/>
      <c r="D39" s="74"/>
      <c r="E39" s="63"/>
      <c r="F39" s="42"/>
      <c r="G39" s="53">
        <f t="shared" si="13"/>
        <v>0</v>
      </c>
      <c r="H39" s="43">
        <v>1</v>
      </c>
      <c r="I39" s="54">
        <f t="shared" si="1"/>
        <v>1</v>
      </c>
      <c r="J39" s="44">
        <v>1</v>
      </c>
      <c r="K39" s="22">
        <f t="shared" si="14"/>
        <v>0</v>
      </c>
      <c r="L39" s="22">
        <f t="shared" si="15"/>
        <v>0</v>
      </c>
      <c r="M39" s="48">
        <v>0</v>
      </c>
      <c r="N39" s="23">
        <f t="shared" si="16"/>
        <v>0</v>
      </c>
      <c r="O39" s="21"/>
    </row>
    <row r="40" spans="1:15" ht="12" customHeight="1">
      <c r="A40" s="76"/>
      <c r="B40" s="64" t="s">
        <v>40</v>
      </c>
      <c r="C40" s="79"/>
      <c r="D40" s="74"/>
      <c r="E40" s="63"/>
      <c r="F40" s="42"/>
      <c r="G40" s="53">
        <f t="shared" si="13"/>
        <v>0</v>
      </c>
      <c r="H40" s="43">
        <v>1</v>
      </c>
      <c r="I40" s="54">
        <f t="shared" si="1"/>
        <v>1</v>
      </c>
      <c r="J40" s="44">
        <v>1</v>
      </c>
      <c r="K40" s="22">
        <f t="shared" si="14"/>
        <v>0</v>
      </c>
      <c r="L40" s="22">
        <f t="shared" si="15"/>
        <v>0</v>
      </c>
      <c r="M40" s="48">
        <v>0</v>
      </c>
      <c r="N40" s="23">
        <f t="shared" si="16"/>
        <v>0</v>
      </c>
      <c r="O40" s="21"/>
    </row>
    <row r="41" spans="1:15" ht="12" customHeight="1">
      <c r="A41" s="76"/>
      <c r="B41" s="73"/>
      <c r="C41" s="79"/>
      <c r="D41" s="74"/>
      <c r="E41" s="63"/>
      <c r="F41" s="42"/>
      <c r="G41" s="53">
        <f t="shared" si="13"/>
        <v>0</v>
      </c>
      <c r="H41" s="43">
        <v>1</v>
      </c>
      <c r="I41" s="54">
        <f t="shared" si="1"/>
        <v>1</v>
      </c>
      <c r="J41" s="44">
        <v>1</v>
      </c>
      <c r="K41" s="22">
        <f t="shared" si="14"/>
        <v>0</v>
      </c>
      <c r="L41" s="22">
        <f t="shared" si="15"/>
        <v>0</v>
      </c>
      <c r="M41" s="48">
        <v>0</v>
      </c>
      <c r="N41" s="23">
        <f t="shared" si="16"/>
        <v>0</v>
      </c>
      <c r="O41" s="21"/>
    </row>
    <row r="42" spans="1:15" ht="12" customHeight="1" thickBot="1">
      <c r="A42" s="66"/>
      <c r="B42" s="83"/>
      <c r="C42" s="80"/>
      <c r="D42" s="65"/>
      <c r="E42" s="63"/>
      <c r="F42" s="42"/>
      <c r="G42" s="53">
        <f t="shared" si="13"/>
        <v>0</v>
      </c>
      <c r="H42" s="43">
        <v>1</v>
      </c>
      <c r="I42" s="54">
        <f t="shared" si="1"/>
        <v>1</v>
      </c>
      <c r="J42" s="44">
        <v>1</v>
      </c>
      <c r="K42" s="22">
        <f t="shared" si="14"/>
        <v>0</v>
      </c>
      <c r="L42" s="22">
        <f t="shared" si="15"/>
        <v>0</v>
      </c>
      <c r="M42" s="48">
        <v>0</v>
      </c>
      <c r="N42" s="23">
        <f t="shared" si="16"/>
        <v>0</v>
      </c>
      <c r="O42" s="21"/>
    </row>
    <row r="43" spans="1:15" ht="13.5" thickTop="1">
      <c r="A43" s="24"/>
      <c r="B43" s="68"/>
      <c r="C43" s="81"/>
      <c r="D43" s="71"/>
      <c r="E43" s="36"/>
      <c r="F43" s="37"/>
      <c r="G43" s="38"/>
      <c r="H43" s="39"/>
      <c r="I43" s="40"/>
      <c r="J43" s="41"/>
      <c r="K43" s="25" t="s">
        <v>11</v>
      </c>
      <c r="L43" s="26">
        <f>SUM(L3:L42)</f>
        <v>0</v>
      </c>
      <c r="M43" s="46"/>
      <c r="N43" s="27">
        <f>SUM(N3:N42)</f>
        <v>0</v>
      </c>
      <c r="O43" s="21"/>
    </row>
    <row r="44" spans="1:15">
      <c r="A44" s="24"/>
      <c r="B44" s="75"/>
      <c r="C44" s="81"/>
      <c r="D44" s="71"/>
      <c r="E44" s="36"/>
      <c r="F44" s="60"/>
      <c r="G44" s="61" t="s">
        <v>16</v>
      </c>
      <c r="H44" s="39"/>
      <c r="I44" s="40"/>
      <c r="J44" s="41"/>
      <c r="K44" s="28"/>
      <c r="L44" s="22"/>
      <c r="M44" s="37"/>
      <c r="N44" s="23"/>
      <c r="O44" s="21"/>
    </row>
    <row r="45" spans="1:15">
      <c r="A45" s="24"/>
      <c r="B45" s="68"/>
      <c r="C45" s="81"/>
      <c r="D45" s="71"/>
      <c r="E45" s="36"/>
      <c r="F45" s="59"/>
      <c r="G45" s="61" t="s">
        <v>17</v>
      </c>
      <c r="H45" s="39"/>
      <c r="I45" s="49">
        <v>0</v>
      </c>
      <c r="J45" s="41"/>
      <c r="K45" s="29"/>
      <c r="L45" s="22"/>
      <c r="M45" s="37"/>
      <c r="N45" s="23"/>
      <c r="O45" s="21"/>
    </row>
    <row r="46" spans="1:15" ht="13.5" thickBot="1">
      <c r="A46" s="24"/>
      <c r="B46" s="68"/>
      <c r="C46" s="81"/>
      <c r="D46" s="71"/>
      <c r="E46" s="36"/>
      <c r="F46" s="37"/>
      <c r="G46" s="38"/>
      <c r="H46" s="39"/>
      <c r="I46" s="40"/>
      <c r="J46" s="41"/>
      <c r="K46" s="30" t="s">
        <v>12</v>
      </c>
      <c r="L46" s="31">
        <f>SUM(L43:L45)+N43</f>
        <v>0</v>
      </c>
      <c r="M46" s="47"/>
      <c r="N46" s="32"/>
      <c r="O46" s="21"/>
    </row>
    <row r="47" spans="1:15" ht="13.5" thickTop="1"/>
  </sheetData>
  <phoneticPr fontId="0" type="noConversion"/>
  <printOptions horizontalCentered="1" gridLines="1" gridLinesSet="0"/>
  <pageMargins left="0.39370078740157483" right="0.27559055118110237" top="0.62992125984251968" bottom="0.78740157480314965" header="0" footer="0.19685039370078741"/>
  <pageSetup paperSize="9" scale="73" orientation="portrait" horizontalDpi="4294967294" verticalDpi="300" r:id="rId1"/>
  <headerFooter alignWithMargins="0">
    <oddHeader xml:space="preserve">&amp;C&amp;"Arial CE,Tučné"&amp;12 </oddHeader>
    <oddFooter>&amp;LStrana &amp;P&amp;C&amp;"Arial CE,Tučné"&amp;12&amp;G&amp;R&amp;D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Ceny</vt:lpstr>
      <vt:lpstr>Ceny!Názvy_tisku</vt:lpstr>
      <vt:lpstr>Ceny!Oblast_tisku</vt:lpstr>
    </vt:vector>
  </TitlesOfParts>
  <Company>IZOMAT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</dc:title>
  <dc:creator>Lorenc</dc:creator>
  <cp:lastModifiedBy>lorenc2</cp:lastModifiedBy>
  <cp:lastPrinted>2018-05-21T09:13:16Z</cp:lastPrinted>
  <dcterms:created xsi:type="dcterms:W3CDTF">1997-09-22T20:22:32Z</dcterms:created>
  <dcterms:modified xsi:type="dcterms:W3CDTF">2018-12-12T07:43:38Z</dcterms:modified>
</cp:coreProperties>
</file>