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7720" windowHeight="18240" activeTab="0"/>
  </bookViews>
  <sheets>
    <sheet name="Návrh na úpravu" sheetId="2" r:id="rId1"/>
    <sheet name="List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<sst xmlns="http://schemas.openxmlformats.org/spreadsheetml/2006/main" count="331" uniqueCount="158">
  <si>
    <t>Soupis komponentů předávací stanice tepla</t>
  </si>
  <si>
    <t xml:space="preserve">Název:     </t>
  </si>
  <si>
    <t>Výkon UT(kW)</t>
  </si>
  <si>
    <t>Výkon TUV (kW)</t>
  </si>
  <si>
    <t>Teploty  primár zima/léto (°C)</t>
  </si>
  <si>
    <t>Teplota UT výstup / zpátečka</t>
  </si>
  <si>
    <t>Teplota TUV</t>
  </si>
  <si>
    <t>Max. tlak primár (MPa)</t>
  </si>
  <si>
    <t>Max. tlak TUV / otv. tlak PV (MPa)</t>
  </si>
  <si>
    <t>č.</t>
  </si>
  <si>
    <t>ks</t>
  </si>
  <si>
    <t>Název</t>
  </si>
  <si>
    <t>Výrobce</t>
  </si>
  <si>
    <t>Typ výrobku</t>
  </si>
  <si>
    <t>DN</t>
  </si>
  <si>
    <t>Cena kus</t>
  </si>
  <si>
    <t>Cena celkem</t>
  </si>
  <si>
    <t xml:space="preserve">řídící systém </t>
  </si>
  <si>
    <t xml:space="preserve">Siemens </t>
  </si>
  <si>
    <t>Climatix POL 638</t>
  </si>
  <si>
    <t xml:space="preserve">el. rozvaděč s ovládacími prvky </t>
  </si>
  <si>
    <t>Primární část - společná</t>
  </si>
  <si>
    <t>P1</t>
  </si>
  <si>
    <t>Uzavírací ventil</t>
  </si>
  <si>
    <t>vexve 100 DN50</t>
  </si>
  <si>
    <t>P2</t>
  </si>
  <si>
    <t>Filtr</t>
  </si>
  <si>
    <t>D71 118 540  DN50</t>
  </si>
  <si>
    <t>P3</t>
  </si>
  <si>
    <t>Manometr</t>
  </si>
  <si>
    <t>0 - 2,5MPa</t>
  </si>
  <si>
    <t>P4</t>
  </si>
  <si>
    <t>Teploměr</t>
  </si>
  <si>
    <t>0-160°C PN25</t>
  </si>
  <si>
    <t>PVYP1</t>
  </si>
  <si>
    <t>Uzavírací ventil vypouštění</t>
  </si>
  <si>
    <t>vexve 100 DN15</t>
  </si>
  <si>
    <t>P8</t>
  </si>
  <si>
    <t>Regulátor dif. tlaku</t>
  </si>
  <si>
    <t>DA 516 (60-150kPa) DN 50</t>
  </si>
  <si>
    <t>P9</t>
  </si>
  <si>
    <t>Měřič tepla</t>
  </si>
  <si>
    <t>P10</t>
  </si>
  <si>
    <t>Zpětný ventil pro hav. uzávěr</t>
  </si>
  <si>
    <t>C09 402 040  DN50</t>
  </si>
  <si>
    <t>P11</t>
  </si>
  <si>
    <t>Primární část - okruh UT</t>
  </si>
  <si>
    <t>P6A</t>
  </si>
  <si>
    <t>Regulační ventil okruhu ÚT</t>
  </si>
  <si>
    <t>Landis &amp; Gyr</t>
  </si>
  <si>
    <t>VVF52.25-10,00</t>
  </si>
  <si>
    <t>P6B</t>
  </si>
  <si>
    <t>Pohon s havarijní funkcí</t>
  </si>
  <si>
    <t>SKD62</t>
  </si>
  <si>
    <t>UT1</t>
  </si>
  <si>
    <t>Výměník ÚT</t>
  </si>
  <si>
    <t>SWEP</t>
  </si>
  <si>
    <t>B35-60</t>
  </si>
  <si>
    <t>Izolace desk. výměníku</t>
  </si>
  <si>
    <t>Primární část - okruh TUV</t>
  </si>
  <si>
    <t>P7A</t>
  </si>
  <si>
    <t>Regulační ventil okruhu TUV</t>
  </si>
  <si>
    <t>VVF52.15-4,00</t>
  </si>
  <si>
    <t>P7B</t>
  </si>
  <si>
    <t>TUV1</t>
  </si>
  <si>
    <t>Výměník TUV</t>
  </si>
  <si>
    <t>B16-40</t>
  </si>
  <si>
    <t xml:space="preserve">Izolace </t>
  </si>
  <si>
    <t>Sekundární  část - okruh UT</t>
  </si>
  <si>
    <t>S3</t>
  </si>
  <si>
    <t>0 - 600 kPa</t>
  </si>
  <si>
    <t>S4</t>
  </si>
  <si>
    <t>0-120°C/45</t>
  </si>
  <si>
    <t>S5A</t>
  </si>
  <si>
    <t>Snímač teploty okruhu ÚT</t>
  </si>
  <si>
    <t>QAZ21</t>
  </si>
  <si>
    <t>S5B</t>
  </si>
  <si>
    <t>Jímka pro smímač teploty</t>
  </si>
  <si>
    <t>návarek</t>
  </si>
  <si>
    <t>SVYP1</t>
  </si>
  <si>
    <t>IVR 104  1/2"</t>
  </si>
  <si>
    <t>S20</t>
  </si>
  <si>
    <t xml:space="preserve">oběhové čerpadlo </t>
  </si>
  <si>
    <t>Wilo</t>
  </si>
  <si>
    <t>Stratos 40 1-12</t>
  </si>
  <si>
    <t>S7</t>
  </si>
  <si>
    <t>vexve 100 DN100</t>
  </si>
  <si>
    <t>Sekundární  část - okruh TUV</t>
  </si>
  <si>
    <t>Vstup SV</t>
  </si>
  <si>
    <t>T1</t>
  </si>
  <si>
    <t>IVR 56  5/4''</t>
  </si>
  <si>
    <t>T2</t>
  </si>
  <si>
    <t>IVR 124  2''</t>
  </si>
  <si>
    <t>T3</t>
  </si>
  <si>
    <t>Vodoměr</t>
  </si>
  <si>
    <t>Qn6</t>
  </si>
  <si>
    <t>T4</t>
  </si>
  <si>
    <t>Zpětný ventil</t>
  </si>
  <si>
    <t>IVR 99  5/4''</t>
  </si>
  <si>
    <t>T5</t>
  </si>
  <si>
    <t>0 - 1,6 MPa</t>
  </si>
  <si>
    <t>T6</t>
  </si>
  <si>
    <t>Pojistný ventil - 10 bar</t>
  </si>
  <si>
    <t>Duco</t>
  </si>
  <si>
    <t>1/2''x3/4''KB</t>
  </si>
  <si>
    <t>15/20</t>
  </si>
  <si>
    <t>TVYP1</t>
  </si>
  <si>
    <t>Vstup cirkulace TUV</t>
  </si>
  <si>
    <t>T7</t>
  </si>
  <si>
    <t>T8</t>
  </si>
  <si>
    <t>IVR 124  5/4''</t>
  </si>
  <si>
    <t>T9</t>
  </si>
  <si>
    <t>Čerpadlo cirkulace TUV</t>
  </si>
  <si>
    <t xml:space="preserve">Wilo </t>
  </si>
  <si>
    <t>UPS 32-80B</t>
  </si>
  <si>
    <t>T10</t>
  </si>
  <si>
    <t>Výstup TUV</t>
  </si>
  <si>
    <t>T11</t>
  </si>
  <si>
    <t>Snímač teploty TUV</t>
  </si>
  <si>
    <t>G1/4</t>
  </si>
  <si>
    <t>T12</t>
  </si>
  <si>
    <t>Teploměr TUV</t>
  </si>
  <si>
    <t>0-120°C PN10</t>
  </si>
  <si>
    <t>T13</t>
  </si>
  <si>
    <t>IVR 56  6/4''</t>
  </si>
  <si>
    <t>Rámová konstrukce</t>
  </si>
  <si>
    <t xml:space="preserve">podpěry </t>
  </si>
  <si>
    <t xml:space="preserve">potrubní trasy </t>
  </si>
  <si>
    <t>Qn15</t>
  </si>
  <si>
    <t>K1</t>
  </si>
  <si>
    <t>K2</t>
  </si>
  <si>
    <t>K3</t>
  </si>
  <si>
    <t xml:space="preserve">Oběhové čerpadlo </t>
  </si>
  <si>
    <t xml:space="preserve">Třícestný ventil </t>
  </si>
  <si>
    <t xml:space="preserve">VVG41 DN 50 - SAX </t>
  </si>
  <si>
    <t xml:space="preserve">cena  technologie celkem </t>
  </si>
  <si>
    <t xml:space="preserve">montáž </t>
  </si>
  <si>
    <t xml:space="preserve">celkem </t>
  </si>
  <si>
    <t>přírubové provedení DN 25 kv 5</t>
  </si>
  <si>
    <t xml:space="preserve">pohon s havarijní funkcí </t>
  </si>
  <si>
    <t xml:space="preserve">deskový výměník materiál nerez 200kW dP 15kpa </t>
  </si>
  <si>
    <t xml:space="preserve">polyuretanová pěna </t>
  </si>
  <si>
    <t>přírubové provedení DN 25 kv 4</t>
  </si>
  <si>
    <t xml:space="preserve">volně programovatelný řídící systém </t>
  </si>
  <si>
    <t>ovládací panel min 10"</t>
  </si>
  <si>
    <t xml:space="preserve">ocelové tělo přivařovací </t>
  </si>
  <si>
    <t xml:space="preserve">mokroběěžné dP 100kPa </t>
  </si>
  <si>
    <t>přírubové provedení kV16</t>
  </si>
  <si>
    <t>přírubové provedení nerezové sítko 0,25mm</t>
  </si>
  <si>
    <t>přírubové provedení (60-150kPa) DN 50</t>
  </si>
  <si>
    <t>mezipřírubové provedení níkoodporové</t>
  </si>
  <si>
    <t xml:space="preserve">odporové čidlo </t>
  </si>
  <si>
    <t>Ni 1000</t>
  </si>
  <si>
    <t>moniklovaná mosaz PN16</t>
  </si>
  <si>
    <t>nerez AISI 616</t>
  </si>
  <si>
    <t>bimetal</t>
  </si>
  <si>
    <t>mokroběžné splňující ErP 80kPa</t>
  </si>
  <si>
    <t>mokroběžné splňující ErP q 0,8 l/s 80kPa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</si>
</sst>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kW&quot;"/>
    <numFmt numFmtId="165" formatCode="0&quot;°C&quot;"/>
    <numFmt numFmtId="166" formatCode="0.0&quot;MPa&quot;"/>
    <numFmt numFmtId="167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indexed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color indexed="9"/>
      <name val="Arial CE"/>
      <family val="2"/>
    </font>
    <font>
      <b/>
      <sz val="12"/>
      <color indexed="9"/>
      <name val="Arial CE"/>
      <family val="2"/>
    </font>
    <font>
      <sz val="12"/>
      <color indexed="9"/>
      <name val="Arial CE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3" xfId="0" applyFont="1" applyFill="1" applyBorder="1"/>
    <xf numFmtId="167" fontId="5" fillId="0" borderId="0" xfId="0" applyNumberFormat="1" applyFont="1" applyAlignment="1">
      <alignment horizontal="right"/>
    </xf>
    <xf numFmtId="0" fontId="8" fillId="2" borderId="0" xfId="0" applyFont="1" applyFill="1"/>
    <xf numFmtId="49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9" fillId="2" borderId="0" xfId="0" applyFont="1" applyFill="1"/>
    <xf numFmtId="16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8" fillId="2" borderId="3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167" fontId="6" fillId="0" borderId="1" xfId="0" applyNumberFormat="1" applyFont="1" applyBorder="1" applyAlignment="1">
      <alignment horizontal="right"/>
    </xf>
    <xf numFmtId="167" fontId="1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28">
      <selection activeCell="D26" sqref="D26"/>
    </sheetView>
  </sheetViews>
  <sheetFormatPr defaultColWidth="9.140625" defaultRowHeight="15"/>
  <cols>
    <col min="3" max="3" width="43.421875" style="0" customWidth="1"/>
    <col min="4" max="4" width="25.8515625" style="0" customWidth="1"/>
    <col min="5" max="5" width="38.7109375" style="0" customWidth="1"/>
    <col min="6" max="6" width="23.8515625" style="0" customWidth="1"/>
    <col min="7" max="7" width="24.00390625" style="0" customWidth="1"/>
    <col min="8" max="8" width="29.00390625" style="0" customWidth="1"/>
  </cols>
  <sheetData>
    <row r="1" spans="1:8" ht="35.25">
      <c r="A1" s="1" t="s">
        <v>0</v>
      </c>
      <c r="B1" s="2"/>
      <c r="C1" s="3"/>
      <c r="D1" s="3"/>
      <c r="E1" s="3"/>
      <c r="F1" s="3"/>
      <c r="G1" s="3"/>
      <c r="H1" s="3"/>
    </row>
    <row r="2" spans="1:8" ht="15.75">
      <c r="A2" s="4"/>
      <c r="B2" s="5" t="s">
        <v>1</v>
      </c>
      <c r="C2" s="6"/>
      <c r="D2" s="49"/>
      <c r="E2" s="49"/>
      <c r="F2" s="8"/>
      <c r="G2" s="4"/>
      <c r="H2" s="9"/>
    </row>
    <row r="3" spans="1:8" ht="15.75">
      <c r="A3" s="4"/>
      <c r="B3" s="5" t="s">
        <v>2</v>
      </c>
      <c r="C3" s="7"/>
      <c r="D3" s="10">
        <v>200</v>
      </c>
      <c r="E3" s="11"/>
      <c r="F3" s="8"/>
      <c r="G3" s="11"/>
      <c r="H3" s="12"/>
    </row>
    <row r="4" spans="1:8" ht="15.75">
      <c r="A4" s="4"/>
      <c r="B4" s="13" t="s">
        <v>3</v>
      </c>
      <c r="C4" s="14"/>
      <c r="D4" s="10">
        <v>150</v>
      </c>
      <c r="E4" s="11"/>
      <c r="F4" s="8"/>
      <c r="G4" s="11"/>
      <c r="H4" s="12"/>
    </row>
    <row r="5" spans="1:8" ht="15.75">
      <c r="A5" s="4"/>
      <c r="B5" s="5" t="s">
        <v>4</v>
      </c>
      <c r="C5" s="7"/>
      <c r="D5" s="15">
        <v>95</v>
      </c>
      <c r="E5" s="15">
        <v>65</v>
      </c>
      <c r="F5" s="8"/>
      <c r="G5" s="11"/>
      <c r="H5" s="12"/>
    </row>
    <row r="6" spans="1:8" ht="15.75">
      <c r="A6" s="4"/>
      <c r="B6" s="13" t="s">
        <v>5</v>
      </c>
      <c r="C6" s="14"/>
      <c r="D6" s="15">
        <v>75</v>
      </c>
      <c r="E6" s="15">
        <v>55</v>
      </c>
      <c r="F6" s="8"/>
      <c r="G6" s="11"/>
      <c r="H6" s="12"/>
    </row>
    <row r="7" spans="1:8" ht="15.75">
      <c r="A7" s="4"/>
      <c r="B7" s="13" t="s">
        <v>6</v>
      </c>
      <c r="C7" s="14"/>
      <c r="D7" s="15">
        <v>55</v>
      </c>
      <c r="E7" s="11"/>
      <c r="F7" s="8"/>
      <c r="G7" s="11"/>
      <c r="H7" s="12"/>
    </row>
    <row r="8" spans="1:8" ht="15.75">
      <c r="A8" s="4"/>
      <c r="B8" s="13" t="s">
        <v>7</v>
      </c>
      <c r="C8" s="14"/>
      <c r="D8" s="16">
        <v>0.6</v>
      </c>
      <c r="E8" s="11"/>
      <c r="F8" s="8"/>
      <c r="G8" s="11"/>
      <c r="H8" s="12"/>
    </row>
    <row r="9" spans="1:8" ht="15.75">
      <c r="A9" s="4"/>
      <c r="B9" s="5"/>
      <c r="C9" s="7"/>
      <c r="D9" s="16"/>
      <c r="E9" s="16"/>
      <c r="F9" s="4"/>
      <c r="G9" s="4"/>
      <c r="H9" s="9"/>
    </row>
    <row r="10" spans="1:8" ht="15.75">
      <c r="A10" s="4"/>
      <c r="B10" s="5" t="s">
        <v>8</v>
      </c>
      <c r="C10" s="14"/>
      <c r="D10" s="16">
        <v>1</v>
      </c>
      <c r="E10" s="16">
        <v>1</v>
      </c>
      <c r="F10" s="4"/>
      <c r="G10" s="4"/>
      <c r="H10" s="9"/>
    </row>
    <row r="11" spans="1:8" ht="15.75">
      <c r="A11" s="4"/>
      <c r="B11" s="17"/>
      <c r="C11" s="4"/>
      <c r="D11" s="4"/>
      <c r="E11" s="4"/>
      <c r="F11" s="4"/>
      <c r="G11" s="4"/>
      <c r="H11" s="9"/>
    </row>
    <row r="12" spans="1:8" ht="26.25">
      <c r="A12" s="18" t="s">
        <v>9</v>
      </c>
      <c r="B12" s="18" t="s">
        <v>10</v>
      </c>
      <c r="C12" s="18" t="s">
        <v>11</v>
      </c>
      <c r="D12" s="18"/>
      <c r="E12" s="18" t="s">
        <v>13</v>
      </c>
      <c r="F12" s="18" t="s">
        <v>14</v>
      </c>
      <c r="G12" s="18" t="s">
        <v>15</v>
      </c>
      <c r="H12" s="18" t="s">
        <v>16</v>
      </c>
    </row>
    <row r="13" spans="1:8" ht="15.75">
      <c r="A13" s="11"/>
      <c r="B13" s="11"/>
      <c r="C13" s="11"/>
      <c r="D13" s="11"/>
      <c r="E13" s="11"/>
      <c r="F13" s="11"/>
      <c r="G13" s="11"/>
      <c r="H13" s="11"/>
    </row>
    <row r="14" spans="1:8" ht="15.75">
      <c r="A14" s="34"/>
      <c r="B14" s="34">
        <v>1</v>
      </c>
      <c r="C14" s="35" t="s">
        <v>17</v>
      </c>
      <c r="D14" s="34" t="s">
        <v>143</v>
      </c>
      <c r="E14" s="34" t="s">
        <v>144</v>
      </c>
      <c r="F14" s="36"/>
      <c r="G14" s="36"/>
      <c r="H14" s="37">
        <f>G14*B14</f>
        <v>0</v>
      </c>
    </row>
    <row r="15" spans="1:8" ht="15.75">
      <c r="A15" s="34"/>
      <c r="B15" s="34">
        <v>1</v>
      </c>
      <c r="C15" s="35" t="s">
        <v>20</v>
      </c>
      <c r="D15" s="34"/>
      <c r="E15" s="34"/>
      <c r="F15" s="36"/>
      <c r="G15" s="36"/>
      <c r="H15" s="37">
        <f aca="true" t="shared" si="0" ref="H15:H68">G15*B15</f>
        <v>0</v>
      </c>
    </row>
    <row r="16" spans="1:8" ht="15.75">
      <c r="A16" s="20" t="s">
        <v>21</v>
      </c>
      <c r="B16" s="20"/>
      <c r="C16" s="20"/>
      <c r="D16" s="20"/>
      <c r="E16" s="20"/>
      <c r="F16" s="20"/>
      <c r="G16" s="20"/>
      <c r="H16" s="37"/>
    </row>
    <row r="17" spans="1:8" ht="15.75">
      <c r="A17" s="21" t="s">
        <v>129</v>
      </c>
      <c r="B17" s="22">
        <v>2</v>
      </c>
      <c r="C17" s="23" t="s">
        <v>23</v>
      </c>
      <c r="D17" s="24"/>
      <c r="E17" s="22" t="s">
        <v>145</v>
      </c>
      <c r="F17" s="38">
        <v>50</v>
      </c>
      <c r="G17" s="22"/>
      <c r="H17" s="37">
        <f t="shared" si="0"/>
        <v>0</v>
      </c>
    </row>
    <row r="18" spans="1:8" ht="15.75">
      <c r="A18" s="21" t="s">
        <v>130</v>
      </c>
      <c r="B18" s="22">
        <v>1</v>
      </c>
      <c r="C18" s="23" t="s">
        <v>132</v>
      </c>
      <c r="D18" s="24"/>
      <c r="E18" s="4" t="s">
        <v>146</v>
      </c>
      <c r="F18" s="38">
        <v>50</v>
      </c>
      <c r="G18" s="22"/>
      <c r="H18" s="37">
        <f t="shared" si="0"/>
        <v>0</v>
      </c>
    </row>
    <row r="19" spans="1:8" ht="15.75">
      <c r="A19" s="21" t="s">
        <v>131</v>
      </c>
      <c r="B19" s="22">
        <v>1</v>
      </c>
      <c r="C19" s="23" t="s">
        <v>133</v>
      </c>
      <c r="D19" s="24"/>
      <c r="E19" s="24" t="s">
        <v>147</v>
      </c>
      <c r="F19" s="38">
        <v>50</v>
      </c>
      <c r="G19" s="22"/>
      <c r="H19" s="37">
        <f t="shared" si="0"/>
        <v>0</v>
      </c>
    </row>
    <row r="20" spans="1:8" ht="15.75">
      <c r="A20" s="20" t="s">
        <v>21</v>
      </c>
      <c r="B20" s="20"/>
      <c r="C20" s="20"/>
      <c r="D20" s="20"/>
      <c r="E20" s="20"/>
      <c r="F20" s="20"/>
      <c r="G20" s="20"/>
      <c r="H20" s="37"/>
    </row>
    <row r="21" spans="1:8" ht="15.75">
      <c r="A21" s="21" t="s">
        <v>22</v>
      </c>
      <c r="B21" s="22">
        <v>1</v>
      </c>
      <c r="C21" s="23" t="s">
        <v>23</v>
      </c>
      <c r="D21" s="24"/>
      <c r="E21" s="22" t="s">
        <v>145</v>
      </c>
      <c r="F21" s="38">
        <v>50</v>
      </c>
      <c r="G21" s="22"/>
      <c r="H21" s="37">
        <f t="shared" si="0"/>
        <v>0</v>
      </c>
    </row>
    <row r="22" spans="1:8" ht="15.75">
      <c r="A22" s="21" t="s">
        <v>25</v>
      </c>
      <c r="B22" s="22">
        <v>1</v>
      </c>
      <c r="C22" s="23" t="s">
        <v>26</v>
      </c>
      <c r="D22" s="24"/>
      <c r="E22" s="22" t="s">
        <v>148</v>
      </c>
      <c r="F22" s="38">
        <v>50</v>
      </c>
      <c r="G22" s="22"/>
      <c r="H22" s="37">
        <f t="shared" si="0"/>
        <v>0</v>
      </c>
    </row>
    <row r="23" spans="1:8" ht="15.75">
      <c r="A23" s="21" t="s">
        <v>28</v>
      </c>
      <c r="B23" s="22">
        <v>2</v>
      </c>
      <c r="C23" s="23" t="s">
        <v>29</v>
      </c>
      <c r="D23" s="24"/>
      <c r="E23" s="22" t="s">
        <v>30</v>
      </c>
      <c r="F23" s="38">
        <v>15</v>
      </c>
      <c r="G23" s="22"/>
      <c r="H23" s="37">
        <f t="shared" si="0"/>
        <v>0</v>
      </c>
    </row>
    <row r="24" spans="1:8" ht="15.75">
      <c r="A24" s="21" t="s">
        <v>31</v>
      </c>
      <c r="B24" s="22">
        <v>2</v>
      </c>
      <c r="C24" s="23" t="s">
        <v>32</v>
      </c>
      <c r="D24" s="24"/>
      <c r="E24" s="24" t="s">
        <v>33</v>
      </c>
      <c r="F24" s="38">
        <v>15</v>
      </c>
      <c r="G24" s="22"/>
      <c r="H24" s="37">
        <f t="shared" si="0"/>
        <v>0</v>
      </c>
    </row>
    <row r="25" spans="1:8" ht="15.75">
      <c r="A25" s="21" t="s">
        <v>34</v>
      </c>
      <c r="B25" s="22">
        <v>1</v>
      </c>
      <c r="C25" s="23" t="s">
        <v>35</v>
      </c>
      <c r="D25" s="24"/>
      <c r="E25" s="22" t="s">
        <v>145</v>
      </c>
      <c r="F25" s="38">
        <v>15</v>
      </c>
      <c r="G25" s="22"/>
      <c r="H25" s="37">
        <f t="shared" si="0"/>
        <v>0</v>
      </c>
    </row>
    <row r="26" spans="1:8" ht="15.75">
      <c r="A26" s="24" t="s">
        <v>37</v>
      </c>
      <c r="B26" s="24">
        <v>1</v>
      </c>
      <c r="C26" s="23" t="s">
        <v>38</v>
      </c>
      <c r="D26" s="24"/>
      <c r="E26" s="24" t="s">
        <v>149</v>
      </c>
      <c r="F26" s="38"/>
      <c r="G26" s="22"/>
      <c r="H26" s="37">
        <f t="shared" si="0"/>
        <v>0</v>
      </c>
    </row>
    <row r="27" spans="1:8" ht="15.75">
      <c r="A27" s="24" t="s">
        <v>40</v>
      </c>
      <c r="B27" s="24">
        <v>1</v>
      </c>
      <c r="C27" s="23" t="s">
        <v>41</v>
      </c>
      <c r="D27" s="24"/>
      <c r="E27" s="24" t="s">
        <v>128</v>
      </c>
      <c r="F27" s="38"/>
      <c r="G27" s="22"/>
      <c r="H27" s="37">
        <f t="shared" si="0"/>
        <v>0</v>
      </c>
    </row>
    <row r="28" spans="1:8" ht="15.75">
      <c r="A28" s="24" t="s">
        <v>42</v>
      </c>
      <c r="B28" s="22">
        <v>1</v>
      </c>
      <c r="C28" s="23" t="s">
        <v>43</v>
      </c>
      <c r="D28" s="24"/>
      <c r="E28" s="22" t="s">
        <v>150</v>
      </c>
      <c r="F28" s="38">
        <v>50</v>
      </c>
      <c r="G28" s="22"/>
      <c r="H28" s="37">
        <f t="shared" si="0"/>
        <v>0</v>
      </c>
    </row>
    <row r="29" spans="1:8" ht="15.75">
      <c r="A29" s="21" t="s">
        <v>45</v>
      </c>
      <c r="B29" s="24">
        <v>1</v>
      </c>
      <c r="C29" s="23" t="s">
        <v>23</v>
      </c>
      <c r="D29" s="24"/>
      <c r="E29" s="22" t="s">
        <v>145</v>
      </c>
      <c r="F29" s="38">
        <v>50</v>
      </c>
      <c r="G29" s="22"/>
      <c r="H29" s="37">
        <f t="shared" si="0"/>
        <v>0</v>
      </c>
    </row>
    <row r="30" spans="1:8" ht="15.75">
      <c r="A30" s="20" t="s">
        <v>46</v>
      </c>
      <c r="B30" s="20"/>
      <c r="C30" s="20"/>
      <c r="D30" s="20"/>
      <c r="E30" s="20"/>
      <c r="F30" s="20"/>
      <c r="G30" s="41"/>
      <c r="H30" s="37"/>
    </row>
    <row r="31" spans="1:8" ht="15.75">
      <c r="A31" s="21" t="s">
        <v>47</v>
      </c>
      <c r="B31" s="22">
        <v>1</v>
      </c>
      <c r="C31" s="23" t="s">
        <v>48</v>
      </c>
      <c r="D31" s="24"/>
      <c r="E31" s="22" t="s">
        <v>138</v>
      </c>
      <c r="F31" s="39">
        <v>25</v>
      </c>
      <c r="G31" s="22"/>
      <c r="H31" s="37">
        <f t="shared" si="0"/>
        <v>0</v>
      </c>
    </row>
    <row r="32" spans="1:8" ht="15.75">
      <c r="A32" s="21" t="s">
        <v>51</v>
      </c>
      <c r="B32" s="22">
        <v>1</v>
      </c>
      <c r="C32" s="23" t="s">
        <v>52</v>
      </c>
      <c r="D32" s="24"/>
      <c r="E32" s="25" t="s">
        <v>139</v>
      </c>
      <c r="F32" s="38"/>
      <c r="G32" s="22"/>
      <c r="H32" s="37">
        <f t="shared" si="0"/>
        <v>0</v>
      </c>
    </row>
    <row r="33" spans="1:8" ht="15.75">
      <c r="A33" s="21" t="s">
        <v>54</v>
      </c>
      <c r="B33" s="22">
        <v>1</v>
      </c>
      <c r="C33" s="23" t="s">
        <v>55</v>
      </c>
      <c r="D33" s="24"/>
      <c r="E33" s="26" t="s">
        <v>140</v>
      </c>
      <c r="F33" s="38"/>
      <c r="G33" s="22"/>
      <c r="H33" s="37">
        <f t="shared" si="0"/>
        <v>0</v>
      </c>
    </row>
    <row r="34" spans="1:8" ht="15.75">
      <c r="A34" s="21"/>
      <c r="B34" s="22">
        <v>1</v>
      </c>
      <c r="C34" s="23" t="s">
        <v>58</v>
      </c>
      <c r="D34" s="24"/>
      <c r="E34" s="24" t="s">
        <v>141</v>
      </c>
      <c r="F34" s="38"/>
      <c r="G34" s="22"/>
      <c r="H34" s="37">
        <f t="shared" si="0"/>
        <v>0</v>
      </c>
    </row>
    <row r="35" spans="1:8" ht="15.75">
      <c r="A35" s="20" t="s">
        <v>59</v>
      </c>
      <c r="B35" s="20"/>
      <c r="C35" s="20"/>
      <c r="D35" s="20"/>
      <c r="E35" s="20"/>
      <c r="F35" s="20"/>
      <c r="G35" s="41"/>
      <c r="H35" s="37"/>
    </row>
    <row r="36" spans="1:8" ht="15.75">
      <c r="A36" s="24" t="s">
        <v>60</v>
      </c>
      <c r="B36" s="22">
        <v>1</v>
      </c>
      <c r="C36" s="23" t="s">
        <v>61</v>
      </c>
      <c r="D36" s="24"/>
      <c r="E36" s="22" t="s">
        <v>142</v>
      </c>
      <c r="F36" s="39">
        <v>25</v>
      </c>
      <c r="G36" s="22"/>
      <c r="H36" s="37">
        <f t="shared" si="0"/>
        <v>0</v>
      </c>
    </row>
    <row r="37" spans="1:8" ht="15.75">
      <c r="A37" s="24" t="s">
        <v>63</v>
      </c>
      <c r="B37" s="22">
        <v>1</v>
      </c>
      <c r="C37" s="23" t="s">
        <v>52</v>
      </c>
      <c r="D37" s="24"/>
      <c r="E37" s="25" t="s">
        <v>139</v>
      </c>
      <c r="F37" s="38"/>
      <c r="G37" s="22"/>
      <c r="H37" s="37">
        <f t="shared" si="0"/>
        <v>0</v>
      </c>
    </row>
    <row r="38" spans="1:8" ht="15.75">
      <c r="A38" s="21" t="s">
        <v>64</v>
      </c>
      <c r="B38" s="22">
        <v>1</v>
      </c>
      <c r="C38" s="23" t="s">
        <v>65</v>
      </c>
      <c r="D38" s="24"/>
      <c r="E38" s="26" t="s">
        <v>140</v>
      </c>
      <c r="F38" s="38"/>
      <c r="G38" s="22"/>
      <c r="H38" s="37">
        <f t="shared" si="0"/>
        <v>0</v>
      </c>
    </row>
    <row r="39" spans="1:8" ht="15.75">
      <c r="A39" s="21"/>
      <c r="B39" s="22">
        <v>1</v>
      </c>
      <c r="C39" s="23" t="s">
        <v>67</v>
      </c>
      <c r="D39" s="24"/>
      <c r="E39" s="24" t="s">
        <v>141</v>
      </c>
      <c r="F39" s="38"/>
      <c r="G39" s="22"/>
      <c r="H39" s="37">
        <f t="shared" si="0"/>
        <v>0</v>
      </c>
    </row>
    <row r="40" spans="1:8" ht="15.75">
      <c r="A40" s="20" t="s">
        <v>68</v>
      </c>
      <c r="B40" s="20"/>
      <c r="C40" s="20"/>
      <c r="D40" s="20"/>
      <c r="E40" s="20"/>
      <c r="F40" s="20"/>
      <c r="G40" s="41"/>
      <c r="H40" s="37"/>
    </row>
    <row r="41" spans="1:8" ht="15.75">
      <c r="A41" s="21" t="s">
        <v>69</v>
      </c>
      <c r="B41" s="22">
        <v>1</v>
      </c>
      <c r="C41" s="23" t="s">
        <v>29</v>
      </c>
      <c r="D41" s="24"/>
      <c r="E41" s="24" t="s">
        <v>70</v>
      </c>
      <c r="F41" s="38">
        <v>15</v>
      </c>
      <c r="G41" s="22"/>
      <c r="H41" s="37">
        <f t="shared" si="0"/>
        <v>0</v>
      </c>
    </row>
    <row r="42" spans="1:8" ht="15.75">
      <c r="A42" s="21" t="s">
        <v>71</v>
      </c>
      <c r="B42" s="22">
        <v>1</v>
      </c>
      <c r="C42" s="23" t="s">
        <v>32</v>
      </c>
      <c r="D42" s="24"/>
      <c r="E42" s="24" t="s">
        <v>72</v>
      </c>
      <c r="F42" s="38">
        <v>15</v>
      </c>
      <c r="G42" s="22"/>
      <c r="H42" s="37">
        <f t="shared" si="0"/>
        <v>0</v>
      </c>
    </row>
    <row r="43" spans="1:8" ht="15.75">
      <c r="A43" s="21" t="s">
        <v>73</v>
      </c>
      <c r="B43" s="22">
        <v>1</v>
      </c>
      <c r="C43" s="23" t="s">
        <v>74</v>
      </c>
      <c r="D43" s="24" t="s">
        <v>151</v>
      </c>
      <c r="E43" s="26" t="s">
        <v>152</v>
      </c>
      <c r="F43" s="38">
        <v>15</v>
      </c>
      <c r="G43" s="22"/>
      <c r="H43" s="37">
        <f t="shared" si="0"/>
        <v>0</v>
      </c>
    </row>
    <row r="44" spans="1:8" ht="15.75">
      <c r="A44" s="21" t="s">
        <v>76</v>
      </c>
      <c r="B44" s="22">
        <v>1</v>
      </c>
      <c r="C44" s="23" t="s">
        <v>77</v>
      </c>
      <c r="D44" s="24" t="s">
        <v>78</v>
      </c>
      <c r="E44" s="26" t="s">
        <v>152</v>
      </c>
      <c r="F44" s="38">
        <v>15</v>
      </c>
      <c r="G44" s="22"/>
      <c r="H44" s="37">
        <f t="shared" si="0"/>
        <v>0</v>
      </c>
    </row>
    <row r="45" spans="1:8" ht="15.75">
      <c r="A45" s="21" t="s">
        <v>79</v>
      </c>
      <c r="B45" s="22">
        <v>1</v>
      </c>
      <c r="C45" s="23" t="s">
        <v>35</v>
      </c>
      <c r="D45" s="24"/>
      <c r="E45" s="24" t="s">
        <v>153</v>
      </c>
      <c r="F45" s="38">
        <v>15</v>
      </c>
      <c r="G45" s="22"/>
      <c r="H45" s="37">
        <f t="shared" si="0"/>
        <v>0</v>
      </c>
    </row>
    <row r="46" spans="1:8" ht="15.75">
      <c r="A46" s="27" t="s">
        <v>81</v>
      </c>
      <c r="B46" s="9">
        <v>1</v>
      </c>
      <c r="C46" s="28" t="s">
        <v>82</v>
      </c>
      <c r="D46" s="4"/>
      <c r="E46" s="4" t="s">
        <v>156</v>
      </c>
      <c r="F46" s="4">
        <v>40</v>
      </c>
      <c r="G46" s="22"/>
      <c r="H46" s="37">
        <f t="shared" si="0"/>
        <v>0</v>
      </c>
    </row>
    <row r="47" spans="1:8" ht="15.75">
      <c r="A47" s="27" t="s">
        <v>85</v>
      </c>
      <c r="B47" s="9">
        <v>2</v>
      </c>
      <c r="C47" s="23" t="s">
        <v>23</v>
      </c>
      <c r="D47" s="24"/>
      <c r="E47" s="22" t="s">
        <v>145</v>
      </c>
      <c r="F47" s="38">
        <v>40</v>
      </c>
      <c r="G47" s="22"/>
      <c r="H47" s="37">
        <f t="shared" si="0"/>
        <v>0</v>
      </c>
    </row>
    <row r="48" spans="1:8" ht="15.75">
      <c r="A48" s="20" t="s">
        <v>87</v>
      </c>
      <c r="B48" s="20"/>
      <c r="C48" s="20"/>
      <c r="D48" s="20"/>
      <c r="E48" s="20"/>
      <c r="F48" s="20"/>
      <c r="G48" s="41"/>
      <c r="H48" s="37"/>
    </row>
    <row r="49" spans="1:8" ht="15.75">
      <c r="A49" s="29" t="s">
        <v>88</v>
      </c>
      <c r="B49" s="20"/>
      <c r="C49" s="20"/>
      <c r="D49" s="20"/>
      <c r="E49" s="20"/>
      <c r="F49" s="20"/>
      <c r="G49" s="41"/>
      <c r="H49" s="37"/>
    </row>
    <row r="50" spans="1:8" ht="15.75">
      <c r="A50" s="21" t="s">
        <v>89</v>
      </c>
      <c r="B50" s="24">
        <v>1</v>
      </c>
      <c r="C50" s="23" t="s">
        <v>23</v>
      </c>
      <c r="D50" s="21"/>
      <c r="E50" s="24" t="s">
        <v>154</v>
      </c>
      <c r="F50" s="38">
        <v>32</v>
      </c>
      <c r="G50" s="22"/>
      <c r="H50" s="37">
        <f t="shared" si="0"/>
        <v>0</v>
      </c>
    </row>
    <row r="51" spans="1:8" ht="15.75">
      <c r="A51" s="21" t="s">
        <v>91</v>
      </c>
      <c r="B51" s="24">
        <v>1</v>
      </c>
      <c r="C51" s="23" t="s">
        <v>26</v>
      </c>
      <c r="D51" s="26"/>
      <c r="E51" s="24" t="s">
        <v>154</v>
      </c>
      <c r="F51" s="40">
        <v>32</v>
      </c>
      <c r="G51" s="22"/>
      <c r="H51" s="37">
        <f t="shared" si="0"/>
        <v>0</v>
      </c>
    </row>
    <row r="52" spans="1:8" ht="15.75">
      <c r="A52" s="21" t="s">
        <v>93</v>
      </c>
      <c r="B52" s="24"/>
      <c r="C52" s="23" t="s">
        <v>94</v>
      </c>
      <c r="D52" s="24"/>
      <c r="E52" s="24" t="s">
        <v>95</v>
      </c>
      <c r="F52" s="38"/>
      <c r="G52" s="22"/>
      <c r="H52" s="37">
        <f t="shared" si="0"/>
        <v>0</v>
      </c>
    </row>
    <row r="53" spans="1:8" ht="15.75">
      <c r="A53" s="21" t="s">
        <v>96</v>
      </c>
      <c r="B53" s="24">
        <v>1</v>
      </c>
      <c r="C53" s="23" t="s">
        <v>97</v>
      </c>
      <c r="D53" s="21"/>
      <c r="E53" s="22" t="s">
        <v>154</v>
      </c>
      <c r="F53" s="40">
        <v>32</v>
      </c>
      <c r="G53" s="22"/>
      <c r="H53" s="37">
        <f t="shared" si="0"/>
        <v>0</v>
      </c>
    </row>
    <row r="54" spans="1:8" ht="15.75">
      <c r="A54" s="21" t="s">
        <v>99</v>
      </c>
      <c r="B54" s="24">
        <v>1</v>
      </c>
      <c r="C54" s="23" t="s">
        <v>29</v>
      </c>
      <c r="D54" s="24"/>
      <c r="E54" s="24" t="s">
        <v>100</v>
      </c>
      <c r="F54" s="38">
        <v>15</v>
      </c>
      <c r="G54" s="22"/>
      <c r="H54" s="37">
        <f t="shared" si="0"/>
        <v>0</v>
      </c>
    </row>
    <row r="55" spans="1:8" ht="15.75">
      <c r="A55" s="21" t="s">
        <v>101</v>
      </c>
      <c r="B55" s="24">
        <v>1</v>
      </c>
      <c r="C55" s="23" t="s">
        <v>102</v>
      </c>
      <c r="D55" s="26"/>
      <c r="E55" s="22" t="s">
        <v>104</v>
      </c>
      <c r="F55" s="38" t="s">
        <v>105</v>
      </c>
      <c r="G55" s="22"/>
      <c r="H55" s="37">
        <f t="shared" si="0"/>
        <v>0</v>
      </c>
    </row>
    <row r="56" spans="1:8" ht="15.75">
      <c r="A56" s="21" t="s">
        <v>106</v>
      </c>
      <c r="B56" s="24">
        <v>1</v>
      </c>
      <c r="C56" s="23" t="s">
        <v>35</v>
      </c>
      <c r="D56" s="24"/>
      <c r="E56" s="24" t="s">
        <v>154</v>
      </c>
      <c r="F56" s="38">
        <v>15</v>
      </c>
      <c r="G56" s="22"/>
      <c r="H56" s="37">
        <f t="shared" si="0"/>
        <v>0</v>
      </c>
    </row>
    <row r="57" spans="1:8" ht="15.75">
      <c r="A57" s="29" t="s">
        <v>107</v>
      </c>
      <c r="B57" s="20"/>
      <c r="C57" s="20"/>
      <c r="D57" s="20"/>
      <c r="E57" s="20"/>
      <c r="F57" s="20"/>
      <c r="G57" s="41"/>
      <c r="H57" s="37"/>
    </row>
    <row r="58" spans="1:8" ht="15.75">
      <c r="A58" s="21" t="s">
        <v>108</v>
      </c>
      <c r="B58" s="22">
        <v>1</v>
      </c>
      <c r="C58" s="23" t="s">
        <v>23</v>
      </c>
      <c r="D58" s="24"/>
      <c r="E58" s="22" t="s">
        <v>154</v>
      </c>
      <c r="F58" s="40">
        <v>32</v>
      </c>
      <c r="G58" s="22"/>
      <c r="H58" s="37">
        <f t="shared" si="0"/>
        <v>0</v>
      </c>
    </row>
    <row r="59" spans="1:8" ht="15.75">
      <c r="A59" s="30" t="s">
        <v>109</v>
      </c>
      <c r="B59" s="24">
        <v>1</v>
      </c>
      <c r="C59" s="23" t="s">
        <v>26</v>
      </c>
      <c r="D59" s="24"/>
      <c r="E59" s="22" t="s">
        <v>154</v>
      </c>
      <c r="F59" s="40">
        <v>32</v>
      </c>
      <c r="G59" s="22"/>
      <c r="H59" s="37">
        <f t="shared" si="0"/>
        <v>0</v>
      </c>
    </row>
    <row r="60" spans="1:8" ht="15.75">
      <c r="A60" s="21" t="s">
        <v>111</v>
      </c>
      <c r="B60" s="22">
        <v>1</v>
      </c>
      <c r="C60" s="23" t="s">
        <v>112</v>
      </c>
      <c r="D60" s="24"/>
      <c r="E60" s="4" t="s">
        <v>157</v>
      </c>
      <c r="F60" s="38"/>
      <c r="G60" s="22"/>
      <c r="H60" s="37">
        <f t="shared" si="0"/>
        <v>0</v>
      </c>
    </row>
    <row r="61" spans="1:8" ht="15.75">
      <c r="A61" s="21" t="s">
        <v>115</v>
      </c>
      <c r="B61" s="22">
        <v>1</v>
      </c>
      <c r="C61" s="23" t="s">
        <v>97</v>
      </c>
      <c r="D61" s="24"/>
      <c r="E61" s="22" t="s">
        <v>154</v>
      </c>
      <c r="F61" s="40">
        <v>32</v>
      </c>
      <c r="G61" s="22"/>
      <c r="H61" s="37">
        <f t="shared" si="0"/>
        <v>0</v>
      </c>
    </row>
    <row r="62" spans="1:8" ht="15.75">
      <c r="A62" s="29" t="s">
        <v>116</v>
      </c>
      <c r="B62" s="20"/>
      <c r="C62" s="20"/>
      <c r="D62" s="20"/>
      <c r="E62" s="20"/>
      <c r="F62" s="20"/>
      <c r="G62" s="41"/>
      <c r="H62" s="37"/>
    </row>
    <row r="63" spans="1:8" ht="15.75">
      <c r="A63" s="21" t="s">
        <v>117</v>
      </c>
      <c r="B63" s="22">
        <v>1</v>
      </c>
      <c r="C63" s="23" t="s">
        <v>118</v>
      </c>
      <c r="D63" s="24" t="s">
        <v>151</v>
      </c>
      <c r="E63" s="26" t="s">
        <v>152</v>
      </c>
      <c r="F63" s="38" t="s">
        <v>119</v>
      </c>
      <c r="G63" s="22"/>
      <c r="H63" s="37">
        <f t="shared" si="0"/>
        <v>0</v>
      </c>
    </row>
    <row r="64" spans="1:8" ht="15.75">
      <c r="A64" s="21" t="s">
        <v>120</v>
      </c>
      <c r="B64" s="22">
        <v>1</v>
      </c>
      <c r="C64" s="23" t="s">
        <v>121</v>
      </c>
      <c r="D64" s="24" t="s">
        <v>155</v>
      </c>
      <c r="E64" s="25" t="s">
        <v>122</v>
      </c>
      <c r="F64" s="38">
        <v>15</v>
      </c>
      <c r="G64" s="22"/>
      <c r="H64" s="37">
        <f t="shared" si="0"/>
        <v>0</v>
      </c>
    </row>
    <row r="65" spans="1:8" ht="15.75">
      <c r="A65" s="21" t="s">
        <v>123</v>
      </c>
      <c r="B65" s="22">
        <v>1</v>
      </c>
      <c r="C65" s="23" t="s">
        <v>23</v>
      </c>
      <c r="D65" s="24"/>
      <c r="E65" s="22" t="s">
        <v>154</v>
      </c>
      <c r="F65" s="38">
        <v>40</v>
      </c>
      <c r="G65" s="22"/>
      <c r="H65" s="37">
        <f t="shared" si="0"/>
        <v>0</v>
      </c>
    </row>
    <row r="66" spans="1:8" ht="15.75">
      <c r="A66" s="29" t="s">
        <v>125</v>
      </c>
      <c r="B66" s="20"/>
      <c r="C66" s="20"/>
      <c r="D66" s="20"/>
      <c r="E66" s="20"/>
      <c r="F66" s="20"/>
      <c r="G66" s="41"/>
      <c r="H66" s="37"/>
    </row>
    <row r="67" spans="1:8" ht="15.75">
      <c r="A67" s="21"/>
      <c r="B67" s="22">
        <v>1</v>
      </c>
      <c r="C67" s="23" t="s">
        <v>126</v>
      </c>
      <c r="D67" s="24"/>
      <c r="E67" s="22"/>
      <c r="F67" s="38">
        <v>1</v>
      </c>
      <c r="G67" s="22"/>
      <c r="H67" s="37">
        <f t="shared" si="0"/>
        <v>0</v>
      </c>
    </row>
    <row r="68" spans="1:8" ht="15.75">
      <c r="A68" s="21"/>
      <c r="B68" s="22">
        <v>1</v>
      </c>
      <c r="C68" s="23" t="s">
        <v>127</v>
      </c>
      <c r="D68" s="24"/>
      <c r="E68" s="22"/>
      <c r="F68" s="38">
        <v>1</v>
      </c>
      <c r="G68" s="22"/>
      <c r="H68" s="37">
        <f t="shared" si="0"/>
        <v>0</v>
      </c>
    </row>
    <row r="69" spans="1:8" ht="15.75">
      <c r="A69" s="4"/>
      <c r="B69" s="4"/>
      <c r="C69" s="4"/>
      <c r="D69" s="4"/>
      <c r="E69" s="4"/>
      <c r="F69" s="4"/>
      <c r="G69" s="9"/>
      <c r="H69" s="19"/>
    </row>
    <row r="70" spans="1:8" ht="15.75">
      <c r="A70" s="31"/>
      <c r="B70" s="31"/>
      <c r="C70" s="31" t="s">
        <v>135</v>
      </c>
      <c r="D70" s="31"/>
      <c r="E70" s="31"/>
      <c r="F70" s="31"/>
      <c r="G70" s="32"/>
      <c r="H70" s="33">
        <f>SUM(H14:H68)</f>
        <v>0</v>
      </c>
    </row>
    <row r="71" spans="3:8" ht="15.75">
      <c r="C71" s="45" t="s">
        <v>136</v>
      </c>
      <c r="D71" s="46"/>
      <c r="E71" s="46"/>
      <c r="F71" s="46"/>
      <c r="G71" s="46"/>
      <c r="H71" s="48"/>
    </row>
    <row r="72" spans="3:8" ht="15.75">
      <c r="C72" s="31" t="s">
        <v>137</v>
      </c>
      <c r="H72" s="33">
        <f>H71+H70</f>
        <v>0</v>
      </c>
    </row>
    <row r="74" ht="15">
      <c r="C74" s="42"/>
    </row>
    <row r="75" ht="15">
      <c r="C75" s="43"/>
    </row>
    <row r="76" ht="15">
      <c r="C76" s="44"/>
    </row>
  </sheetData>
  <mergeCells count="1">
    <mergeCell ref="D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 topLeftCell="A58">
      <selection activeCell="F7" sqref="F7"/>
    </sheetView>
  </sheetViews>
  <sheetFormatPr defaultColWidth="9.140625" defaultRowHeight="15"/>
  <cols>
    <col min="3" max="3" width="43.421875" style="0" customWidth="1"/>
    <col min="4" max="4" width="25.8515625" style="0" customWidth="1"/>
    <col min="5" max="5" width="38.7109375" style="0" customWidth="1"/>
    <col min="6" max="6" width="23.8515625" style="0" customWidth="1"/>
    <col min="7" max="7" width="24.00390625" style="0" customWidth="1"/>
    <col min="8" max="8" width="29.00390625" style="0" customWidth="1"/>
  </cols>
  <sheetData>
    <row r="1" spans="1:8" ht="35.25">
      <c r="A1" s="1" t="s">
        <v>0</v>
      </c>
      <c r="B1" s="2"/>
      <c r="C1" s="3"/>
      <c r="D1" s="3"/>
      <c r="E1" s="3"/>
      <c r="F1" s="3"/>
      <c r="G1" s="3"/>
      <c r="H1" s="3"/>
    </row>
    <row r="2" spans="1:8" ht="15.75">
      <c r="A2" s="4"/>
      <c r="B2" s="5" t="s">
        <v>1</v>
      </c>
      <c r="C2" s="6"/>
      <c r="D2" s="49"/>
      <c r="E2" s="49"/>
      <c r="F2" s="8"/>
      <c r="G2" s="4"/>
      <c r="H2" s="9"/>
    </row>
    <row r="3" spans="1:8" ht="15.75">
      <c r="A3" s="4"/>
      <c r="B3" s="5" t="s">
        <v>2</v>
      </c>
      <c r="C3" s="7"/>
      <c r="D3" s="10">
        <v>200</v>
      </c>
      <c r="E3" s="11"/>
      <c r="F3" s="8"/>
      <c r="G3" s="11"/>
      <c r="H3" s="12"/>
    </row>
    <row r="4" spans="1:8" ht="15.75">
      <c r="A4" s="4"/>
      <c r="B4" s="13" t="s">
        <v>3</v>
      </c>
      <c r="C4" s="14"/>
      <c r="D4" s="10">
        <v>150</v>
      </c>
      <c r="E4" s="11"/>
      <c r="F4" s="8"/>
      <c r="G4" s="11"/>
      <c r="H4" s="12"/>
    </row>
    <row r="5" spans="1:8" ht="15.75">
      <c r="A5" s="4"/>
      <c r="B5" s="5" t="s">
        <v>4</v>
      </c>
      <c r="C5" s="7"/>
      <c r="D5" s="15">
        <v>95</v>
      </c>
      <c r="E5" s="15">
        <v>65</v>
      </c>
      <c r="F5" s="8"/>
      <c r="G5" s="11"/>
      <c r="H5" s="12"/>
    </row>
    <row r="6" spans="1:8" ht="15.75">
      <c r="A6" s="4"/>
      <c r="B6" s="13" t="s">
        <v>5</v>
      </c>
      <c r="C6" s="14"/>
      <c r="D6" s="15">
        <v>75</v>
      </c>
      <c r="E6" s="15">
        <v>55</v>
      </c>
      <c r="F6" s="8"/>
      <c r="G6" s="11"/>
      <c r="H6" s="12"/>
    </row>
    <row r="7" spans="1:8" ht="15.75">
      <c r="A7" s="4"/>
      <c r="B7" s="13" t="s">
        <v>6</v>
      </c>
      <c r="C7" s="14"/>
      <c r="D7" s="15">
        <v>55</v>
      </c>
      <c r="E7" s="11"/>
      <c r="F7" s="8"/>
      <c r="G7" s="11"/>
      <c r="H7" s="12"/>
    </row>
    <row r="8" spans="1:8" ht="15.75">
      <c r="A8" s="4"/>
      <c r="B8" s="13" t="s">
        <v>7</v>
      </c>
      <c r="C8" s="14"/>
      <c r="D8" s="16">
        <v>0.6</v>
      </c>
      <c r="E8" s="11"/>
      <c r="F8" s="8"/>
      <c r="G8" s="11"/>
      <c r="H8" s="12"/>
    </row>
    <row r="9" spans="1:8" ht="15.75">
      <c r="A9" s="4"/>
      <c r="B9" s="5"/>
      <c r="C9" s="7"/>
      <c r="D9" s="16"/>
      <c r="E9" s="16"/>
      <c r="F9" s="4"/>
      <c r="G9" s="4"/>
      <c r="H9" s="9"/>
    </row>
    <row r="10" spans="1:8" ht="15.75">
      <c r="A10" s="4"/>
      <c r="B10" s="5" t="s">
        <v>8</v>
      </c>
      <c r="C10" s="14"/>
      <c r="D10" s="16">
        <v>1</v>
      </c>
      <c r="E10" s="16">
        <v>1</v>
      </c>
      <c r="F10" s="4"/>
      <c r="G10" s="4"/>
      <c r="H10" s="9"/>
    </row>
    <row r="11" spans="1:8" ht="15.75">
      <c r="A11" s="4"/>
      <c r="B11" s="17"/>
      <c r="C11" s="4"/>
      <c r="D11" s="4"/>
      <c r="E11" s="4"/>
      <c r="F11" s="4"/>
      <c r="G11" s="4"/>
      <c r="H11" s="9"/>
    </row>
    <row r="12" spans="1:8" ht="26.25">
      <c r="A12" s="18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</row>
    <row r="13" spans="1:8" ht="15.75">
      <c r="A13" s="11"/>
      <c r="B13" s="11"/>
      <c r="C13" s="11"/>
      <c r="D13" s="11"/>
      <c r="E13" s="11"/>
      <c r="F13" s="11"/>
      <c r="G13" s="11"/>
      <c r="H13" s="11"/>
    </row>
    <row r="14" spans="1:8" ht="15.75">
      <c r="A14" s="34"/>
      <c r="B14" s="34"/>
      <c r="C14" s="35" t="s">
        <v>17</v>
      </c>
      <c r="D14" s="34" t="s">
        <v>18</v>
      </c>
      <c r="E14" s="34" t="s">
        <v>19</v>
      </c>
      <c r="F14" s="36"/>
      <c r="G14" s="36"/>
      <c r="H14" s="37">
        <v>28000</v>
      </c>
    </row>
    <row r="15" spans="1:8" ht="15.75">
      <c r="A15" s="34"/>
      <c r="B15" s="34"/>
      <c r="C15" s="35" t="s">
        <v>20</v>
      </c>
      <c r="D15" s="34"/>
      <c r="E15" s="34"/>
      <c r="F15" s="36"/>
      <c r="G15" s="36"/>
      <c r="H15" s="37">
        <v>25000</v>
      </c>
    </row>
    <row r="16" spans="1:8" ht="15.75">
      <c r="A16" s="20" t="s">
        <v>21</v>
      </c>
      <c r="B16" s="20"/>
      <c r="C16" s="20"/>
      <c r="D16" s="20"/>
      <c r="E16" s="20"/>
      <c r="F16" s="20"/>
      <c r="G16" s="20"/>
      <c r="H16" s="20"/>
    </row>
    <row r="17" spans="1:8" ht="15.75">
      <c r="A17" s="21" t="s">
        <v>129</v>
      </c>
      <c r="B17" s="22">
        <v>2</v>
      </c>
      <c r="C17" s="23" t="s">
        <v>23</v>
      </c>
      <c r="D17" s="24"/>
      <c r="E17" s="22" t="s">
        <v>24</v>
      </c>
      <c r="F17" s="38">
        <v>50</v>
      </c>
      <c r="G17" s="22">
        <v>1500</v>
      </c>
      <c r="H17" s="37">
        <v>3000</v>
      </c>
    </row>
    <row r="18" spans="1:8" ht="15.75">
      <c r="A18" s="21" t="s">
        <v>130</v>
      </c>
      <c r="B18" s="22">
        <v>1</v>
      </c>
      <c r="C18" s="23" t="s">
        <v>132</v>
      </c>
      <c r="D18" s="24"/>
      <c r="E18" s="4" t="s">
        <v>84</v>
      </c>
      <c r="F18" s="38">
        <v>50</v>
      </c>
      <c r="G18" s="22">
        <v>33000</v>
      </c>
      <c r="H18" s="37">
        <v>33000</v>
      </c>
    </row>
    <row r="19" spans="1:8" ht="15.75">
      <c r="A19" s="21" t="s">
        <v>131</v>
      </c>
      <c r="B19" s="22">
        <v>1</v>
      </c>
      <c r="C19" s="23" t="s">
        <v>133</v>
      </c>
      <c r="D19" s="24" t="s">
        <v>18</v>
      </c>
      <c r="E19" s="24" t="s">
        <v>134</v>
      </c>
      <c r="F19" s="38">
        <v>50</v>
      </c>
      <c r="G19" s="22">
        <v>35000</v>
      </c>
      <c r="H19" s="37">
        <v>35000</v>
      </c>
    </row>
    <row r="20" spans="1:8" ht="15.75">
      <c r="A20" s="20" t="s">
        <v>21</v>
      </c>
      <c r="B20" s="20"/>
      <c r="C20" s="20"/>
      <c r="D20" s="20"/>
      <c r="E20" s="20"/>
      <c r="F20" s="20"/>
      <c r="G20" s="20"/>
      <c r="H20" s="20"/>
    </row>
    <row r="21" spans="1:8" ht="15.75">
      <c r="A21" s="21" t="s">
        <v>22</v>
      </c>
      <c r="B21" s="22">
        <v>1</v>
      </c>
      <c r="C21" s="23" t="s">
        <v>23</v>
      </c>
      <c r="D21" s="24"/>
      <c r="E21" s="22" t="s">
        <v>24</v>
      </c>
      <c r="F21" s="38">
        <v>50</v>
      </c>
      <c r="G21" s="22">
        <v>1500</v>
      </c>
      <c r="H21" s="37">
        <v>1500</v>
      </c>
    </row>
    <row r="22" spans="1:8" ht="15.75">
      <c r="A22" s="21" t="s">
        <v>25</v>
      </c>
      <c r="B22" s="22">
        <v>1</v>
      </c>
      <c r="C22" s="23" t="s">
        <v>26</v>
      </c>
      <c r="D22" s="24"/>
      <c r="E22" s="22" t="s">
        <v>27</v>
      </c>
      <c r="F22" s="38">
        <v>50</v>
      </c>
      <c r="G22" s="22">
        <v>3438.65</v>
      </c>
      <c r="H22" s="37">
        <v>3438.65</v>
      </c>
    </row>
    <row r="23" spans="1:8" ht="15.75">
      <c r="A23" s="21" t="s">
        <v>28</v>
      </c>
      <c r="B23" s="22">
        <v>2</v>
      </c>
      <c r="C23" s="23" t="s">
        <v>29</v>
      </c>
      <c r="D23" s="24"/>
      <c r="E23" s="22" t="s">
        <v>30</v>
      </c>
      <c r="F23" s="38">
        <v>15</v>
      </c>
      <c r="G23" s="22">
        <v>285</v>
      </c>
      <c r="H23" s="37">
        <v>570</v>
      </c>
    </row>
    <row r="24" spans="1:8" ht="15.75">
      <c r="A24" s="21" t="s">
        <v>31</v>
      </c>
      <c r="B24" s="22">
        <v>2</v>
      </c>
      <c r="C24" s="23" t="s">
        <v>32</v>
      </c>
      <c r="D24" s="24"/>
      <c r="E24" s="24" t="s">
        <v>33</v>
      </c>
      <c r="F24" s="38">
        <v>15</v>
      </c>
      <c r="G24" s="22">
        <v>350</v>
      </c>
      <c r="H24" s="37">
        <v>700</v>
      </c>
    </row>
    <row r="25" spans="1:8" ht="15.75">
      <c r="A25" s="21" t="s">
        <v>34</v>
      </c>
      <c r="B25" s="22">
        <v>1</v>
      </c>
      <c r="C25" s="23" t="s">
        <v>35</v>
      </c>
      <c r="D25" s="24"/>
      <c r="E25" s="22" t="s">
        <v>36</v>
      </c>
      <c r="F25" s="38">
        <v>15</v>
      </c>
      <c r="G25" s="22">
        <v>700</v>
      </c>
      <c r="H25" s="37">
        <v>700</v>
      </c>
    </row>
    <row r="26" spans="1:8" ht="15.75">
      <c r="A26" s="24" t="s">
        <v>37</v>
      </c>
      <c r="B26" s="24">
        <v>1</v>
      </c>
      <c r="C26" s="23" t="s">
        <v>38</v>
      </c>
      <c r="D26" s="24"/>
      <c r="E26" s="24" t="s">
        <v>39</v>
      </c>
      <c r="F26" s="38"/>
      <c r="G26" s="22">
        <v>18000</v>
      </c>
      <c r="H26" s="37">
        <v>18000</v>
      </c>
    </row>
    <row r="27" spans="1:8" ht="15.75">
      <c r="A27" s="24" t="s">
        <v>40</v>
      </c>
      <c r="B27" s="24">
        <v>1</v>
      </c>
      <c r="C27" s="23" t="s">
        <v>41</v>
      </c>
      <c r="D27" s="24"/>
      <c r="E27" s="24" t="s">
        <v>128</v>
      </c>
      <c r="F27" s="38"/>
      <c r="G27" s="22">
        <v>22000</v>
      </c>
      <c r="H27" s="37">
        <v>22000</v>
      </c>
    </row>
    <row r="28" spans="1:8" ht="15.75">
      <c r="A28" s="24" t="s">
        <v>42</v>
      </c>
      <c r="B28" s="22">
        <v>1</v>
      </c>
      <c r="C28" s="23" t="s">
        <v>43</v>
      </c>
      <c r="D28" s="24"/>
      <c r="E28" s="22" t="s">
        <v>44</v>
      </c>
      <c r="F28" s="38">
        <v>50</v>
      </c>
      <c r="G28" s="22">
        <v>3200</v>
      </c>
      <c r="H28" s="37">
        <v>3200</v>
      </c>
    </row>
    <row r="29" spans="1:8" ht="15.75">
      <c r="A29" s="21" t="s">
        <v>45</v>
      </c>
      <c r="B29" s="24">
        <v>1</v>
      </c>
      <c r="C29" s="23" t="s">
        <v>23</v>
      </c>
      <c r="D29" s="24"/>
      <c r="E29" s="22" t="s">
        <v>24</v>
      </c>
      <c r="F29" s="38">
        <v>50</v>
      </c>
      <c r="G29" s="22">
        <v>1400</v>
      </c>
      <c r="H29" s="37">
        <v>1400</v>
      </c>
    </row>
    <row r="30" spans="1:8" ht="15.75">
      <c r="A30" s="20" t="s">
        <v>46</v>
      </c>
      <c r="B30" s="20"/>
      <c r="C30" s="20"/>
      <c r="D30" s="20"/>
      <c r="E30" s="20"/>
      <c r="F30" s="20"/>
      <c r="G30" s="41"/>
      <c r="H30" s="41"/>
    </row>
    <row r="31" spans="1:8" ht="15.75">
      <c r="A31" s="21" t="s">
        <v>47</v>
      </c>
      <c r="B31" s="22">
        <v>1</v>
      </c>
      <c r="C31" s="23" t="s">
        <v>48</v>
      </c>
      <c r="D31" s="24" t="s">
        <v>49</v>
      </c>
      <c r="E31" s="22" t="s">
        <v>50</v>
      </c>
      <c r="F31" s="39">
        <v>25</v>
      </c>
      <c r="G31" s="22">
        <v>4500</v>
      </c>
      <c r="H31" s="37">
        <v>4500</v>
      </c>
    </row>
    <row r="32" spans="1:8" ht="15.75">
      <c r="A32" s="21" t="s">
        <v>51</v>
      </c>
      <c r="B32" s="22">
        <v>1</v>
      </c>
      <c r="C32" s="23" t="s">
        <v>52</v>
      </c>
      <c r="D32" s="24" t="s">
        <v>49</v>
      </c>
      <c r="E32" s="25" t="s">
        <v>53</v>
      </c>
      <c r="F32" s="38"/>
      <c r="G32" s="22">
        <v>9500</v>
      </c>
      <c r="H32" s="37">
        <v>9500</v>
      </c>
    </row>
    <row r="33" spans="1:8" ht="15.75">
      <c r="A33" s="21" t="s">
        <v>54</v>
      </c>
      <c r="B33" s="22">
        <v>1</v>
      </c>
      <c r="C33" s="23" t="s">
        <v>55</v>
      </c>
      <c r="D33" s="24" t="s">
        <v>56</v>
      </c>
      <c r="E33" s="26" t="s">
        <v>57</v>
      </c>
      <c r="F33" s="38"/>
      <c r="G33" s="22">
        <v>26200</v>
      </c>
      <c r="H33" s="37">
        <v>26200</v>
      </c>
    </row>
    <row r="34" spans="1:8" ht="15.75">
      <c r="A34" s="21"/>
      <c r="B34" s="22">
        <v>1</v>
      </c>
      <c r="C34" s="23" t="s">
        <v>58</v>
      </c>
      <c r="D34" s="24"/>
      <c r="E34" s="24"/>
      <c r="F34" s="38"/>
      <c r="G34" s="22"/>
      <c r="H34" s="37"/>
    </row>
    <row r="35" spans="1:8" ht="15.75">
      <c r="A35" s="20" t="s">
        <v>59</v>
      </c>
      <c r="B35" s="20"/>
      <c r="C35" s="20"/>
      <c r="D35" s="20"/>
      <c r="E35" s="20"/>
      <c r="F35" s="20"/>
      <c r="G35" s="41"/>
      <c r="H35" s="41"/>
    </row>
    <row r="36" spans="1:8" ht="15.75">
      <c r="A36" s="24" t="s">
        <v>60</v>
      </c>
      <c r="B36" s="22">
        <v>1</v>
      </c>
      <c r="C36" s="23" t="s">
        <v>61</v>
      </c>
      <c r="D36" s="24" t="s">
        <v>49</v>
      </c>
      <c r="E36" s="26" t="s">
        <v>62</v>
      </c>
      <c r="F36" s="39">
        <v>25</v>
      </c>
      <c r="G36" s="22">
        <v>4500</v>
      </c>
      <c r="H36" s="37">
        <v>4500</v>
      </c>
    </row>
    <row r="37" spans="1:8" ht="15.75">
      <c r="A37" s="24" t="s">
        <v>63</v>
      </c>
      <c r="B37" s="22">
        <v>1</v>
      </c>
      <c r="C37" s="23" t="s">
        <v>52</v>
      </c>
      <c r="D37" s="24" t="s">
        <v>49</v>
      </c>
      <c r="E37" s="26" t="s">
        <v>53</v>
      </c>
      <c r="F37" s="38"/>
      <c r="G37" s="22">
        <v>9500</v>
      </c>
      <c r="H37" s="37">
        <v>9500</v>
      </c>
    </row>
    <row r="38" spans="1:8" ht="15.75">
      <c r="A38" s="21" t="s">
        <v>64</v>
      </c>
      <c r="B38" s="22">
        <v>1</v>
      </c>
      <c r="C38" s="23" t="s">
        <v>65</v>
      </c>
      <c r="D38" s="24" t="s">
        <v>56</v>
      </c>
      <c r="E38" s="26" t="s">
        <v>66</v>
      </c>
      <c r="F38" s="38"/>
      <c r="G38" s="22">
        <v>8500</v>
      </c>
      <c r="H38" s="37">
        <v>8500</v>
      </c>
    </row>
    <row r="39" spans="1:8" ht="15.75">
      <c r="A39" s="21"/>
      <c r="B39" s="22">
        <v>1</v>
      </c>
      <c r="C39" s="23" t="s">
        <v>67</v>
      </c>
      <c r="D39" s="24"/>
      <c r="E39" s="24"/>
      <c r="F39" s="38"/>
      <c r="G39" s="22">
        <v>2000</v>
      </c>
      <c r="H39" s="37">
        <v>2000</v>
      </c>
    </row>
    <row r="40" spans="1:8" ht="15.75">
      <c r="A40" s="20" t="s">
        <v>68</v>
      </c>
      <c r="B40" s="20"/>
      <c r="C40" s="20"/>
      <c r="D40" s="20"/>
      <c r="E40" s="20"/>
      <c r="F40" s="20"/>
      <c r="G40" s="41"/>
      <c r="H40" s="41"/>
    </row>
    <row r="41" spans="1:8" ht="15.75">
      <c r="A41" s="21" t="s">
        <v>69</v>
      </c>
      <c r="B41" s="22">
        <v>1</v>
      </c>
      <c r="C41" s="23" t="s">
        <v>29</v>
      </c>
      <c r="D41" s="24"/>
      <c r="E41" s="24" t="s">
        <v>70</v>
      </c>
      <c r="F41" s="38">
        <v>15</v>
      </c>
      <c r="G41" s="22">
        <v>285</v>
      </c>
      <c r="H41" s="37">
        <v>285</v>
      </c>
    </row>
    <row r="42" spans="1:8" ht="15.75">
      <c r="A42" s="21" t="s">
        <v>71</v>
      </c>
      <c r="B42" s="22">
        <v>1</v>
      </c>
      <c r="C42" s="23" t="s">
        <v>32</v>
      </c>
      <c r="D42" s="24"/>
      <c r="E42" s="24" t="s">
        <v>72</v>
      </c>
      <c r="F42" s="38">
        <v>15</v>
      </c>
      <c r="G42" s="22">
        <v>54.1</v>
      </c>
      <c r="H42" s="37">
        <v>54.1</v>
      </c>
    </row>
    <row r="43" spans="1:8" ht="15.75">
      <c r="A43" s="21" t="s">
        <v>73</v>
      </c>
      <c r="B43" s="22">
        <v>1</v>
      </c>
      <c r="C43" s="23" t="s">
        <v>74</v>
      </c>
      <c r="D43" s="24"/>
      <c r="E43" s="26" t="s">
        <v>75</v>
      </c>
      <c r="F43" s="38">
        <v>15</v>
      </c>
      <c r="G43" s="22">
        <v>1006.2</v>
      </c>
      <c r="H43" s="37">
        <v>1006.2</v>
      </c>
    </row>
    <row r="44" spans="1:8" ht="15.75">
      <c r="A44" s="21" t="s">
        <v>76</v>
      </c>
      <c r="B44" s="22">
        <v>1</v>
      </c>
      <c r="C44" s="23" t="s">
        <v>77</v>
      </c>
      <c r="D44" s="24" t="s">
        <v>78</v>
      </c>
      <c r="E44" s="26" t="s">
        <v>75</v>
      </c>
      <c r="F44" s="38">
        <v>15</v>
      </c>
      <c r="G44" s="22">
        <v>500</v>
      </c>
      <c r="H44" s="37">
        <v>500</v>
      </c>
    </row>
    <row r="45" spans="1:8" ht="15.75">
      <c r="A45" s="21" t="s">
        <v>79</v>
      </c>
      <c r="B45" s="22">
        <v>1</v>
      </c>
      <c r="C45" s="23" t="s">
        <v>35</v>
      </c>
      <c r="D45" s="24"/>
      <c r="E45" s="24" t="s">
        <v>80</v>
      </c>
      <c r="F45" s="38">
        <v>15</v>
      </c>
      <c r="G45" s="22">
        <v>79.54</v>
      </c>
      <c r="H45" s="37">
        <v>79.54</v>
      </c>
    </row>
    <row r="46" spans="1:8" ht="15.75">
      <c r="A46" s="27" t="s">
        <v>81</v>
      </c>
      <c r="B46" s="9">
        <v>1</v>
      </c>
      <c r="C46" s="28" t="s">
        <v>82</v>
      </c>
      <c r="D46" s="4" t="s">
        <v>83</v>
      </c>
      <c r="E46" s="4" t="s">
        <v>84</v>
      </c>
      <c r="F46" s="4">
        <v>40</v>
      </c>
      <c r="G46" s="22"/>
      <c r="H46" s="37"/>
    </row>
    <row r="47" spans="1:8" ht="15.75">
      <c r="A47" s="27" t="s">
        <v>85</v>
      </c>
      <c r="B47" s="9">
        <v>2</v>
      </c>
      <c r="C47" s="23" t="s">
        <v>23</v>
      </c>
      <c r="D47" s="24"/>
      <c r="E47" s="22" t="s">
        <v>86</v>
      </c>
      <c r="F47" s="38"/>
      <c r="G47" s="22">
        <v>1400</v>
      </c>
      <c r="H47" s="37">
        <v>2800</v>
      </c>
    </row>
    <row r="48" spans="1:8" ht="15.75">
      <c r="A48" s="20" t="s">
        <v>87</v>
      </c>
      <c r="B48" s="20"/>
      <c r="C48" s="20"/>
      <c r="D48" s="20"/>
      <c r="E48" s="20"/>
      <c r="F48" s="20"/>
      <c r="G48" s="41"/>
      <c r="H48" s="41"/>
    </row>
    <row r="49" spans="1:8" ht="15.75">
      <c r="A49" s="29" t="s">
        <v>88</v>
      </c>
      <c r="B49" s="20"/>
      <c r="C49" s="20"/>
      <c r="D49" s="20"/>
      <c r="E49" s="20"/>
      <c r="F49" s="20"/>
      <c r="G49" s="41"/>
      <c r="H49" s="41"/>
    </row>
    <row r="50" spans="1:8" ht="15.75">
      <c r="A50" s="21" t="s">
        <v>89</v>
      </c>
      <c r="B50" s="24">
        <v>1</v>
      </c>
      <c r="C50" s="23" t="s">
        <v>23</v>
      </c>
      <c r="D50" s="21"/>
      <c r="E50" s="22" t="s">
        <v>90</v>
      </c>
      <c r="F50" s="38">
        <v>32</v>
      </c>
      <c r="G50" s="22">
        <v>234.74</v>
      </c>
      <c r="H50" s="37">
        <v>234.74</v>
      </c>
    </row>
    <row r="51" spans="1:8" ht="15.75">
      <c r="A51" s="21" t="s">
        <v>91</v>
      </c>
      <c r="B51" s="24">
        <v>1</v>
      </c>
      <c r="C51" s="23" t="s">
        <v>26</v>
      </c>
      <c r="D51" s="26"/>
      <c r="E51" s="22" t="s">
        <v>92</v>
      </c>
      <c r="F51" s="40">
        <v>32</v>
      </c>
      <c r="G51" s="22">
        <v>428.74</v>
      </c>
      <c r="H51" s="37">
        <v>428.74</v>
      </c>
    </row>
    <row r="52" spans="1:8" ht="15.75">
      <c r="A52" s="21" t="s">
        <v>93</v>
      </c>
      <c r="B52" s="24"/>
      <c r="C52" s="23" t="s">
        <v>94</v>
      </c>
      <c r="D52" s="24"/>
      <c r="E52" s="24" t="s">
        <v>95</v>
      </c>
      <c r="F52" s="38"/>
      <c r="G52" s="22">
        <v>3500</v>
      </c>
      <c r="H52" s="37">
        <v>0</v>
      </c>
    </row>
    <row r="53" spans="1:8" ht="15.75">
      <c r="A53" s="21" t="s">
        <v>96</v>
      </c>
      <c r="B53" s="24">
        <v>1</v>
      </c>
      <c r="C53" s="23" t="s">
        <v>97</v>
      </c>
      <c r="D53" s="21"/>
      <c r="E53" s="22" t="s">
        <v>98</v>
      </c>
      <c r="F53" s="40">
        <v>32</v>
      </c>
      <c r="G53" s="22">
        <v>128.04</v>
      </c>
      <c r="H53" s="37">
        <v>128.04</v>
      </c>
    </row>
    <row r="54" spans="1:8" ht="15.75">
      <c r="A54" s="21" t="s">
        <v>99</v>
      </c>
      <c r="B54" s="24">
        <v>1</v>
      </c>
      <c r="C54" s="23" t="s">
        <v>29</v>
      </c>
      <c r="D54" s="24"/>
      <c r="E54" s="24" t="s">
        <v>100</v>
      </c>
      <c r="F54" s="38">
        <v>15</v>
      </c>
      <c r="G54" s="22">
        <v>285</v>
      </c>
      <c r="H54" s="37">
        <v>285</v>
      </c>
    </row>
    <row r="55" spans="1:8" ht="15.75">
      <c r="A55" s="21" t="s">
        <v>101</v>
      </c>
      <c r="B55" s="24">
        <v>1</v>
      </c>
      <c r="C55" s="23" t="s">
        <v>102</v>
      </c>
      <c r="D55" s="26" t="s">
        <v>103</v>
      </c>
      <c r="E55" s="22" t="s">
        <v>104</v>
      </c>
      <c r="F55" s="38" t="s">
        <v>105</v>
      </c>
      <c r="G55" s="22">
        <v>131.2</v>
      </c>
      <c r="H55" s="37">
        <v>131.2</v>
      </c>
    </row>
    <row r="56" spans="1:8" ht="15.75">
      <c r="A56" s="21" t="s">
        <v>106</v>
      </c>
      <c r="B56" s="24">
        <v>1</v>
      </c>
      <c r="C56" s="23" t="s">
        <v>35</v>
      </c>
      <c r="D56" s="24"/>
      <c r="E56" s="24" t="s">
        <v>80</v>
      </c>
      <c r="F56" s="38">
        <v>15</v>
      </c>
      <c r="G56" s="22">
        <v>79.54</v>
      </c>
      <c r="H56" s="37">
        <v>79.54</v>
      </c>
    </row>
    <row r="57" spans="1:8" ht="15.75">
      <c r="A57" s="29" t="s">
        <v>107</v>
      </c>
      <c r="B57" s="20"/>
      <c r="C57" s="20"/>
      <c r="D57" s="20"/>
      <c r="E57" s="20"/>
      <c r="F57" s="20"/>
      <c r="G57" s="41"/>
      <c r="H57" s="41"/>
    </row>
    <row r="58" spans="1:8" ht="15.75">
      <c r="A58" s="21" t="s">
        <v>108</v>
      </c>
      <c r="B58" s="22">
        <v>1</v>
      </c>
      <c r="C58" s="23" t="s">
        <v>23</v>
      </c>
      <c r="D58" s="24"/>
      <c r="E58" s="22" t="s">
        <v>90</v>
      </c>
      <c r="F58" s="40">
        <v>32</v>
      </c>
      <c r="G58" s="22">
        <v>234.74</v>
      </c>
      <c r="H58" s="37">
        <v>234.74</v>
      </c>
    </row>
    <row r="59" spans="1:8" ht="15.75">
      <c r="A59" s="30" t="s">
        <v>109</v>
      </c>
      <c r="B59" s="24">
        <v>1</v>
      </c>
      <c r="C59" s="23" t="s">
        <v>26</v>
      </c>
      <c r="D59" s="24"/>
      <c r="E59" s="22" t="s">
        <v>110</v>
      </c>
      <c r="F59" s="40">
        <v>32</v>
      </c>
      <c r="G59" s="22">
        <v>205.64</v>
      </c>
      <c r="H59" s="37">
        <v>205.64</v>
      </c>
    </row>
    <row r="60" spans="1:8" ht="15.75">
      <c r="A60" s="21" t="s">
        <v>111</v>
      </c>
      <c r="B60" s="22">
        <v>1</v>
      </c>
      <c r="C60" s="23" t="s">
        <v>112</v>
      </c>
      <c r="D60" s="24" t="s">
        <v>113</v>
      </c>
      <c r="E60" s="26" t="s">
        <v>114</v>
      </c>
      <c r="F60" s="38"/>
      <c r="G60" s="22">
        <v>5750</v>
      </c>
      <c r="H60" s="37">
        <v>5750</v>
      </c>
    </row>
    <row r="61" spans="1:8" ht="15.75">
      <c r="A61" s="21" t="s">
        <v>115</v>
      </c>
      <c r="B61" s="22">
        <v>1</v>
      </c>
      <c r="C61" s="23" t="s">
        <v>97</v>
      </c>
      <c r="D61" s="24"/>
      <c r="E61" s="22" t="s">
        <v>98</v>
      </c>
      <c r="F61" s="40">
        <v>32</v>
      </c>
      <c r="G61" s="22">
        <v>128.04</v>
      </c>
      <c r="H61" s="37">
        <v>128.04</v>
      </c>
    </row>
    <row r="62" spans="1:8" ht="15.75">
      <c r="A62" s="29" t="s">
        <v>116</v>
      </c>
      <c r="B62" s="20"/>
      <c r="C62" s="20"/>
      <c r="D62" s="20"/>
      <c r="E62" s="20"/>
      <c r="F62" s="20"/>
      <c r="G62" s="41"/>
      <c r="H62" s="41"/>
    </row>
    <row r="63" spans="1:8" ht="15.75">
      <c r="A63" s="21" t="s">
        <v>117</v>
      </c>
      <c r="B63" s="22">
        <v>1</v>
      </c>
      <c r="C63" s="23" t="s">
        <v>118</v>
      </c>
      <c r="D63" s="24" t="s">
        <v>78</v>
      </c>
      <c r="E63" s="26" t="s">
        <v>75</v>
      </c>
      <c r="F63" s="38" t="s">
        <v>119</v>
      </c>
      <c r="G63" s="22">
        <v>1006.2</v>
      </c>
      <c r="H63" s="37">
        <v>1006.2</v>
      </c>
    </row>
    <row r="64" spans="1:8" ht="15.75">
      <c r="A64" s="21" t="s">
        <v>120</v>
      </c>
      <c r="B64" s="22">
        <v>1</v>
      </c>
      <c r="C64" s="23" t="s">
        <v>121</v>
      </c>
      <c r="D64" s="24"/>
      <c r="E64" s="25" t="s">
        <v>122</v>
      </c>
      <c r="F64" s="38">
        <v>15</v>
      </c>
      <c r="G64" s="22">
        <v>120</v>
      </c>
      <c r="H64" s="37">
        <v>120</v>
      </c>
    </row>
    <row r="65" spans="1:8" ht="15.75">
      <c r="A65" s="21" t="s">
        <v>123</v>
      </c>
      <c r="B65" s="22">
        <v>1</v>
      </c>
      <c r="C65" s="23" t="s">
        <v>23</v>
      </c>
      <c r="D65" s="24"/>
      <c r="E65" s="22" t="s">
        <v>124</v>
      </c>
      <c r="F65" s="38">
        <v>40</v>
      </c>
      <c r="G65" s="22">
        <v>346.29</v>
      </c>
      <c r="H65" s="37">
        <v>346.29</v>
      </c>
    </row>
    <row r="66" spans="1:8" ht="15.75">
      <c r="A66" s="29" t="s">
        <v>125</v>
      </c>
      <c r="B66" s="20"/>
      <c r="C66" s="20"/>
      <c r="D66" s="20"/>
      <c r="E66" s="20"/>
      <c r="F66" s="20"/>
      <c r="G66" s="41"/>
      <c r="H66" s="41"/>
    </row>
    <row r="67" spans="1:8" ht="15.75">
      <c r="A67" s="21"/>
      <c r="B67" s="22">
        <v>1</v>
      </c>
      <c r="C67" s="23" t="s">
        <v>126</v>
      </c>
      <c r="D67" s="24"/>
      <c r="E67" s="22"/>
      <c r="F67" s="38">
        <v>1</v>
      </c>
      <c r="G67" s="22">
        <v>12000</v>
      </c>
      <c r="H67" s="37">
        <v>12000</v>
      </c>
    </row>
    <row r="68" spans="1:8" ht="15.75">
      <c r="A68" s="21"/>
      <c r="B68" s="22">
        <v>1</v>
      </c>
      <c r="C68" s="23" t="s">
        <v>127</v>
      </c>
      <c r="D68" s="24"/>
      <c r="E68" s="22"/>
      <c r="F68" s="38">
        <v>1</v>
      </c>
      <c r="G68" s="22">
        <v>50000</v>
      </c>
      <c r="H68" s="37">
        <v>50000</v>
      </c>
    </row>
    <row r="69" spans="1:8" ht="15.75">
      <c r="A69" s="4"/>
      <c r="B69" s="4"/>
      <c r="C69" s="4"/>
      <c r="D69" s="4"/>
      <c r="E69" s="4"/>
      <c r="F69" s="4"/>
      <c r="G69" s="9"/>
      <c r="H69" s="19"/>
    </row>
    <row r="70" spans="1:8" ht="15.75">
      <c r="A70" s="31"/>
      <c r="B70" s="31"/>
      <c r="C70" s="31" t="s">
        <v>135</v>
      </c>
      <c r="D70" s="31"/>
      <c r="E70" s="31"/>
      <c r="F70" s="31"/>
      <c r="G70" s="32"/>
      <c r="H70" s="33">
        <f>SUM(H14:H68)</f>
        <v>316011.66000000003</v>
      </c>
    </row>
    <row r="71" spans="3:8" ht="15.75">
      <c r="C71" s="45" t="s">
        <v>136</v>
      </c>
      <c r="D71" s="46"/>
      <c r="E71" s="46"/>
      <c r="F71" s="46"/>
      <c r="G71" s="46"/>
      <c r="H71" s="47">
        <v>110019</v>
      </c>
    </row>
    <row r="72" spans="3:8" ht="15.75">
      <c r="C72" s="31" t="s">
        <v>137</v>
      </c>
      <c r="H72" s="33">
        <f>SUM(H70:H71)</f>
        <v>426030.66000000003</v>
      </c>
    </row>
    <row r="74" ht="15">
      <c r="C74" s="42"/>
    </row>
    <row r="75" ht="15">
      <c r="C75" s="43"/>
    </row>
    <row r="76" ht="15">
      <c r="C76" s="44"/>
    </row>
  </sheetData>
  <mergeCells count="1">
    <mergeCell ref="D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Ing. Filip Fišer</cp:lastModifiedBy>
  <dcterms:created xsi:type="dcterms:W3CDTF">2019-02-15T21:34:23Z</dcterms:created>
  <dcterms:modified xsi:type="dcterms:W3CDTF">2019-03-29T08:01:26Z</dcterms:modified>
  <cp:category/>
  <cp:version/>
  <cp:contentType/>
  <cp:contentStatus/>
</cp:coreProperties>
</file>