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Vytápění" sheetId="5" r:id="rId2"/>
    <sheet name="VZT zař. 01" sheetId="6" r:id="rId3"/>
    <sheet name="VZT zař. 02" sheetId="7" r:id="rId4"/>
    <sheet name="VZT zař. 03" sheetId="8" r:id="rId5"/>
    <sheet name="Pokyny pro vyplnění" sheetId="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 localSheetId="1">#REF!</definedName>
    <definedName name="aktualizace" localSheetId="2">#REF!</definedName>
    <definedName name="aktualizace" localSheetId="3">#REF!</definedName>
    <definedName name="aktualizace" localSheetId="4">#REF!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 localSheetId="1">#REF!</definedName>
    <definedName name="EURO" localSheetId="2">#REF!</definedName>
    <definedName name="EURO" localSheetId="3">#REF!</definedName>
    <definedName name="EURO" localSheetId="4">#REF!</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5">'Pokyny pro vyplnění'!$B$2:$K$69,'Pokyny pro vyplnění'!$B$72:$K$116,'Pokyny pro vyplnění'!$B$119:$K$188,'Pokyny pro vyplnění'!$B$196:$K$216</definedName>
    <definedName name="_xlnm.Print_Area" localSheetId="0">'Rekapitulace stavby'!$A$1:$E$47</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 localSheetId="1">#REF!</definedName>
    <definedName name="prodej_bez_dph" localSheetId="2">#REF!</definedName>
    <definedName name="prodej_bez_dph" localSheetId="3">#REF!</definedName>
    <definedName name="prodej_bez_dph" localSheetId="4">#REF!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 localSheetId="2">#REF!</definedName>
    <definedName name="sleva" localSheetId="3">#REF!</definedName>
    <definedName name="sleva" localSheetId="4">#REF!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fileRecoveryPr repairLoad="1"/>
</workbook>
</file>

<file path=xl/calcChain.xml><?xml version="1.0" encoding="utf-8"?>
<calcChain xmlns="http://schemas.openxmlformats.org/spreadsheetml/2006/main">
  <c r="E34" i="4" l="1"/>
  <c r="E29" i="4"/>
  <c r="E31" i="4" l="1"/>
  <c r="E30" i="4"/>
  <c r="C11" i="4" l="1"/>
  <c r="H58" i="8"/>
  <c r="H59" i="8" s="1"/>
  <c r="H60" i="8" s="1"/>
  <c r="H56" i="7"/>
  <c r="H57" i="7" s="1"/>
  <c r="H58" i="7" s="1"/>
  <c r="H47" i="6"/>
  <c r="H48" i="6" s="1"/>
  <c r="H49" i="6" s="1"/>
  <c r="C13" i="4" l="1"/>
  <c r="C12" i="4"/>
  <c r="H63" i="5"/>
  <c r="H64" i="5" l="1"/>
  <c r="H65" i="5" s="1"/>
  <c r="C10" i="4"/>
  <c r="E9" i="4" l="1"/>
  <c r="E15" i="4" s="1"/>
  <c r="E17" i="4" s="1"/>
  <c r="E24" i="4" s="1"/>
  <c r="E36" i="4"/>
  <c r="E35" i="4"/>
  <c r="E18" i="4" l="1"/>
  <c r="E19" i="4"/>
  <c r="E26" i="4" s="1"/>
  <c r="E25" i="4"/>
</calcChain>
</file>

<file path=xl/sharedStrings.xml><?xml version="1.0" encoding="utf-8"?>
<sst xmlns="http://schemas.openxmlformats.org/spreadsheetml/2006/main" count="1645" uniqueCount="407">
  <si>
    <t>Stavební úpravy BD Milín - blok P, Školní č.p. 244, 245, 246</t>
  </si>
  <si>
    <t>Cena bez DPH</t>
  </si>
  <si>
    <t>DPH</t>
  </si>
  <si>
    <t>základní</t>
  </si>
  <si>
    <t>snížená</t>
  </si>
  <si>
    <t>zákl. přenesená</t>
  </si>
  <si>
    <t>sníž. přenesená</t>
  </si>
  <si>
    <t>nulová</t>
  </si>
  <si>
    <t>Cena s DPH</t>
  </si>
  <si>
    <t>Kód</t>
  </si>
  <si>
    <t>Typ</t>
  </si>
  <si>
    <t>STA</t>
  </si>
  <si>
    <t>Rekapitulace stavby</t>
  </si>
  <si>
    <t>Kód dílu - Popis</t>
  </si>
  <si>
    <t>PČ</t>
  </si>
  <si>
    <t>Popis</t>
  </si>
  <si>
    <t>MJ</t>
  </si>
  <si>
    <t>Množství</t>
  </si>
  <si>
    <t>Cenová soustava</t>
  </si>
  <si>
    <t>Poznámka</t>
  </si>
  <si>
    <t>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</si>
  <si>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</si>
  <si>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</si>
  <si>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</si>
  <si>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</si>
  <si>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</si>
  <si>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</si>
  <si>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</si>
  <si>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</si>
  <si>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</si>
  <si>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</si>
  <si>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</si>
  <si>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</si>
  <si>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</si>
  <si>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</si>
  <si>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</si>
  <si>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</si>
  <si>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</si>
  <si>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</si>
  <si>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</si>
  <si>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</si>
  <si>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</si>
  <si>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</si>
  <si>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</si>
  <si>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</si>
  <si>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</si>
  <si>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</si>
  <si>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</si>
  <si>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</si>
  <si>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</si>
  <si>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</si>
  <si>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</si>
  <si>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</si>
  <si>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</si>
  <si>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</si>
  <si>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</si>
  <si>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</si>
  <si>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</si>
  <si>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</si>
  <si>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</si>
  <si>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</si>
  <si>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</si>
  <si>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</si>
  <si>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</si>
  <si>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</si>
  <si>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</si>
  <si>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</si>
  <si>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</si>
  <si>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</si>
  <si>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</si>
  <si>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</si>
  <si>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</si>
  <si>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</si>
  <si>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</si>
  <si>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</si>
  <si>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</si>
  <si>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</si>
  <si>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</si>
  <si>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</si>
  <si>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</si>
  <si>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</si>
  <si>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</si>
  <si>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</si>
  <si>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</si>
  <si>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</si>
  <si>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</si>
  <si>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</si>
  <si>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</si>
  <si>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</si>
  <si>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</si>
  <si>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</si>
  <si>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</si>
  <si>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</si>
  <si>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</si>
  <si>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</si>
  <si>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</si>
  <si>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</si>
  <si>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</si>
  <si>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</si>
  <si>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</si>
  <si>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</si>
  <si>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</si>
  <si>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</si>
  <si>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</si>
  <si>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</si>
  <si>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</si>
  <si>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</si>
  <si>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</si>
  <si>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</si>
  <si>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</si>
  <si>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</si>
  <si>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</si>
  <si>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</si>
  <si>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</si>
  <si>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</si>
  <si>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</si>
  <si>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</si>
  <si>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</si>
  <si>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</si>
  <si>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</si>
  <si>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</si>
  <si>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</si>
  <si>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</si>
  <si>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</si>
  <si>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</si>
  <si>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</si>
  <si>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</si>
  <si>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</si>
  <si>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</si>
  <si>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</si>
  <si>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</si>
  <si>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</si>
  <si>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</si>
  <si>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</si>
  <si>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</si>
  <si>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</si>
  <si>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</si>
  <si>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</si>
  <si>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</si>
  <si>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</si>
  <si>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</si>
  <si>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</si>
  <si>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</si>
  <si>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</si>
  <si>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</si>
  <si>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</si>
  <si>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</si>
  <si>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</si>
  <si>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</si>
  <si>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</si>
  <si>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</si>
  <si>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</si>
  <si>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</si>
  <si>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</si>
  <si>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</si>
  <si>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</si>
  <si>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</si>
  <si>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</si>
  <si>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</si>
  <si>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</si>
  <si>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</si>
  <si>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</si>
  <si>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</si>
  <si>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</si>
  <si>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</si>
  <si>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</si>
  <si>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</si>
  <si>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</si>
  <si>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</si>
  <si>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</si>
  <si>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</si>
  <si>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</si>
  <si>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</si>
  <si>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</si>
  <si>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</si>
  <si>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</si>
  <si>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</si>
  <si>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</si>
  <si>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</si>
  <si>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</si>
  <si>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</si>
  <si>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</si>
  <si>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</si>
  <si>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</si>
  <si>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</si>
  <si>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</si>
  <si>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</si>
  <si>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</si>
  <si>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</si>
  <si>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</si>
  <si>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</si>
  <si>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</si>
  <si>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</si>
  <si>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</si>
  <si>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</si>
  <si>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</si>
  <si>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</si>
  <si>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</si>
  <si>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</si>
  <si>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</si>
  <si>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</si>
  <si>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</si>
  <si>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</si>
  <si>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</si>
  <si>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</si>
  <si>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</si>
  <si>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</si>
  <si>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Vytápění</t>
  </si>
  <si>
    <t>Stavební náklady celkem</t>
  </si>
  <si>
    <t>Celkové náklady stavby bez DPH</t>
  </si>
  <si>
    <t>DPH 21%</t>
  </si>
  <si>
    <t>Celkové náklady stavby</t>
  </si>
  <si>
    <t>POZNÁMKY:</t>
  </si>
  <si>
    <t>Název akce: Stavební úpravy BD Milín - blok P, Školní č.p. 244, 245, 246</t>
  </si>
  <si>
    <t>Číslo zakázky:</t>
  </si>
  <si>
    <t>Sídliště Milín - blok P</t>
  </si>
  <si>
    <t>Řádek:</t>
  </si>
  <si>
    <t>Pozice:</t>
  </si>
  <si>
    <t>Dodavatel:</t>
  </si>
  <si>
    <t>Označení položky:</t>
  </si>
  <si>
    <t>Popis položky:</t>
  </si>
  <si>
    <t>Měrná jednotka:</t>
  </si>
  <si>
    <t>Množství:</t>
  </si>
  <si>
    <t>Jednotková cena
(bez DPH)</t>
  </si>
  <si>
    <t>Cena celkem 
(bez DPH)</t>
  </si>
  <si>
    <t>ZDROJE TEPLA</t>
  </si>
  <si>
    <t>-</t>
  </si>
  <si>
    <t>VIESSMANN</t>
  </si>
  <si>
    <t>B2HB026</t>
  </si>
  <si>
    <t>Kondenzační topný kotel na plyn pro provoz závislý nebo nezávislý na vzduchu v místnosti. 1,8-35,0 kW</t>
  </si>
  <si>
    <t>ks</t>
  </si>
  <si>
    <t>ZK02678</t>
  </si>
  <si>
    <t>Montážní pomůcka k montáži na omítku</t>
  </si>
  <si>
    <t>Systém odkouření kotle</t>
  </si>
  <si>
    <t>kpl</t>
  </si>
  <si>
    <t>OTOPNÁ TĚLESA</t>
  </si>
  <si>
    <t>KORADO</t>
  </si>
  <si>
    <t>KLT18200600-XY</t>
  </si>
  <si>
    <t>Trubkové otopné těleso, se spodním připojením zdola dolů</t>
  </si>
  <si>
    <t>20-050070-60-</t>
  </si>
  <si>
    <t>Deskové otopné těleso. Spodní pravé připojení na otopnou soustavu s nuceným oběhem vody. Připojovací rozteč 50 mm. Provedení tělesa ventil kompakt.                                                             Rozměry tělesa (výška×délka×hloubka) 500×700×66 mm</t>
  </si>
  <si>
    <t>20-050120-60-</t>
  </si>
  <si>
    <t>Deskové otopné těleso. Spodní pravé připojení na otopnou soustavu s nuceným oběhem vody. Připojovací rozteč 50 mm. Provedení tělesa ventil kompakt.                                                             Rozměry tělesa (výška×délka×hloubka) 500×1200×66 mm</t>
  </si>
  <si>
    <t>20-050180-60-</t>
  </si>
  <si>
    <t>Deskové otopné těleso. Spodní pravé připojení na otopnou soustavu s nuceným oběhem vody. Připojovací rozteč 50 mm. Provedení tělesa ventil kompakt.                                                             Rozměry tělesa (výška×délka×hloubka) 500×1800×66 mm</t>
  </si>
  <si>
    <t>21-050120-60-</t>
  </si>
  <si>
    <t>21-050180-60-</t>
  </si>
  <si>
    <t>22-050120-60-</t>
  </si>
  <si>
    <t>Deskové otopné těleso. Spodní pravé připojení na otopnou soustavu s nuceným oběhem vody. Připojovací rozteč 50 mm. Provedení tělesa ventil kompakt.                                                             Rozměry tělesa (výška×délka×hloubka) 500×1200×100 mm</t>
  </si>
  <si>
    <t>Z-U320</t>
  </si>
  <si>
    <t>Konzola stěnová jednoduchá</t>
  </si>
  <si>
    <t>sada</t>
  </si>
  <si>
    <t>Z-U594</t>
  </si>
  <si>
    <t>Konzola stěnová, pro upevnění trubkových otopných těles KORALUX</t>
  </si>
  <si>
    <t>POJISTNÁ ZAŘÍZENÍ</t>
  </si>
  <si>
    <t>IMI PNEUMATEX</t>
  </si>
  <si>
    <t>7101004</t>
  </si>
  <si>
    <t>Expanzní nádoba s butylovým vakem, typ SD, objem 35 litrů, PN 3</t>
  </si>
  <si>
    <t>5351434</t>
  </si>
  <si>
    <t>Expanzní kohout, PN 16, včetně vysokokapacitního vypouštění s připojením na hadici</t>
  </si>
  <si>
    <t>ARMATURY</t>
  </si>
  <si>
    <t>IMI HEIMEIER</t>
  </si>
  <si>
    <t>9690-58.000</t>
  </si>
  <si>
    <t>Připojovací armatura otopných těles s automatickým regulátorem průtoku</t>
  </si>
  <si>
    <t>060002000</t>
  </si>
  <si>
    <t>Kulový kohout, DN15, s vnitřním závitem</t>
  </si>
  <si>
    <t>IMI TA</t>
  </si>
  <si>
    <t>52164115</t>
  </si>
  <si>
    <t xml:space="preserve">Tlakově nezávislý regulační a vyvažovací ventil, DN 15 LF </t>
  </si>
  <si>
    <t>HONEYWELL</t>
  </si>
  <si>
    <t>VF6</t>
  </si>
  <si>
    <t>Napoštěcí ventil pro uzavřené otopné soustavy, vč. manometru</t>
  </si>
  <si>
    <t>KAMSTRUP</t>
  </si>
  <si>
    <t>Kalorimetr</t>
  </si>
  <si>
    <t>7895120</t>
  </si>
  <si>
    <t>Vyrovnávač tlaků s odlučovačem bublinek a částic kalu</t>
  </si>
  <si>
    <t>933982800</t>
  </si>
  <si>
    <t xml:space="preserve">Skříně pro rozdělovače, velikost 3, 725 x 705 mm, pro montáž do stěny, hl. 110-150 mm </t>
  </si>
  <si>
    <t>POTRUBÍ</t>
  </si>
  <si>
    <t>REHAU</t>
  </si>
  <si>
    <t>11301211100</t>
  </si>
  <si>
    <t>16.2x2.6 plastové potrubí, 100m kotouč, pro instalace vytápění</t>
  </si>
  <si>
    <t>bm</t>
  </si>
  <si>
    <t>11301311100</t>
  </si>
  <si>
    <t>20x2.9 plastové potrubí, 100m kotouč, pro instalace vytápění</t>
  </si>
  <si>
    <t>11301411050</t>
  </si>
  <si>
    <t>25x3.7 plastové potrubí, 50m kotouč, pro instalace vytápění</t>
  </si>
  <si>
    <t>11301511025</t>
  </si>
  <si>
    <t>32x4.7 plastové potrubí, 25m kotouč, pro instalace vytápění</t>
  </si>
  <si>
    <t>11600311001</t>
  </si>
  <si>
    <t>16-16-16 křížový kus pro plastové potrubí, odbočka a průtok stejné</t>
  </si>
  <si>
    <t>11600841001</t>
  </si>
  <si>
    <t>25-20-16 křížový kus pro plastové potrubí, odbočka a průtok redukované</t>
  </si>
  <si>
    <t>11600811001</t>
  </si>
  <si>
    <t>20-16-16 křížový kus pro plastové potrubí, odbočka a průtok redukované</t>
  </si>
  <si>
    <t>11600871001</t>
  </si>
  <si>
    <t>32-20-25 křížový kus pro plastové potrubí, odbočka a průtok redukované</t>
  </si>
  <si>
    <t>11600851001</t>
  </si>
  <si>
    <t>25-20-20 křížový kus pro plastové potrubí, odbočka a průtok redukované</t>
  </si>
  <si>
    <t>11600751001</t>
  </si>
  <si>
    <t>32-32-25 křížový kus pro plastové potrubí, průtok redukovaný</t>
  </si>
  <si>
    <t>IZOLACE</t>
  </si>
  <si>
    <t>ARMACELL</t>
  </si>
  <si>
    <t>TL-18/30-DG</t>
  </si>
  <si>
    <t>Tubolit DG - Polyethylenová izolace se strukturou uzavřených buněk určená pro topenářské a sanitární rozvody. 18/30</t>
  </si>
  <si>
    <t>TL-22/30-DG</t>
  </si>
  <si>
    <t>Tubolit DG - Polyethylenová izolace se strukturou uzavřených buněk určená pro topenářské a sanitární rozvody. 22/30</t>
  </si>
  <si>
    <t>TL-28/30-DG</t>
  </si>
  <si>
    <t>Tubolit DG - Polyethylenová izolace se strukturou uzavřených buněk určená pro topenářské a sanitární rozvody. 28/30</t>
  </si>
  <si>
    <t>TL-35/30-DG</t>
  </si>
  <si>
    <t>Tubolit DG - Polyethylenová izolace se strukturou uzavřených buněk určená pro topenářské a sanitární rozvody. 35/30</t>
  </si>
  <si>
    <t>ESBE</t>
  </si>
  <si>
    <t>61000200</t>
  </si>
  <si>
    <t>Čerpadlová skupina</t>
  </si>
  <si>
    <t>OSTATNÍ</t>
  </si>
  <si>
    <t>montáž plastového potrubí</t>
  </si>
  <si>
    <t>přikotvení a zapojení plynového kotle pro topení</t>
  </si>
  <si>
    <t>montáž odkouření pro plynové kotle</t>
  </si>
  <si>
    <t>přikotvení a zapojení deskového otopného tělesa na zeď</t>
  </si>
  <si>
    <t>přikotvení a zapojení koupelnového otopného tělesa na zeď</t>
  </si>
  <si>
    <t>napuštění topného okruhu</t>
  </si>
  <si>
    <t>proplach topného okruhu</t>
  </si>
  <si>
    <t>odvzdušnění topného okruhu</t>
  </si>
  <si>
    <t>montáž a připojení expanzní nádoby do 50l</t>
  </si>
  <si>
    <t>tlaková zlouška tl. potrubí</t>
  </si>
  <si>
    <t>Zprovoznění plynového kotle</t>
  </si>
  <si>
    <t>Přeprava osob a materiálu - nákladní auto</t>
  </si>
  <si>
    <t>km</t>
  </si>
  <si>
    <t>Přeprava osob a materiálu - osobní auto</t>
  </si>
  <si>
    <t>Závěsový, spojovací a těsnící materiál</t>
  </si>
  <si>
    <t>Projekt skutečného provedení</t>
  </si>
  <si>
    <t>Zaregulování a přednání díla
- protokol o zaregulování
- návody k instalovaným zařízením</t>
  </si>
  <si>
    <t>CELKOVÁ CENA BEZ DPH</t>
  </si>
  <si>
    <t>KONEČNÁ CENA VČ. DPH</t>
  </si>
  <si>
    <t>Sídliště Milín - blok P - zař. 1.01</t>
  </si>
  <si>
    <t>CENÍK</t>
  </si>
  <si>
    <t>Cena celkem  (bez DPH)</t>
  </si>
  <si>
    <t>REKUPERAČNÍ JEDNOTKA</t>
  </si>
  <si>
    <r>
      <t>Rekuperační jednotka, 550m</t>
    </r>
    <r>
      <rPr>
        <vertAlign val="superscript"/>
        <sz val="10"/>
        <rFont val="Arial Narrow"/>
        <family val="2"/>
        <charset val="238"/>
      </rPr>
      <t>3</t>
    </r>
    <r>
      <rPr>
        <sz val="10"/>
        <rFont val="Arial Narrow"/>
        <family val="2"/>
        <charset val="238"/>
      </rPr>
      <t>/hod.</t>
    </r>
  </si>
  <si>
    <t>PROTIDEŠŤOVÉ ŽALUZIE, STŘÍŠKY</t>
  </si>
  <si>
    <t>Střešní hlavice 200 s lamelami</t>
  </si>
  <si>
    <t>DISTRIBUČNÍ PRVKY</t>
  </si>
  <si>
    <t>Stěnový difuzor pro přívod vzduchu</t>
  </si>
  <si>
    <t>Odvodní talířový ventil</t>
  </si>
  <si>
    <t>Talířový ventil odvodní, kovový Ø100 vč. rámečku</t>
  </si>
  <si>
    <t>REGULÁTORY PRŮTOKU</t>
  </si>
  <si>
    <t>Přívodní regulátor průroku s tlumičem hluku Ø125 mm</t>
  </si>
  <si>
    <t>Odvodní regulátor průroku s tlumičem hluku Ø125 mm</t>
  </si>
  <si>
    <t>Ovladač regulátorů průtoku</t>
  </si>
  <si>
    <t>TLUMIČE HLUKU / PŘESLECHU</t>
  </si>
  <si>
    <t>Tlumič hluku s nízkou instalační výškou Ø125 mm</t>
  </si>
  <si>
    <t>KRUHOVÉ POTRUBNÍ ROZVODY</t>
  </si>
  <si>
    <t>Trouba Ø100 - Zaklikávací systém spojovaný bez použití samořezných šroubů. Třída těsnosti "D"</t>
  </si>
  <si>
    <t>Trouba Ø125 - Zaklikávací systém spojovaný bez použití samořezných šroubů. Třída těsnosti "D"</t>
  </si>
  <si>
    <t>Trouba Ø200 - Zaklikávací systém spojovaný bez použití samořezných šroubů. Třída těsnosti "D"</t>
  </si>
  <si>
    <t>Lisovaný švově svařovaný oblouk s těsněním Ø200 mm 45°</t>
  </si>
  <si>
    <t>Lisovaný švově svařovaný oblouk s těsněním Ø125 mm 90°</t>
  </si>
  <si>
    <t>Lisovaný švově svařovaný oblouk s těsněním Ø200 mm 90°</t>
  </si>
  <si>
    <t>Lisovaný a švově svařený oblouk s krátkou instalační délkou s těsněním Ø100 mm 90°</t>
  </si>
  <si>
    <t>Lisovaný a švově svařený oblouk s krátkou instalační délkou s těsněním Ø125 mm 90°</t>
  </si>
  <si>
    <t>Segmentový oblouk s krátkou instalační délkou a nasouvacím koncem Ø200 mm 90°</t>
  </si>
  <si>
    <t>Lisovaný centrický T-kus s těsněním Ø125 / Ø100</t>
  </si>
  <si>
    <t>Lisovaný centrický T-kus s těsněním Ø125 / Ø125</t>
  </si>
  <si>
    <t>Lisovaný centrický T-kus s těsněním Ø200 / Ø200</t>
  </si>
  <si>
    <t xml:space="preserve">Rozdělovací box 1 × vstup Ø200, 2 × výstup Ø125 </t>
  </si>
  <si>
    <t>Spojovací box 2 × vstup Ø125, 1 × výstup Ø200</t>
  </si>
  <si>
    <t>Vnější spojka na spojení tvarovek Ø100 mm</t>
  </si>
  <si>
    <t>Vnější spojka na spojení tvarovek Ø125 mm</t>
  </si>
  <si>
    <t>Vinutá izolační pouzdra z kamenné vlny, kašírovaná vyztuženou hliníkovou fólií se samolepícím přesahem. 
Tloušťka izolační vrstvy 100 mm</t>
  </si>
  <si>
    <t>Kaučuková izolace s vysokým difuzním odporem, černý povrch, nesamolepicí, faktor difuzního odporu µ ≥ 10.000, rozsah použití: -50°C až +110°C
Tloušťka izolační vrstvy 30 mm</t>
  </si>
  <si>
    <t>Vinutá izolační pouzdra z kamenné vlny, kašírovaná vyztuženou hliníkovou fólií se samolepícím přesahem. 
Tloušťka izolační vrstvy 50 mm</t>
  </si>
  <si>
    <t>Montáž a oživení stacionární pasivní rekuperační jednotky</t>
  </si>
  <si>
    <t>Montáž vzduchotechnických rozvodů, izolatérské práce</t>
  </si>
  <si>
    <t>Přeprava osob a materiálu, nákladní auto</t>
  </si>
  <si>
    <t>Přeprava osob a materiálu, osobní auto</t>
  </si>
  <si>
    <t>Sídliště Milín - blok "P" - zař.1.02</t>
  </si>
  <si>
    <t>Rekuperační jednotka s protiproudým výměníkem s účinností 85 %, automatický bypas a integrovaný PTC předehřev. Průtok 550m³/hod, externí tlak  200 Pa. Dodávka vč. ovladače jednotky.</t>
  </si>
  <si>
    <t>Talířový ventil odvodní, kovový Ø125 vč. rámečku</t>
  </si>
  <si>
    <t>Tlumič hluku s nízkou instalační výškou Ø100 mm</t>
  </si>
  <si>
    <t>Trouba Ø160 - Zaklikávací systém spojovaný bez použití samořezných šroubů. Třída těsnosti "D"</t>
  </si>
  <si>
    <t>Lisovaný švově svařovaný oblouk s těsněním Ø160 mm 30°</t>
  </si>
  <si>
    <t>Lisovaný švově svařovaný oblouk s těsněním Ø100 mm 90°</t>
  </si>
  <si>
    <t>Lisovaný a švově svařený oblouk s krátkou instalační délkou jeden konec s těsněním  druhý konce s vnější spojkou. Ø125 mm 90°</t>
  </si>
  <si>
    <t>Oblouk se segmentovým provedením a krátkou instalační délkou Ø200 mm 90</t>
  </si>
  <si>
    <t>Centrická lisovaná redukce, připojení na tvarovku Ø125 / Ø100</t>
  </si>
  <si>
    <t>Lisovanározbočka 30° - Ø200 / Ø160</t>
  </si>
  <si>
    <t xml:space="preserve">Rozdělovací box 1 × vstup Ø160, 2 × výstup Ø125 </t>
  </si>
  <si>
    <t>Spojovací box 4 × vstup Ø125, 1 × výstup Ø200</t>
  </si>
  <si>
    <t>Vnější spojka na spojení tvarovek Ø200 mm</t>
  </si>
  <si>
    <t>Sídliště Milín - blok "P" - zař.1.03</t>
  </si>
  <si>
    <r>
      <t>Rekuperační jednotka 550m</t>
    </r>
    <r>
      <rPr>
        <vertAlign val="superscript"/>
        <sz val="10"/>
        <rFont val="Arial Narrow"/>
        <family val="2"/>
        <charset val="238"/>
      </rPr>
      <t>3</t>
    </r>
    <r>
      <rPr>
        <sz val="10"/>
        <rFont val="Arial Narrow"/>
        <family val="2"/>
        <charset val="238"/>
      </rPr>
      <t>/hod., PTC předehřev (2900W)</t>
    </r>
  </si>
  <si>
    <t>Lisovaný švově svařovaný oblouk s těsněním Ø200 mm 30°</t>
  </si>
  <si>
    <t>Lisovaný švově svařovaný oblouk s těsněním Ø200 mm 60°</t>
  </si>
  <si>
    <t>Lisovaný centrický T-kus s těsněním Ø100 / Ø100</t>
  </si>
  <si>
    <t xml:space="preserve">Spojovací box 4 × vstup Ø125, 1 × výstup Ø200 </t>
  </si>
  <si>
    <t>Rozdělovací box 1 × vstup Ø160, 2 × výstup Ø125</t>
  </si>
  <si>
    <t>Vzduchotechnika zařízení 01</t>
  </si>
  <si>
    <t>Vzduchotechnika zařízení 02</t>
  </si>
  <si>
    <t>Vzduchotechnika zařízení 03</t>
  </si>
  <si>
    <t>Z toho:</t>
  </si>
  <si>
    <t>Způsobilé výdaje - hlavní aktivity</t>
  </si>
  <si>
    <t>cena bez DPH</t>
  </si>
  <si>
    <t>DPH 21 %</t>
  </si>
  <si>
    <t>cena s DPH</t>
  </si>
  <si>
    <t>Způsobilé výdaje - vedlejší aktivity</t>
  </si>
  <si>
    <t>Nepůsobilé výdaje</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</si>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</sst>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0\ &quot;Kč&quot;;[Red]\-#,##0\ &quot;Kč&quot;"/>
    <numFmt numFmtId="168" formatCode="#,##0\ &quot;Kč&quot;"/>
    <numFmt numFmtId="169" formatCode="000"/>
    <numFmt numFmtId="170" formatCode="#,##0&quot; Kč&quot;"/>
    <numFmt numFmtId="171" formatCode="#,##0&quot; Kč bez DPH&quot;"/>
    <numFmt numFmtId="172" formatCode="_-* #,##0\ [$Kč-405]_-;\-* #,##0\ [$Kč-405]_-;_-* &quot;-&quot;??\ [$Kč-405]_-;_-@_-"/>
    <numFmt numFmtId="173" formatCode="&quot;DPH &quot;0%"/>
  </numFmts>
  <fonts count="36" x14ac:knownFonts="1">
    <font>
      <sz val="8"/>
      <name val="Trebuchet MS"/>
      <family val="2"/>
    </font>
    <font>
      <sz val="11"/>
      <color theme="1"/>
      <name val="Calibri"/>
      <family val="2"/>
      <charset val="238"/>
      <scheme val="minor"/>
    </font>
    <font>
      <sz val="8"/>
      <name val="Trebuchet MS"/>
      <charset val="238"/>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color theme="1"/>
      <name val="Arial Narrow"/>
      <family val="2"/>
      <charset val="238"/>
    </font>
    <font>
      <b/>
      <sz val="11"/>
      <color theme="1"/>
      <name val="Arial Narrow"/>
      <family val="2"/>
      <charset val="238"/>
    </font>
    <font>
      <sz val="9"/>
      <color theme="1"/>
      <name val="Arial Narrow"/>
      <family val="2"/>
      <charset val="238"/>
    </font>
    <font>
      <b/>
      <sz val="16"/>
      <color theme="1"/>
      <name val="Arial Narrow"/>
      <family val="2"/>
      <charset val="238"/>
    </font>
    <font>
      <sz val="10"/>
      <color theme="2" tint="-9.9978637043366805E-2"/>
      <name val="Arial Narrow"/>
      <family val="2"/>
      <charset val="238"/>
    </font>
    <font>
      <b/>
      <i/>
      <sz val="10"/>
      <color theme="1"/>
      <name val="Arial Narrow"/>
      <family val="2"/>
      <charset val="238"/>
    </font>
    <font>
      <sz val="10"/>
      <name val="Arial Narrow"/>
      <family val="2"/>
      <charset val="238"/>
    </font>
    <font>
      <i/>
      <sz val="12"/>
      <name val="Arial Narrow"/>
      <family val="2"/>
      <charset val="238"/>
    </font>
    <font>
      <b/>
      <sz val="12"/>
      <name val="Arial Narrow"/>
      <family val="2"/>
      <charset val="238"/>
    </font>
    <font>
      <vertAlign val="superscript"/>
      <sz val="10"/>
      <name val="Arial Narrow"/>
      <family val="2"/>
      <charset val="238"/>
    </font>
    <font>
      <sz val="10"/>
      <name val="Arial CE"/>
      <charset val="238"/>
    </font>
    <font>
      <sz val="8"/>
      <name val="Trebuchet MS"/>
      <family val="2"/>
    </font>
  </fonts>
  <fills count="10">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51">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xf numFmtId="0" fontId="12" fillId="2" borderId="1"/>
    <xf numFmtId="0" fontId="14" fillId="2" borderId="1" applyAlignment="0">
      <alignment vertical="top" wrapText="1"/>
      <protection locked="0"/>
    </xf>
    <xf numFmtId="0" fontId="2" fillId="2" borderId="1" applyAlignment="0">
      <alignment vertical="top" wrapText="1"/>
      <protection locked="0"/>
    </xf>
    <xf numFmtId="0" fontId="20" fillId="2" borderId="1"/>
    <xf numFmtId="0" fontId="1" fillId="2" borderId="1"/>
    <xf numFmtId="0" fontId="35" fillId="2" borderId="1"/>
    <xf numFmtId="0" fontId="10" fillId="2" borderId="1" applyNumberFormat="0" applyFill="0" applyBorder="0" applyAlignment="0" applyProtection="0"/>
    <xf numFmtId="0" fontId="35" fillId="2" borderId="1"/>
  </cellStyleXfs>
  <cellXfs count="313">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3" fillId="0" borderId="5"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5" xfId="0" applyFont="1" applyBorder="1" applyAlignment="1" applyProtection="1">
      <alignment vertical="center" wrapText="1"/>
      <protection locked="0"/>
    </xf>
    <xf numFmtId="0" fontId="3" fillId="0" borderId="6" xfId="0" applyFont="1" applyBorder="1" applyAlignment="1" applyProtection="1">
      <alignment vertical="center" wrapText="1"/>
      <protection locked="0"/>
    </xf>
    <xf numFmtId="0" fontId="5"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5" xfId="0" applyFont="1" applyBorder="1" applyAlignment="1" applyProtection="1">
      <alignment vertical="center" wrapText="1"/>
      <protection locked="0"/>
    </xf>
    <xf numFmtId="0" fontId="6" fillId="0" borderId="1" xfId="0" applyFont="1" applyBorder="1" applyAlignment="1" applyProtection="1">
      <alignment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horizontal="left" vertical="center"/>
      <protection locked="0"/>
    </xf>
    <xf numFmtId="49" fontId="6" fillId="0" borderId="1" xfId="0" applyNumberFormat="1"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 xfId="0" applyFont="1" applyBorder="1" applyAlignment="1" applyProtection="1">
      <alignment vertical="top"/>
      <protection locked="0"/>
    </xf>
    <xf numFmtId="0" fontId="3" fillId="0" borderId="0" xfId="0" applyFont="1" applyAlignment="1" applyProtection="1">
      <alignment vertical="top"/>
      <protection locked="0"/>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5" fillId="0" borderId="7" xfId="0" applyFont="1" applyBorder="1" applyAlignment="1" applyProtection="1">
      <alignment horizontal="center" vertical="center"/>
      <protection locked="0"/>
    </xf>
    <xf numFmtId="0" fontId="8" fillId="0" borderId="7"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6" fillId="0" borderId="1" xfId="0" applyFont="1" applyBorder="1" applyAlignment="1" applyProtection="1">
      <alignment horizontal="center" vertical="center"/>
      <protection locked="0"/>
    </xf>
    <xf numFmtId="0" fontId="6" fillId="0" borderId="5" xfId="0" applyFont="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0" fontId="6" fillId="2" borderId="1" xfId="0" applyFont="1" applyFill="1" applyBorder="1" applyAlignment="1" applyProtection="1">
      <alignment horizontal="center" vertical="center"/>
      <protection locked="0"/>
    </xf>
    <xf numFmtId="0" fontId="3" fillId="0" borderId="8"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3"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6" xfId="0" applyFont="1" applyBorder="1" applyAlignment="1" applyProtection="1">
      <alignment horizontal="left" vertical="center"/>
      <protection locked="0"/>
    </xf>
    <xf numFmtId="0" fontId="6" fillId="0" borderId="8"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6" fillId="0" borderId="1" xfId="0" applyFont="1" applyBorder="1" applyAlignment="1" applyProtection="1">
      <alignment horizontal="left" vertical="top"/>
      <protection locked="0"/>
    </xf>
    <xf numFmtId="0" fontId="6" fillId="0" borderId="1" xfId="0" applyFont="1" applyBorder="1" applyAlignment="1" applyProtection="1">
      <alignment horizontal="center" vertical="top"/>
      <protection locked="0"/>
    </xf>
    <xf numFmtId="0" fontId="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8" fillId="0" borderId="0" xfId="0" applyFont="1" applyAlignment="1" applyProtection="1">
      <alignment vertical="center"/>
      <protection locked="0"/>
    </xf>
    <xf numFmtId="0" fontId="5" fillId="0" borderId="1" xfId="0" applyFont="1" applyBorder="1" applyAlignment="1" applyProtection="1">
      <alignment vertical="center"/>
      <protection locked="0"/>
    </xf>
    <xf numFmtId="0" fontId="8" fillId="0" borderId="7" xfId="0" applyFont="1" applyBorder="1" applyAlignment="1" applyProtection="1">
      <alignment vertical="center"/>
      <protection locked="0"/>
    </xf>
    <xf numFmtId="0" fontId="5" fillId="0" borderId="7" xfId="0" applyFont="1" applyBorder="1" applyAlignment="1" applyProtection="1">
      <alignment vertical="center"/>
      <protection locked="0"/>
    </xf>
    <xf numFmtId="0" fontId="0" fillId="0" borderId="1" xfId="0" applyBorder="1" applyAlignment="1" applyProtection="1">
      <alignment vertical="top"/>
      <protection locked="0"/>
    </xf>
    <xf numFmtId="49" fontId="6" fillId="0" borderId="1" xfId="0" applyNumberFormat="1" applyFont="1" applyBorder="1" applyAlignment="1" applyProtection="1">
      <alignment horizontal="left" vertical="center"/>
      <protection locked="0"/>
    </xf>
    <xf numFmtId="0" fontId="0" fillId="0" borderId="7" xfId="0" applyBorder="1" applyAlignment="1" applyProtection="1">
      <alignment vertical="top"/>
      <protection locked="0"/>
    </xf>
    <xf numFmtId="0" fontId="5" fillId="0" borderId="7" xfId="0" applyFont="1" applyBorder="1" applyAlignment="1" applyProtection="1">
      <alignment horizontal="left"/>
      <protection locked="0"/>
    </xf>
    <xf numFmtId="0" fontId="8" fillId="0" borderId="7" xfId="0" applyFont="1" applyBorder="1" applyAlignment="1" applyProtection="1">
      <protection locked="0"/>
    </xf>
    <xf numFmtId="0" fontId="3" fillId="0" borderId="5" xfId="0" applyFont="1" applyBorder="1" applyAlignment="1" applyProtection="1">
      <alignment vertical="top"/>
      <protection locked="0"/>
    </xf>
    <xf numFmtId="0" fontId="3" fillId="0" borderId="6" xfId="0" applyFont="1" applyBorder="1" applyAlignment="1" applyProtection="1">
      <alignment vertical="top"/>
      <protection locked="0"/>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top"/>
      <protection locked="0"/>
    </xf>
    <xf numFmtId="0" fontId="3" fillId="0" borderId="8" xfId="0" applyFont="1" applyBorder="1" applyAlignment="1" applyProtection="1">
      <alignment vertical="top"/>
      <protection locked="0"/>
    </xf>
    <xf numFmtId="0" fontId="3" fillId="0" borderId="7" xfId="0" applyFont="1" applyBorder="1" applyAlignment="1" applyProtection="1">
      <alignment vertical="top"/>
      <protection locked="0"/>
    </xf>
    <xf numFmtId="0" fontId="3" fillId="0" borderId="9"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10" xfId="1" applyNumberFormat="1" applyFont="1" applyBorder="1" applyAlignment="1">
      <alignment wrapText="1"/>
    </xf>
    <xf numFmtId="3" fontId="12" fillId="2" borderId="11" xfId="1" applyNumberFormat="1" applyFont="1" applyBorder="1" applyAlignment="1">
      <alignment wrapText="1"/>
    </xf>
    <xf numFmtId="168" fontId="12" fillId="2" borderId="11" xfId="1" applyNumberFormat="1" applyFont="1" applyBorder="1" applyAlignment="1">
      <alignment horizontal="right" wrapText="1"/>
    </xf>
    <xf numFmtId="168" fontId="12" fillId="2" borderId="12" xfId="1" applyNumberFormat="1" applyFont="1" applyBorder="1" applyAlignment="1">
      <alignment horizontal="right" wrapText="1"/>
    </xf>
    <xf numFmtId="49" fontId="17" fillId="3" borderId="13" xfId="1" applyNumberFormat="1" applyFont="1" applyFill="1" applyBorder="1" applyAlignment="1">
      <alignment wrapText="1"/>
    </xf>
    <xf numFmtId="3" fontId="19" fillId="3" borderId="14" xfId="1" applyNumberFormat="1" applyFont="1" applyFill="1" applyBorder="1" applyAlignment="1">
      <alignment wrapText="1"/>
    </xf>
    <xf numFmtId="168" fontId="17" fillId="3" borderId="14" xfId="1" applyNumberFormat="1" applyFont="1" applyFill="1" applyBorder="1" applyAlignment="1">
      <alignment horizontal="right" wrapText="1"/>
    </xf>
    <xf numFmtId="168" fontId="17" fillId="3" borderId="15" xfId="1" applyNumberFormat="1" applyFont="1" applyFill="1" applyBorder="1" applyAlignment="1">
      <alignment horizontal="right" wrapText="1"/>
    </xf>
    <xf numFmtId="49" fontId="19" fillId="4" borderId="13" xfId="1" applyNumberFormat="1" applyFont="1" applyFill="1" applyBorder="1" applyAlignment="1">
      <alignment wrapText="1"/>
    </xf>
    <xf numFmtId="3" fontId="19" fillId="2" borderId="14" xfId="1" applyNumberFormat="1" applyFont="1" applyFill="1" applyBorder="1" applyAlignment="1">
      <alignment wrapText="1"/>
    </xf>
    <xf numFmtId="168" fontId="19" fillId="4" borderId="14" xfId="1" applyNumberFormat="1" applyFont="1" applyFill="1" applyBorder="1" applyAlignment="1">
      <alignment wrapText="1"/>
    </xf>
    <xf numFmtId="168" fontId="19" fillId="2" borderId="14" xfId="1" applyNumberFormat="1" applyFont="1" applyFill="1" applyBorder="1" applyAlignment="1">
      <alignment horizontal="right" wrapText="1"/>
    </xf>
    <xf numFmtId="168" fontId="19" fillId="2" borderId="15" xfId="1" applyNumberFormat="1" applyFont="1" applyFill="1" applyBorder="1" applyAlignment="1">
      <alignment horizontal="right" wrapText="1"/>
    </xf>
    <xf numFmtId="49" fontId="17" fillId="2" borderId="13" xfId="4" applyNumberFormat="1" applyFont="1" applyFill="1" applyBorder="1" applyAlignment="1">
      <alignment wrapText="1"/>
    </xf>
    <xf numFmtId="0" fontId="17" fillId="2" borderId="14" xfId="4" applyFont="1" applyFill="1" applyBorder="1"/>
    <xf numFmtId="168" fontId="17" fillId="2" borderId="14" xfId="1" applyNumberFormat="1" applyFont="1" applyFill="1" applyBorder="1" applyAlignment="1">
      <alignment horizontal="right" wrapText="1"/>
    </xf>
    <xf numFmtId="168" fontId="17" fillId="2" borderId="15"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16" xfId="4" applyNumberFormat="1" applyFont="1" applyBorder="1" applyAlignment="1">
      <alignment wrapText="1"/>
    </xf>
    <xf numFmtId="3" fontId="17" fillId="2" borderId="17" xfId="1" applyNumberFormat="1" applyFont="1" applyBorder="1" applyAlignment="1">
      <alignment wrapText="1"/>
    </xf>
    <xf numFmtId="168" fontId="17" fillId="2" borderId="17" xfId="1" applyNumberFormat="1" applyFont="1" applyBorder="1" applyAlignment="1">
      <alignment horizontal="right" wrapText="1"/>
    </xf>
    <xf numFmtId="168" fontId="17" fillId="2" borderId="18" xfId="1" applyNumberFormat="1" applyFont="1" applyBorder="1" applyAlignment="1">
      <alignment horizontal="right" wrapText="1"/>
    </xf>
    <xf numFmtId="49" fontId="19" fillId="2" borderId="13" xfId="1" applyNumberFormat="1" applyFont="1" applyBorder="1" applyAlignment="1">
      <alignment wrapText="1"/>
    </xf>
    <xf numFmtId="3" fontId="19" fillId="2" borderId="14" xfId="1" applyNumberFormat="1" applyFont="1" applyBorder="1" applyAlignment="1">
      <alignment wrapText="1"/>
    </xf>
    <xf numFmtId="168" fontId="17" fillId="2" borderId="14" xfId="1" applyNumberFormat="1" applyFont="1" applyBorder="1" applyAlignment="1">
      <alignment horizontal="right" wrapText="1"/>
    </xf>
    <xf numFmtId="168" fontId="19" fillId="2" borderId="15" xfId="1" applyNumberFormat="1" applyFont="1" applyBorder="1" applyAlignment="1">
      <alignment horizontal="right" wrapText="1"/>
    </xf>
    <xf numFmtId="49" fontId="17" fillId="2" borderId="13" xfId="4" applyNumberFormat="1" applyFont="1" applyBorder="1" applyAlignment="1">
      <alignment wrapText="1"/>
    </xf>
    <xf numFmtId="168" fontId="19" fillId="2" borderId="14" xfId="1" applyNumberFormat="1" applyFont="1" applyBorder="1" applyAlignment="1">
      <alignment horizontal="right" wrapText="1"/>
    </xf>
    <xf numFmtId="168" fontId="17" fillId="2" borderId="15" xfId="1" applyNumberFormat="1" applyFont="1" applyBorder="1" applyAlignment="1">
      <alignment horizontal="right" wrapText="1"/>
    </xf>
    <xf numFmtId="49" fontId="19" fillId="2" borderId="1" xfId="1" applyNumberFormat="1" applyFont="1" applyAlignment="1">
      <alignment wrapText="1"/>
    </xf>
    <xf numFmtId="49" fontId="19" fillId="2" borderId="13" xfId="4" applyNumberFormat="1" applyFont="1" applyBorder="1" applyAlignment="1">
      <alignment wrapText="1"/>
    </xf>
    <xf numFmtId="49" fontId="21" fillId="2" borderId="19"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20" xfId="1" applyNumberFormat="1" applyFont="1" applyBorder="1" applyAlignment="1">
      <alignment horizontal="right" wrapText="1"/>
    </xf>
    <xf numFmtId="49" fontId="21" fillId="2" borderId="19" xfId="1" applyNumberFormat="1" applyFont="1" applyBorder="1" applyAlignment="1">
      <alignment wrapText="1"/>
    </xf>
    <xf numFmtId="3" fontId="12" fillId="2" borderId="20"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0" fontId="1" fillId="2" borderId="1" xfId="5"/>
    <xf numFmtId="169" fontId="26" fillId="2" borderId="26" xfId="5" applyNumberFormat="1" applyFont="1" applyBorder="1" applyAlignment="1">
      <alignment horizontal="left" vertical="top" wrapText="1"/>
    </xf>
    <xf numFmtId="49" fontId="26" fillId="2" borderId="27" xfId="5" applyNumberFormat="1" applyFont="1" applyBorder="1" applyAlignment="1">
      <alignment horizontal="left" vertical="top" wrapText="1"/>
    </xf>
    <xf numFmtId="0" fontId="26" fillId="2" borderId="28" xfId="5" applyFont="1" applyBorder="1" applyAlignment="1">
      <alignment horizontal="left" vertical="top" wrapText="1"/>
    </xf>
    <xf numFmtId="170" fontId="26" fillId="2" borderId="29" xfId="5" applyNumberFormat="1" applyFont="1" applyBorder="1" applyAlignment="1">
      <alignment horizontal="left" vertical="top" wrapText="1"/>
    </xf>
    <xf numFmtId="0" fontId="26" fillId="2" borderId="30" xfId="5" applyFont="1" applyBorder="1" applyAlignment="1">
      <alignment horizontal="left" vertical="top" wrapText="1"/>
    </xf>
    <xf numFmtId="169" fontId="24" fillId="6" borderId="31" xfId="5" applyNumberFormat="1" applyFont="1" applyFill="1" applyBorder="1" applyAlignment="1">
      <alignment wrapText="1"/>
    </xf>
    <xf numFmtId="49" fontId="27" fillId="6" borderId="7" xfId="5" applyNumberFormat="1" applyFont="1" applyFill="1" applyBorder="1" applyAlignment="1"/>
    <xf numFmtId="49" fontId="24" fillId="6" borderId="7" xfId="5" applyNumberFormat="1" applyFont="1" applyFill="1" applyBorder="1" applyAlignment="1">
      <alignment wrapText="1"/>
    </xf>
    <xf numFmtId="49" fontId="24" fillId="6" borderId="7" xfId="5" applyNumberFormat="1" applyFont="1" applyFill="1" applyBorder="1" applyAlignment="1">
      <alignment vertical="top" wrapText="1"/>
    </xf>
    <xf numFmtId="0" fontId="28" fillId="6" borderId="32" xfId="5" applyFont="1" applyFill="1" applyBorder="1" applyAlignment="1">
      <alignment vertical="top" wrapText="1"/>
    </xf>
    <xf numFmtId="169" fontId="30" fillId="2" borderId="13" xfId="5" applyNumberFormat="1" applyFont="1" applyBorder="1" applyAlignment="1">
      <alignment vertical="center" wrapText="1"/>
    </xf>
    <xf numFmtId="49" fontId="30" fillId="2" borderId="14" xfId="5" applyNumberFormat="1" applyFont="1" applyBorder="1" applyAlignment="1">
      <alignment vertical="center" wrapText="1"/>
    </xf>
    <xf numFmtId="49" fontId="30" fillId="2" borderId="14" xfId="5" applyNumberFormat="1" applyFont="1" applyBorder="1" applyAlignment="1">
      <alignment vertical="top" wrapText="1"/>
    </xf>
    <xf numFmtId="49" fontId="30" fillId="2" borderId="14" xfId="5" applyNumberFormat="1" applyFont="1" applyBorder="1" applyAlignment="1">
      <alignment horizontal="center" vertical="top" wrapText="1"/>
    </xf>
    <xf numFmtId="0" fontId="30" fillId="2" borderId="15" xfId="5" applyFont="1" applyBorder="1" applyAlignment="1">
      <alignment horizontal="center" vertical="top" wrapText="1"/>
    </xf>
    <xf numFmtId="172" fontId="30" fillId="2" borderId="35" xfId="5" applyNumberFormat="1" applyFont="1" applyBorder="1" applyAlignment="1">
      <alignment vertical="top" wrapText="1"/>
    </xf>
    <xf numFmtId="172" fontId="30" fillId="2" borderId="36" xfId="5" applyNumberFormat="1" applyFont="1" applyBorder="1" applyAlignment="1">
      <alignment vertical="top" wrapText="1"/>
    </xf>
    <xf numFmtId="169" fontId="24" fillId="6" borderId="37" xfId="5" applyNumberFormat="1" applyFont="1" applyFill="1" applyBorder="1" applyAlignment="1">
      <alignment wrapText="1"/>
    </xf>
    <xf numFmtId="49" fontId="27" fillId="6" borderId="38" xfId="5" applyNumberFormat="1" applyFont="1" applyFill="1" applyBorder="1" applyAlignment="1"/>
    <xf numFmtId="49" fontId="24" fillId="6" borderId="38" xfId="5" applyNumberFormat="1" applyFont="1" applyFill="1" applyBorder="1" applyAlignment="1">
      <alignment wrapText="1"/>
    </xf>
    <xf numFmtId="49" fontId="24" fillId="6" borderId="38" xfId="5" applyNumberFormat="1" applyFont="1" applyFill="1" applyBorder="1" applyAlignment="1">
      <alignment vertical="top" wrapText="1"/>
    </xf>
    <xf numFmtId="0" fontId="28" fillId="6" borderId="39" xfId="5" applyFont="1" applyFill="1" applyBorder="1" applyAlignment="1">
      <alignment vertical="top" wrapText="1"/>
    </xf>
    <xf numFmtId="169" fontId="30" fillId="2" borderId="13" xfId="5" applyNumberFormat="1" applyFont="1" applyBorder="1" applyAlignment="1">
      <alignment vertical="top" wrapText="1"/>
    </xf>
    <xf numFmtId="49" fontId="30" fillId="2" borderId="14" xfId="5" applyNumberFormat="1" applyFont="1" applyBorder="1" applyAlignment="1">
      <alignment horizontal="left" vertical="top" wrapText="1" indent="1"/>
    </xf>
    <xf numFmtId="172" fontId="30" fillId="2" borderId="13" xfId="5" applyNumberFormat="1" applyFont="1" applyBorder="1" applyAlignment="1">
      <alignment vertical="top" wrapText="1"/>
    </xf>
    <xf numFmtId="172" fontId="30" fillId="2" borderId="15" xfId="5" applyNumberFormat="1" applyFont="1" applyBorder="1" applyAlignment="1">
      <alignment vertical="top" wrapText="1"/>
    </xf>
    <xf numFmtId="49" fontId="30" fillId="2" borderId="14" xfId="5" quotePrefix="1" applyNumberFormat="1" applyFont="1" applyBorder="1" applyAlignment="1">
      <alignment vertical="top" wrapText="1"/>
    </xf>
    <xf numFmtId="49" fontId="30" fillId="2" borderId="14" xfId="5" applyNumberFormat="1" applyFont="1" applyBorder="1" applyAlignment="1">
      <alignment horizontal="left" vertical="center" wrapText="1" indent="1"/>
    </xf>
    <xf numFmtId="49" fontId="24" fillId="2" borderId="14" xfId="5" applyNumberFormat="1" applyFont="1" applyBorder="1" applyAlignment="1">
      <alignment vertical="top" wrapText="1"/>
    </xf>
    <xf numFmtId="49" fontId="24" fillId="2" borderId="14" xfId="5" applyNumberFormat="1" applyFont="1" applyBorder="1" applyAlignment="1">
      <alignment horizontal="center" vertical="top" wrapText="1"/>
    </xf>
    <xf numFmtId="170" fontId="24" fillId="2" borderId="13" xfId="5" applyNumberFormat="1" applyFont="1" applyBorder="1" applyAlignment="1">
      <alignment vertical="top" wrapText="1"/>
    </xf>
    <xf numFmtId="1" fontId="30" fillId="2" borderId="15" xfId="5" applyNumberFormat="1" applyFont="1" applyBorder="1" applyAlignment="1">
      <alignment horizontal="center" vertical="top" wrapText="1"/>
    </xf>
    <xf numFmtId="169" fontId="30" fillId="2" borderId="40" xfId="5" applyNumberFormat="1" applyFont="1" applyBorder="1" applyAlignment="1">
      <alignment vertical="top" wrapText="1"/>
    </xf>
    <xf numFmtId="49" fontId="30" fillId="2" borderId="41" xfId="5" applyNumberFormat="1" applyFont="1" applyBorder="1" applyAlignment="1">
      <alignment vertical="top" wrapText="1"/>
    </xf>
    <xf numFmtId="49" fontId="30" fillId="2" borderId="41" xfId="5" applyNumberFormat="1" applyFont="1" applyBorder="1" applyAlignment="1">
      <alignment horizontal="center" vertical="top" wrapText="1"/>
    </xf>
    <xf numFmtId="0" fontId="30" fillId="2" borderId="42" xfId="5" applyFont="1" applyBorder="1" applyAlignment="1">
      <alignment horizontal="center" vertical="top" wrapText="1"/>
    </xf>
    <xf numFmtId="172" fontId="30" fillId="2" borderId="40" xfId="5" quotePrefix="1" applyNumberFormat="1" applyFont="1" applyBorder="1" applyAlignment="1">
      <alignment vertical="top" wrapText="1"/>
    </xf>
    <xf numFmtId="172" fontId="30" fillId="2" borderId="42" xfId="5" applyNumberFormat="1" applyFont="1" applyBorder="1" applyAlignment="1">
      <alignment vertical="top" wrapText="1"/>
    </xf>
    <xf numFmtId="169" fontId="26" fillId="2" borderId="23" xfId="5" applyNumberFormat="1" applyFont="1" applyBorder="1" applyAlignment="1">
      <alignment horizontal="left" vertical="top" wrapText="1"/>
    </xf>
    <xf numFmtId="49" fontId="26" fillId="2" borderId="23" xfId="5" applyNumberFormat="1" applyFont="1" applyBorder="1" applyAlignment="1">
      <alignment horizontal="left" vertical="top" wrapText="1"/>
    </xf>
    <xf numFmtId="0" fontId="26" fillId="2" borderId="23" xfId="5" applyFont="1" applyBorder="1" applyAlignment="1">
      <alignment horizontal="left" vertical="top" wrapText="1"/>
    </xf>
    <xf numFmtId="170" fontId="26" fillId="2" borderId="22" xfId="5" applyNumberFormat="1" applyFont="1" applyBorder="1" applyAlignment="1">
      <alignment horizontal="left" vertical="top" wrapText="1"/>
    </xf>
    <xf numFmtId="0" fontId="26" fillId="2" borderId="24" xfId="5" applyFont="1" applyBorder="1" applyAlignment="1">
      <alignment horizontal="left" vertical="top" wrapText="1"/>
    </xf>
    <xf numFmtId="169" fontId="24" fillId="6" borderId="47" xfId="5" applyNumberFormat="1" applyFont="1" applyFill="1" applyBorder="1" applyAlignment="1">
      <alignment wrapText="1"/>
    </xf>
    <xf numFmtId="49" fontId="27" fillId="6" borderId="43" xfId="5" applyNumberFormat="1" applyFont="1" applyFill="1" applyBorder="1" applyAlignment="1"/>
    <xf numFmtId="49" fontId="24" fillId="6" borderId="43" xfId="5" applyNumberFormat="1" applyFont="1" applyFill="1" applyBorder="1" applyAlignment="1">
      <alignment wrapText="1"/>
    </xf>
    <xf numFmtId="0" fontId="28" fillId="6" borderId="21" xfId="5" applyFont="1" applyFill="1" applyBorder="1" applyAlignment="1">
      <alignment wrapText="1"/>
    </xf>
    <xf numFmtId="169" fontId="30" fillId="2" borderId="14" xfId="5" applyNumberFormat="1" applyFont="1" applyBorder="1" applyAlignment="1">
      <alignment vertical="top" wrapText="1"/>
    </xf>
    <xf numFmtId="0" fontId="30" fillId="2" borderId="14" xfId="5" applyFont="1" applyBorder="1" applyAlignment="1">
      <alignment horizontal="center" vertical="top" wrapText="1"/>
    </xf>
    <xf numFmtId="169" fontId="24" fillId="6" borderId="48" xfId="5" applyNumberFormat="1" applyFont="1" applyFill="1" applyBorder="1" applyAlignment="1">
      <alignment wrapText="1"/>
    </xf>
    <xf numFmtId="0" fontId="28" fillId="6" borderId="49" xfId="5" applyFont="1" applyFill="1" applyBorder="1" applyAlignment="1">
      <alignment wrapText="1"/>
    </xf>
    <xf numFmtId="169" fontId="30" fillId="4" borderId="14" xfId="5" applyNumberFormat="1" applyFont="1" applyFill="1" applyBorder="1" applyAlignment="1">
      <alignment vertical="top" wrapText="1"/>
    </xf>
    <xf numFmtId="49" fontId="30" fillId="4" borderId="14" xfId="5" applyNumberFormat="1" applyFont="1" applyFill="1" applyBorder="1" applyAlignment="1">
      <alignment vertical="top" wrapText="1"/>
    </xf>
    <xf numFmtId="49" fontId="30" fillId="4" borderId="14" xfId="5" applyNumberFormat="1" applyFont="1" applyFill="1" applyBorder="1" applyAlignment="1">
      <alignment horizontal="center" vertical="top" wrapText="1"/>
    </xf>
    <xf numFmtId="172" fontId="30" fillId="4" borderId="13" xfId="5" applyNumberFormat="1" applyFont="1" applyFill="1" applyBorder="1" applyAlignment="1">
      <alignment vertical="top" wrapText="1"/>
    </xf>
    <xf numFmtId="172" fontId="30" fillId="4" borderId="15" xfId="5" applyNumberFormat="1" applyFont="1" applyFill="1" applyBorder="1" applyAlignment="1">
      <alignment vertical="top" wrapText="1"/>
    </xf>
    <xf numFmtId="0" fontId="30" fillId="4" borderId="14" xfId="5" applyFont="1" applyFill="1" applyBorder="1" applyAlignment="1">
      <alignment horizontal="center" vertical="top" wrapText="1"/>
    </xf>
    <xf numFmtId="169" fontId="30" fillId="2" borderId="14" xfId="5" applyNumberFormat="1" applyFont="1" applyFill="1" applyBorder="1" applyAlignment="1">
      <alignment vertical="top" wrapText="1"/>
    </xf>
    <xf numFmtId="49" fontId="30" fillId="2" borderId="14" xfId="5" applyNumberFormat="1" applyFont="1" applyFill="1" applyBorder="1" applyAlignment="1">
      <alignment vertical="top" wrapText="1"/>
    </xf>
    <xf numFmtId="49" fontId="30" fillId="2" borderId="14" xfId="5" applyNumberFormat="1" applyFont="1" applyFill="1" applyBorder="1" applyAlignment="1">
      <alignment horizontal="center" vertical="top" wrapText="1"/>
    </xf>
    <xf numFmtId="1" fontId="30" fillId="2" borderId="14" xfId="5" applyNumberFormat="1" applyFont="1" applyFill="1" applyBorder="1" applyAlignment="1">
      <alignment horizontal="center" vertical="top" wrapText="1"/>
    </xf>
    <xf numFmtId="172" fontId="30" fillId="2" borderId="13" xfId="5" applyNumberFormat="1" applyFont="1" applyFill="1" applyBorder="1" applyAlignment="1">
      <alignment horizontal="center" vertical="top" wrapText="1"/>
    </xf>
    <xf numFmtId="172" fontId="30" fillId="2" borderId="15" xfId="5" applyNumberFormat="1" applyFont="1" applyFill="1" applyBorder="1" applyAlignment="1">
      <alignment vertical="top" wrapText="1"/>
    </xf>
    <xf numFmtId="2" fontId="30" fillId="4" borderId="14" xfId="5" applyNumberFormat="1" applyFont="1" applyFill="1" applyBorder="1" applyAlignment="1">
      <alignment vertical="top" wrapText="1"/>
    </xf>
    <xf numFmtId="0" fontId="30" fillId="4" borderId="14" xfId="5" applyNumberFormat="1" applyFont="1" applyFill="1" applyBorder="1" applyAlignment="1">
      <alignment vertical="top" wrapText="1"/>
    </xf>
    <xf numFmtId="2" fontId="30" fillId="2" borderId="14" xfId="5" applyNumberFormat="1" applyFont="1" applyBorder="1" applyAlignment="1">
      <alignment vertical="top" wrapText="1"/>
    </xf>
    <xf numFmtId="0" fontId="30" fillId="2" borderId="14" xfId="5" applyNumberFormat="1" applyFont="1" applyBorder="1" applyAlignment="1">
      <alignment vertical="top" wrapText="1"/>
    </xf>
    <xf numFmtId="172" fontId="30" fillId="2" borderId="13" xfId="5" quotePrefix="1" applyNumberFormat="1" applyFont="1" applyBorder="1" applyAlignment="1">
      <alignment vertical="top" wrapText="1"/>
    </xf>
    <xf numFmtId="169" fontId="30" fillId="8" borderId="13" xfId="5" applyNumberFormat="1" applyFont="1" applyFill="1" applyBorder="1" applyAlignment="1">
      <alignment vertical="top" wrapText="1"/>
    </xf>
    <xf numFmtId="49" fontId="30" fillId="8" borderId="14" xfId="5" applyNumberFormat="1" applyFont="1" applyFill="1" applyBorder="1" applyAlignment="1">
      <alignment vertical="top" wrapText="1"/>
    </xf>
    <xf numFmtId="49" fontId="30" fillId="8" borderId="14" xfId="5" applyNumberFormat="1" applyFont="1" applyFill="1" applyBorder="1" applyAlignment="1">
      <alignment horizontal="center" vertical="top" wrapText="1"/>
    </xf>
    <xf numFmtId="172" fontId="30" fillId="8" borderId="13" xfId="5" applyNumberFormat="1" applyFont="1" applyFill="1" applyBorder="1" applyAlignment="1">
      <alignment vertical="top" wrapText="1"/>
    </xf>
    <xf numFmtId="172" fontId="30" fillId="8" borderId="15" xfId="5" applyNumberFormat="1" applyFont="1" applyFill="1" applyBorder="1" applyAlignment="1">
      <alignment vertical="top" wrapText="1"/>
    </xf>
    <xf numFmtId="169" fontId="30" fillId="8" borderId="14" xfId="5" applyNumberFormat="1" applyFont="1" applyFill="1" applyBorder="1" applyAlignment="1">
      <alignment vertical="top" wrapText="1"/>
    </xf>
    <xf numFmtId="0" fontId="30" fillId="8" borderId="14" xfId="5" applyFont="1" applyFill="1" applyBorder="1" applyAlignment="1">
      <alignment horizontal="center" vertical="top" wrapText="1"/>
    </xf>
    <xf numFmtId="49" fontId="17" fillId="2" borderId="19"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20" xfId="1" applyNumberFormat="1" applyFont="1" applyBorder="1" applyAlignment="1">
      <alignment horizontal="right" wrapText="1"/>
    </xf>
    <xf numFmtId="49" fontId="34" fillId="9" borderId="14" xfId="4" applyNumberFormat="1" applyFont="1" applyFill="1" applyBorder="1" applyAlignment="1">
      <alignment wrapText="1"/>
    </xf>
    <xf numFmtId="3" fontId="34" fillId="9" borderId="14" xfId="1" applyNumberFormat="1" applyFont="1" applyFill="1" applyBorder="1" applyAlignment="1">
      <alignment wrapText="1"/>
    </xf>
    <xf numFmtId="3" fontId="34" fillId="9" borderId="14" xfId="1" applyNumberFormat="1" applyFont="1" applyFill="1" applyBorder="1" applyAlignment="1">
      <alignment horizontal="right" wrapText="1"/>
    </xf>
    <xf numFmtId="168" fontId="34" fillId="9" borderId="14" xfId="1" applyNumberFormat="1" applyFont="1" applyFill="1" applyBorder="1" applyAlignment="1">
      <alignment horizontal="right" wrapText="1"/>
    </xf>
    <xf numFmtId="49" fontId="34" fillId="2" borderId="14" xfId="4" applyNumberFormat="1" applyFont="1" applyBorder="1" applyAlignment="1">
      <alignment wrapText="1"/>
    </xf>
    <xf numFmtId="3" fontId="34" fillId="2" borderId="14" xfId="1" applyNumberFormat="1" applyFont="1" applyBorder="1" applyAlignment="1">
      <alignment wrapText="1"/>
    </xf>
    <xf numFmtId="3" fontId="34" fillId="2" borderId="14" xfId="1" applyNumberFormat="1" applyFont="1" applyBorder="1" applyAlignment="1">
      <alignment horizontal="right" wrapText="1"/>
    </xf>
    <xf numFmtId="168" fontId="34" fillId="2" borderId="14" xfId="1" applyNumberFormat="1" applyFont="1" applyBorder="1" applyAlignment="1">
      <alignment horizontal="right" wrapText="1"/>
    </xf>
    <xf numFmtId="49" fontId="34" fillId="8" borderId="14" xfId="4" applyNumberFormat="1" applyFont="1" applyFill="1" applyBorder="1" applyAlignment="1">
      <alignment wrapText="1"/>
    </xf>
    <xf numFmtId="3" fontId="34" fillId="8" borderId="14" xfId="1" applyNumberFormat="1" applyFont="1" applyFill="1" applyBorder="1" applyAlignment="1">
      <alignment wrapText="1"/>
    </xf>
    <xf numFmtId="3" fontId="34" fillId="8" borderId="14" xfId="1" applyNumberFormat="1" applyFont="1" applyFill="1" applyBorder="1" applyAlignment="1">
      <alignment horizontal="right" wrapText="1"/>
    </xf>
    <xf numFmtId="168" fontId="34" fillId="8" borderId="14" xfId="1" applyNumberFormat="1" applyFont="1" applyFill="1" applyBorder="1" applyAlignment="1">
      <alignment horizontal="right" wrapText="1"/>
    </xf>
    <xf numFmtId="49" fontId="34" fillId="2" borderId="14" xfId="4" applyNumberFormat="1" applyFont="1" applyFill="1" applyBorder="1" applyAlignment="1">
      <alignment wrapText="1"/>
    </xf>
    <xf numFmtId="49" fontId="34" fillId="7" borderId="14" xfId="4" applyNumberFormat="1" applyFont="1" applyFill="1" applyBorder="1" applyAlignment="1">
      <alignment wrapText="1"/>
    </xf>
    <xf numFmtId="3" fontId="34" fillId="7" borderId="14" xfId="1" applyNumberFormat="1" applyFont="1" applyFill="1" applyBorder="1" applyAlignment="1">
      <alignment wrapText="1"/>
    </xf>
    <xf numFmtId="3" fontId="34" fillId="7" borderId="14" xfId="1" applyNumberFormat="1" applyFont="1" applyFill="1" applyBorder="1" applyAlignment="1">
      <alignment horizontal="right" wrapText="1"/>
    </xf>
    <xf numFmtId="168" fontId="34" fillId="7" borderId="14" xfId="1" applyNumberFormat="1" applyFont="1" applyFill="1" applyBorder="1" applyAlignment="1">
      <alignment horizontal="right" wrapText="1"/>
    </xf>
    <xf numFmtId="49" fontId="21" fillId="2" borderId="19"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20" xfId="1" applyNumberFormat="1" applyFont="1" applyFill="1" applyBorder="1" applyAlignment="1">
      <alignment horizontal="right" wrapText="1"/>
    </xf>
    <xf numFmtId="0" fontId="30" fillId="4" borderId="15" xfId="5" applyFont="1" applyFill="1" applyBorder="1" applyAlignment="1">
      <alignment horizontal="center" vertical="top"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2"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171" fontId="29" fillId="6" borderId="37" xfId="5" applyNumberFormat="1" applyFont="1" applyFill="1" applyBorder="1" applyAlignment="1">
      <alignment horizontal="right" vertical="center" indent="1"/>
    </xf>
    <xf numFmtId="171" fontId="29" fillId="6" borderId="39" xfId="5" applyNumberFormat="1" applyFont="1" applyFill="1" applyBorder="1" applyAlignment="1">
      <alignment horizontal="right" vertical="center" indent="1"/>
    </xf>
    <xf numFmtId="169" fontId="24" fillId="5" borderId="16" xfId="5" applyNumberFormat="1" applyFont="1" applyFill="1" applyBorder="1" applyAlignment="1">
      <alignment horizontal="center" wrapText="1"/>
    </xf>
    <xf numFmtId="169" fontId="24" fillId="5" borderId="17" xfId="5" applyNumberFormat="1" applyFont="1" applyFill="1" applyBorder="1" applyAlignment="1">
      <alignment horizontal="center" wrapText="1"/>
    </xf>
    <xf numFmtId="0" fontId="25" fillId="5" borderId="17" xfId="5" applyNumberFormat="1" applyFont="1" applyFill="1" applyBorder="1" applyAlignment="1">
      <alignment horizontal="left" vertical="center" wrapText="1" indent="1"/>
    </xf>
    <xf numFmtId="0" fontId="25" fillId="5" borderId="18" xfId="5" applyNumberFormat="1" applyFont="1" applyFill="1" applyBorder="1" applyAlignment="1">
      <alignment horizontal="left" vertical="center" wrapText="1" indent="1"/>
    </xf>
    <xf numFmtId="0" fontId="25" fillId="5" borderId="23" xfId="5" applyNumberFormat="1" applyFont="1" applyFill="1" applyBorder="1" applyAlignment="1">
      <alignment horizontal="left" vertical="center" wrapText="1" indent="1"/>
    </xf>
    <xf numFmtId="0" fontId="25" fillId="5" borderId="24" xfId="5" applyNumberFormat="1" applyFont="1" applyFill="1" applyBorder="1" applyAlignment="1">
      <alignment horizontal="left" vertical="center" wrapText="1" indent="1"/>
    </xf>
    <xf numFmtId="0" fontId="25" fillId="5" borderId="21" xfId="5" applyFont="1" applyFill="1" applyBorder="1" applyAlignment="1">
      <alignment vertical="center" wrapText="1"/>
    </xf>
    <xf numFmtId="0" fontId="25" fillId="5" borderId="18" xfId="5" applyFont="1" applyFill="1" applyBorder="1" applyAlignment="1">
      <alignment vertical="center" wrapText="1"/>
    </xf>
    <xf numFmtId="0" fontId="25" fillId="5" borderId="25" xfId="5" applyFont="1" applyFill="1" applyBorder="1" applyAlignment="1">
      <alignment vertical="center" wrapText="1"/>
    </xf>
    <xf numFmtId="0" fontId="25" fillId="5" borderId="24" xfId="5" applyFont="1" applyFill="1" applyBorder="1" applyAlignment="1">
      <alignment vertical="center" wrapText="1"/>
    </xf>
    <xf numFmtId="169" fontId="25" fillId="5" borderId="22" xfId="5" applyNumberFormat="1" applyFont="1" applyFill="1" applyBorder="1" applyAlignment="1">
      <alignment horizontal="center" wrapText="1"/>
    </xf>
    <xf numFmtId="169" fontId="25" fillId="5" borderId="23" xfId="5" applyNumberFormat="1" applyFont="1" applyFill="1" applyBorder="1" applyAlignment="1">
      <alignment horizontal="center" wrapText="1"/>
    </xf>
    <xf numFmtId="171" fontId="29" fillId="6" borderId="33" xfId="5" applyNumberFormat="1" applyFont="1" applyFill="1" applyBorder="1" applyAlignment="1">
      <alignment horizontal="right" vertical="center" indent="1"/>
    </xf>
    <xf numFmtId="171" fontId="29" fillId="6" borderId="34" xfId="5" applyNumberFormat="1" applyFont="1" applyFill="1" applyBorder="1" applyAlignment="1">
      <alignment horizontal="right" vertical="center" indent="1"/>
    </xf>
    <xf numFmtId="173" fontId="31" fillId="2" borderId="37" xfId="5" applyNumberFormat="1" applyFont="1" applyBorder="1" applyAlignment="1">
      <alignment horizontal="right" vertical="top" wrapText="1" indent="1"/>
    </xf>
    <xf numFmtId="173" fontId="31" fillId="2" borderId="38" xfId="5" applyNumberFormat="1" applyFont="1" applyBorder="1" applyAlignment="1">
      <alignment horizontal="right" vertical="top" wrapText="1" indent="1"/>
    </xf>
    <xf numFmtId="173" fontId="31" fillId="2" borderId="39" xfId="5" applyNumberFormat="1" applyFont="1" applyBorder="1" applyAlignment="1">
      <alignment horizontal="right" vertical="top" wrapText="1" indent="1"/>
    </xf>
    <xf numFmtId="6" fontId="31" fillId="2" borderId="37" xfId="5" applyNumberFormat="1" applyFont="1" applyBorder="1" applyAlignment="1">
      <alignment horizontal="right" vertical="top" wrapText="1"/>
    </xf>
    <xf numFmtId="6" fontId="31" fillId="2" borderId="39" xfId="5" applyNumberFormat="1" applyFont="1" applyBorder="1" applyAlignment="1">
      <alignment horizontal="right" vertical="top" wrapText="1"/>
    </xf>
    <xf numFmtId="169" fontId="32" fillId="6" borderId="44" xfId="5" applyNumberFormat="1" applyFont="1" applyFill="1" applyBorder="1" applyAlignment="1">
      <alignment horizontal="right" vertical="top" wrapText="1" indent="1"/>
    </xf>
    <xf numFmtId="169" fontId="32" fillId="6" borderId="45" xfId="5" applyNumberFormat="1" applyFont="1" applyFill="1" applyBorder="1" applyAlignment="1">
      <alignment horizontal="right" vertical="top" wrapText="1" indent="1"/>
    </xf>
    <xf numFmtId="169" fontId="32" fillId="6" borderId="46" xfId="5" applyNumberFormat="1" applyFont="1" applyFill="1" applyBorder="1" applyAlignment="1">
      <alignment horizontal="right" vertical="top" wrapText="1" indent="1"/>
    </xf>
    <xf numFmtId="6" fontId="32" fillId="6" borderId="44" xfId="5" applyNumberFormat="1" applyFont="1" applyFill="1" applyBorder="1" applyAlignment="1">
      <alignment horizontal="right" vertical="top" wrapText="1"/>
    </xf>
    <xf numFmtId="6" fontId="32" fillId="6" borderId="46" xfId="5" applyNumberFormat="1" applyFont="1" applyFill="1" applyBorder="1" applyAlignment="1">
      <alignment horizontal="right" vertical="top" wrapText="1"/>
    </xf>
    <xf numFmtId="169" fontId="31" fillId="2" borderId="33" xfId="5" applyNumberFormat="1" applyFont="1" applyBorder="1" applyAlignment="1">
      <alignment horizontal="right" vertical="top" wrapText="1" indent="1"/>
    </xf>
    <xf numFmtId="169" fontId="31" fillId="2" borderId="43" xfId="5" applyNumberFormat="1" applyFont="1" applyBorder="1" applyAlignment="1">
      <alignment horizontal="right" vertical="top" wrapText="1" indent="1"/>
    </xf>
    <xf numFmtId="169" fontId="31" fillId="2" borderId="34" xfId="5" applyNumberFormat="1" applyFont="1" applyBorder="1" applyAlignment="1">
      <alignment horizontal="right" vertical="top" wrapText="1" indent="1"/>
    </xf>
    <xf numFmtId="6" fontId="31" fillId="2" borderId="33" xfId="5" applyNumberFormat="1" applyFont="1" applyBorder="1" applyAlignment="1">
      <alignment horizontal="right" vertical="top" wrapText="1"/>
    </xf>
    <xf numFmtId="6" fontId="31" fillId="2" borderId="34" xfId="5" applyNumberFormat="1" applyFont="1" applyBorder="1" applyAlignment="1">
      <alignment horizontal="right" vertical="top" wrapText="1"/>
    </xf>
    <xf numFmtId="169" fontId="24" fillId="5" borderId="14" xfId="5" applyNumberFormat="1" applyFont="1" applyFill="1" applyBorder="1" applyAlignment="1">
      <alignment horizontal="center" wrapText="1"/>
    </xf>
    <xf numFmtId="0" fontId="25" fillId="5" borderId="14" xfId="5" applyNumberFormat="1" applyFont="1" applyFill="1" applyBorder="1" applyAlignment="1">
      <alignment horizontal="left" vertical="center" wrapText="1" indent="1"/>
    </xf>
    <xf numFmtId="0" fontId="25" fillId="5" borderId="16" xfId="5" applyFont="1" applyFill="1" applyBorder="1" applyAlignment="1">
      <alignment horizontal="center" vertical="center" wrapText="1"/>
    </xf>
    <xf numFmtId="0" fontId="25" fillId="5" borderId="18" xfId="5" applyFont="1" applyFill="1" applyBorder="1" applyAlignment="1">
      <alignment horizontal="center" vertical="center" wrapText="1"/>
    </xf>
    <xf numFmtId="0" fontId="25" fillId="5" borderId="13" xfId="5" applyFont="1" applyFill="1" applyBorder="1" applyAlignment="1">
      <alignment horizontal="center" vertical="center" wrapText="1"/>
    </xf>
    <xf numFmtId="0" fontId="25" fillId="5" borderId="15" xfId="5" applyFont="1" applyFill="1" applyBorder="1" applyAlignment="1">
      <alignment horizontal="center" vertical="center" wrapText="1"/>
    </xf>
    <xf numFmtId="169" fontId="25" fillId="5" borderId="14" xfId="5" applyNumberFormat="1" applyFont="1" applyFill="1" applyBorder="1" applyAlignment="1">
      <alignment horizontal="center" wrapText="1"/>
    </xf>
    <xf numFmtId="169" fontId="31" fillId="2" borderId="40" xfId="5" applyNumberFormat="1" applyFont="1" applyBorder="1" applyAlignment="1">
      <alignment horizontal="right" vertical="top" wrapText="1" indent="1"/>
    </xf>
    <xf numFmtId="169" fontId="31" fillId="2" borderId="41" xfId="5" applyNumberFormat="1" applyFont="1" applyBorder="1" applyAlignment="1">
      <alignment horizontal="right" vertical="top" wrapText="1" indent="1"/>
    </xf>
    <xf numFmtId="169" fontId="31" fillId="2" borderId="8" xfId="5" applyNumberFormat="1" applyFont="1" applyBorder="1" applyAlignment="1">
      <alignment horizontal="right" vertical="top" wrapText="1" indent="1"/>
    </xf>
    <xf numFmtId="6" fontId="31" fillId="2" borderId="40" xfId="5" applyNumberFormat="1" applyFont="1" applyBorder="1" applyAlignment="1">
      <alignment horizontal="right" vertical="top" wrapText="1"/>
    </xf>
    <xf numFmtId="6" fontId="31" fillId="2" borderId="42" xfId="5" applyNumberFormat="1" applyFont="1" applyBorder="1" applyAlignment="1">
      <alignment horizontal="right" vertical="top" wrapText="1"/>
    </xf>
    <xf numFmtId="173" fontId="31" fillId="2" borderId="13" xfId="5" applyNumberFormat="1" applyFont="1" applyBorder="1" applyAlignment="1">
      <alignment horizontal="right" vertical="top" wrapText="1" indent="1"/>
    </xf>
    <xf numFmtId="173" fontId="31" fillId="2" borderId="14" xfId="5" applyNumberFormat="1" applyFont="1" applyBorder="1" applyAlignment="1">
      <alignment horizontal="right" vertical="top" wrapText="1" indent="1"/>
    </xf>
    <xf numFmtId="173" fontId="31" fillId="2" borderId="48" xfId="5" applyNumberFormat="1" applyFont="1" applyBorder="1" applyAlignment="1">
      <alignment horizontal="right" vertical="top" wrapText="1" indent="1"/>
    </xf>
    <xf numFmtId="6" fontId="31" fillId="2" borderId="13" xfId="5" applyNumberFormat="1" applyFont="1" applyBorder="1" applyAlignment="1">
      <alignment horizontal="right" vertical="top" wrapText="1"/>
    </xf>
    <xf numFmtId="6" fontId="31" fillId="2" borderId="15" xfId="5" applyNumberFormat="1" applyFont="1" applyBorder="1" applyAlignment="1">
      <alignment horizontal="right" vertical="top" wrapText="1"/>
    </xf>
    <xf numFmtId="169" fontId="32" fillId="6" borderId="22" xfId="5" applyNumberFormat="1" applyFont="1" applyFill="1" applyBorder="1" applyAlignment="1">
      <alignment horizontal="right" vertical="top" wrapText="1" indent="1"/>
    </xf>
    <xf numFmtId="169" fontId="32" fillId="6" borderId="23" xfId="5" applyNumberFormat="1" applyFont="1" applyFill="1" applyBorder="1" applyAlignment="1">
      <alignment horizontal="right" vertical="top" wrapText="1" indent="1"/>
    </xf>
    <xf numFmtId="169" fontId="32" fillId="6" borderId="50" xfId="5" applyNumberFormat="1" applyFont="1" applyFill="1" applyBorder="1" applyAlignment="1">
      <alignment horizontal="right" vertical="top" wrapText="1" indent="1"/>
    </xf>
    <xf numFmtId="6" fontId="32" fillId="6" borderId="22" xfId="5" applyNumberFormat="1" applyFont="1" applyFill="1" applyBorder="1" applyAlignment="1">
      <alignment horizontal="right" vertical="top" wrapText="1"/>
    </xf>
    <xf numFmtId="6" fontId="32" fillId="6" borderId="24" xfId="5" applyNumberFormat="1" applyFont="1" applyFill="1" applyBorder="1" applyAlignment="1">
      <alignment horizontal="right" vertical="top" wrapText="1"/>
    </xf>
    <xf numFmtId="0" fontId="4" fillId="0" borderId="1" xfId="0" applyFont="1" applyBorder="1" applyAlignment="1" applyProtection="1">
      <alignment horizontal="center" vertical="center" wrapText="1"/>
      <protection locked="0"/>
    </xf>
    <xf numFmtId="0" fontId="5" fillId="0" borderId="7" xfId="0" applyFont="1" applyBorder="1" applyAlignment="1" applyProtection="1">
      <alignment horizontal="left" wrapText="1"/>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protection locked="0"/>
    </xf>
    <xf numFmtId="49" fontId="6" fillId="0" borderId="1" xfId="0" applyNumberFormat="1" applyFont="1" applyBorder="1" applyAlignment="1" applyProtection="1">
      <alignment horizontal="left" vertical="center" wrapText="1"/>
      <protection locked="0"/>
    </xf>
    <xf numFmtId="0" fontId="4" fillId="0" borderId="1" xfId="0" applyFont="1" applyBorder="1" applyAlignment="1" applyProtection="1">
      <alignment horizontal="center" vertical="center"/>
      <protection locked="0"/>
    </xf>
    <xf numFmtId="0" fontId="5" fillId="0" borderId="7" xfId="0" applyFont="1" applyBorder="1" applyAlignment="1" applyProtection="1">
      <alignment horizontal="left"/>
      <protection locked="0"/>
    </xf>
    <xf numFmtId="0" fontId="6" fillId="0" borderId="1" xfId="0" applyFont="1" applyBorder="1" applyAlignment="1" applyProtection="1">
      <alignment horizontal="left" vertical="top"/>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calcChain" Target="calcChain.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6"/>
  <sheetViews>
    <sheetView tabSelected="1" view="pageBreakPreview" topLeftCell="A8" zoomScaleNormal="100" zoomScaleSheetLayoutView="100" workbookViewId="0">
      <selection activeCell="E35" sqref="E35"/>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244" t="s">
        <v>204</v>
      </c>
      <c r="B1" s="245"/>
      <c r="C1" s="245"/>
      <c r="D1" s="245"/>
      <c r="E1" s="245"/>
    </row>
    <row r="2" spans="1:5" s="80" customFormat="1" ht="15.75" customHeight="1" x14ac:dyDescent="0.2">
      <c r="A2" s="81"/>
      <c r="B2" s="82"/>
      <c r="C2" s="82"/>
      <c r="D2" s="82"/>
      <c r="E2" s="82"/>
    </row>
    <row r="3" spans="1:5" s="80" customFormat="1" ht="19.5" customHeight="1" x14ac:dyDescent="0.2">
      <c r="A3" s="246" t="s">
        <v>213</v>
      </c>
      <c r="B3" s="247"/>
      <c r="C3" s="247"/>
      <c r="D3" s="248"/>
      <c r="E3" s="248"/>
    </row>
    <row r="4" spans="1:5" s="80" customFormat="1" ht="15.75" x14ac:dyDescent="0.25">
      <c r="A4" s="83"/>
      <c r="B4" s="84"/>
      <c r="C4" s="85"/>
      <c r="D4" s="85"/>
      <c r="E4" s="85"/>
    </row>
    <row r="5" spans="1:5" s="80" customFormat="1" ht="17.25" customHeight="1" x14ac:dyDescent="0.2">
      <c r="A5" s="246" t="s">
        <v>205</v>
      </c>
      <c r="B5" s="247"/>
      <c r="C5" s="247"/>
      <c r="D5" s="247"/>
      <c r="E5" s="247"/>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v>
      </c>
      <c r="B8" s="88"/>
      <c r="C8" s="89"/>
      <c r="D8" s="89"/>
      <c r="E8" s="90"/>
    </row>
    <row r="9" spans="1:5" s="80" customFormat="1" ht="15.75" x14ac:dyDescent="0.25">
      <c r="A9" s="91" t="s">
        <v>0</v>
      </c>
      <c r="B9" s="92"/>
      <c r="C9" s="93"/>
      <c r="D9" s="93"/>
      <c r="E9" s="94">
        <f>SUM(C10:C13)</f>
        <v>0</v>
      </c>
    </row>
    <row r="10" spans="1:5" s="80" customFormat="1" ht="15.75" customHeight="1" x14ac:dyDescent="0.2">
      <c r="A10" s="95" t="s">
        <v>207</v>
      </c>
      <c r="B10" s="96"/>
      <c r="C10" s="97">
        <f>SUM(Vytápění!H63)</f>
        <v>0</v>
      </c>
      <c r="D10" s="98"/>
      <c r="E10" s="99"/>
    </row>
    <row r="11" spans="1:5" s="80" customFormat="1" ht="15.75" customHeight="1" x14ac:dyDescent="0.2">
      <c r="A11" s="95" t="s">
        <v>396</v>
      </c>
      <c r="B11" s="96"/>
      <c r="C11" s="97">
        <f>SUM('VZT zař. 01'!H47:I47)</f>
        <v>0</v>
      </c>
      <c r="D11" s="98"/>
      <c r="E11" s="99"/>
    </row>
    <row r="12" spans="1:5" s="80" customFormat="1" ht="15.75" customHeight="1" x14ac:dyDescent="0.2">
      <c r="A12" s="95" t="s">
        <v>397</v>
      </c>
      <c r="B12" s="96"/>
      <c r="C12" s="97">
        <f>SUM('VZT zař. 02'!H56:I56)</f>
        <v>0</v>
      </c>
      <c r="D12" s="98"/>
      <c r="E12" s="99"/>
    </row>
    <row r="13" spans="1:5" s="80" customFormat="1" ht="15.75" customHeight="1" x14ac:dyDescent="0.2">
      <c r="A13" s="95" t="s">
        <v>398</v>
      </c>
      <c r="B13" s="96"/>
      <c r="C13" s="97">
        <f>SUM('VZT zař. 03'!H58:I58)</f>
        <v>0</v>
      </c>
      <c r="D13" s="98"/>
      <c r="E13" s="99"/>
    </row>
    <row r="14" spans="1:5" s="104" customFormat="1" ht="16.5" thickBot="1" x14ac:dyDescent="0.3">
      <c r="A14" s="100"/>
      <c r="B14" s="101"/>
      <c r="C14" s="102"/>
      <c r="D14" s="102"/>
      <c r="E14" s="103"/>
    </row>
    <row r="15" spans="1:5" s="80" customFormat="1" ht="15.75" x14ac:dyDescent="0.25">
      <c r="A15" s="105" t="s">
        <v>208</v>
      </c>
      <c r="B15" s="106"/>
      <c r="C15" s="107"/>
      <c r="D15" s="107"/>
      <c r="E15" s="108">
        <f>SUM(E9:E9)</f>
        <v>0</v>
      </c>
    </row>
    <row r="16" spans="1:5" s="80" customFormat="1" ht="15.75" x14ac:dyDescent="0.25">
      <c r="A16" s="109"/>
      <c r="B16" s="110"/>
      <c r="C16" s="111"/>
      <c r="D16" s="111"/>
      <c r="E16" s="112"/>
    </row>
    <row r="17" spans="1:5" s="116" customFormat="1" ht="15.75" x14ac:dyDescent="0.25">
      <c r="A17" s="113" t="s">
        <v>209</v>
      </c>
      <c r="B17" s="110"/>
      <c r="C17" s="114"/>
      <c r="D17" s="114"/>
      <c r="E17" s="115">
        <f>SUM(E15)</f>
        <v>0</v>
      </c>
    </row>
    <row r="18" spans="1:5" s="116" customFormat="1" ht="15" x14ac:dyDescent="0.2">
      <c r="A18" s="117" t="s">
        <v>210</v>
      </c>
      <c r="B18" s="110"/>
      <c r="C18" s="114"/>
      <c r="D18" s="114"/>
      <c r="E18" s="112">
        <f>SUM(E17*0.21)</f>
        <v>0</v>
      </c>
    </row>
    <row r="19" spans="1:5" s="116" customFormat="1" ht="15.75" x14ac:dyDescent="0.25">
      <c r="A19" s="113" t="s">
        <v>211</v>
      </c>
      <c r="B19" s="110"/>
      <c r="C19" s="114"/>
      <c r="D19" s="114"/>
      <c r="E19" s="115">
        <f>SUM(E17:E18)</f>
        <v>0</v>
      </c>
    </row>
    <row r="20" spans="1:5" s="116" customFormat="1" ht="15.75" x14ac:dyDescent="0.25">
      <c r="A20" s="218"/>
      <c r="B20" s="219"/>
      <c r="C20" s="220"/>
      <c r="D20" s="220"/>
      <c r="E20" s="221"/>
    </row>
    <row r="21" spans="1:5" s="116" customFormat="1" ht="15.75" x14ac:dyDescent="0.25">
      <c r="A21" s="118" t="s">
        <v>399</v>
      </c>
      <c r="B21" s="219"/>
      <c r="C21" s="220"/>
      <c r="D21" s="220"/>
      <c r="E21" s="221"/>
    </row>
    <row r="22" spans="1:5" s="80" customFormat="1" x14ac:dyDescent="0.2">
      <c r="B22" s="119"/>
      <c r="C22" s="120"/>
      <c r="D22" s="120"/>
      <c r="E22" s="121"/>
    </row>
    <row r="23" spans="1:5" s="80" customFormat="1" x14ac:dyDescent="0.2">
      <c r="A23" s="222" t="s">
        <v>400</v>
      </c>
      <c r="B23" s="223"/>
      <c r="C23" s="224"/>
      <c r="D23" s="224"/>
      <c r="E23" s="225"/>
    </row>
    <row r="24" spans="1:5" s="80" customFormat="1" x14ac:dyDescent="0.2">
      <c r="A24" s="222" t="s">
        <v>401</v>
      </c>
      <c r="B24" s="223"/>
      <c r="C24" s="224"/>
      <c r="D24" s="224"/>
      <c r="E24" s="225">
        <f>(E17-E29-E34)</f>
        <v>0</v>
      </c>
    </row>
    <row r="25" spans="1:5" s="80" customFormat="1" x14ac:dyDescent="0.2">
      <c r="A25" s="222" t="s">
        <v>402</v>
      </c>
      <c r="B25" s="223"/>
      <c r="C25" s="224"/>
      <c r="D25" s="224"/>
      <c r="E25" s="225">
        <f>(E18-E30-E35)</f>
        <v>0</v>
      </c>
    </row>
    <row r="26" spans="1:5" s="80" customFormat="1" x14ac:dyDescent="0.2">
      <c r="A26" s="222" t="s">
        <v>403</v>
      </c>
      <c r="B26" s="223"/>
      <c r="C26" s="224"/>
      <c r="D26" s="224"/>
      <c r="E26" s="225">
        <f>(E19-E31-E36)</f>
        <v>0</v>
      </c>
    </row>
    <row r="27" spans="1:5" s="80" customFormat="1" x14ac:dyDescent="0.2">
      <c r="A27" s="226"/>
      <c r="B27" s="227"/>
      <c r="C27" s="228"/>
      <c r="D27" s="228"/>
      <c r="E27" s="229"/>
    </row>
    <row r="28" spans="1:5" s="80" customFormat="1" x14ac:dyDescent="0.2">
      <c r="A28" s="230" t="s">
        <v>404</v>
      </c>
      <c r="B28" s="231"/>
      <c r="C28" s="232"/>
      <c r="D28" s="232"/>
      <c r="E28" s="233"/>
    </row>
    <row r="29" spans="1:5" s="80" customFormat="1" x14ac:dyDescent="0.2">
      <c r="A29" s="230" t="s">
        <v>401</v>
      </c>
      <c r="B29" s="231"/>
      <c r="C29" s="232"/>
      <c r="D29" s="232"/>
      <c r="E29" s="233">
        <f>SUM('VZT zař. 01'!I45+'VZT zař. 01'!I46+'VZT zař. 02'!I54+'VZT zař. 02'!I55+'VZT zař. 03'!I56+'VZT zař. 03'!I57)</f>
        <v>0</v>
      </c>
    </row>
    <row r="30" spans="1:5" s="80" customFormat="1" x14ac:dyDescent="0.2">
      <c r="A30" s="230" t="s">
        <v>402</v>
      </c>
      <c r="B30" s="231"/>
      <c r="C30" s="232"/>
      <c r="D30" s="232"/>
      <c r="E30" s="233">
        <f>(E29*0.21)</f>
        <v>0</v>
      </c>
    </row>
    <row r="31" spans="1:5" s="80" customFormat="1" x14ac:dyDescent="0.2">
      <c r="A31" s="230" t="s">
        <v>403</v>
      </c>
      <c r="B31" s="231"/>
      <c r="C31" s="232"/>
      <c r="D31" s="232"/>
      <c r="E31" s="233">
        <f>(E29*1.21)</f>
        <v>0</v>
      </c>
    </row>
    <row r="32" spans="1:5" s="80" customFormat="1" x14ac:dyDescent="0.2">
      <c r="A32" s="234"/>
      <c r="B32" s="227"/>
      <c r="C32" s="228"/>
      <c r="D32" s="228"/>
      <c r="E32" s="229"/>
    </row>
    <row r="33" spans="1:5" s="80" customFormat="1" x14ac:dyDescent="0.2">
      <c r="A33" s="235" t="s">
        <v>405</v>
      </c>
      <c r="B33" s="236"/>
      <c r="C33" s="237"/>
      <c r="D33" s="237"/>
      <c r="E33" s="238"/>
    </row>
    <row r="34" spans="1:5" s="80" customFormat="1" x14ac:dyDescent="0.2">
      <c r="A34" s="235" t="s">
        <v>401</v>
      </c>
      <c r="B34" s="236"/>
      <c r="C34" s="237"/>
      <c r="D34" s="237"/>
      <c r="E34" s="238">
        <f>SUM(C10)</f>
        <v>0</v>
      </c>
    </row>
    <row r="35" spans="1:5" s="80" customFormat="1" x14ac:dyDescent="0.2">
      <c r="A35" s="235" t="s">
        <v>402</v>
      </c>
      <c r="B35" s="236"/>
      <c r="C35" s="237"/>
      <c r="D35" s="237"/>
      <c r="E35" s="238">
        <f>(E34*0.21)</f>
        <v>0</v>
      </c>
    </row>
    <row r="36" spans="1:5" s="80" customFormat="1" x14ac:dyDescent="0.2">
      <c r="A36" s="235" t="s">
        <v>403</v>
      </c>
      <c r="B36" s="236"/>
      <c r="C36" s="237"/>
      <c r="D36" s="237"/>
      <c r="E36" s="238">
        <f>(E34*1.21)</f>
        <v>0</v>
      </c>
    </row>
    <row r="37" spans="1:5" s="80" customFormat="1" x14ac:dyDescent="0.2">
      <c r="A37" s="239"/>
      <c r="B37" s="240"/>
      <c r="C37" s="241"/>
      <c r="D37" s="241"/>
      <c r="E37" s="242"/>
    </row>
    <row r="38" spans="1:5" s="80" customFormat="1" x14ac:dyDescent="0.2">
      <c r="A38" s="239"/>
      <c r="B38" s="240"/>
      <c r="C38" s="241"/>
      <c r="D38" s="241"/>
      <c r="E38" s="242"/>
    </row>
    <row r="39" spans="1:5" s="80" customFormat="1" x14ac:dyDescent="0.2">
      <c r="A39" s="122" t="s">
        <v>212</v>
      </c>
      <c r="B39" s="119"/>
      <c r="C39" s="120"/>
      <c r="D39" s="120"/>
      <c r="E39" s="123"/>
    </row>
    <row r="40" spans="1:5" s="80" customFormat="1" x14ac:dyDescent="0.2">
      <c r="A40" s="249" t="s">
        <v>406</v>
      </c>
      <c r="B40" s="250"/>
      <c r="C40" s="250"/>
      <c r="D40" s="250"/>
      <c r="E40" s="250"/>
    </row>
    <row r="41" spans="1:5" s="80" customFormat="1" x14ac:dyDescent="0.2">
      <c r="A41" s="250"/>
      <c r="B41" s="250"/>
      <c r="C41" s="250"/>
      <c r="D41" s="250"/>
      <c r="E41" s="250"/>
    </row>
    <row r="42" spans="1:5" s="80" customFormat="1" x14ac:dyDescent="0.2">
      <c r="A42" s="250"/>
      <c r="B42" s="250"/>
      <c r="C42" s="250"/>
      <c r="D42" s="250"/>
      <c r="E42" s="250"/>
    </row>
    <row r="43" spans="1:5" s="80" customFormat="1" x14ac:dyDescent="0.2">
      <c r="A43" s="250"/>
      <c r="B43" s="250"/>
      <c r="C43" s="250"/>
      <c r="D43" s="250"/>
      <c r="E43" s="250"/>
    </row>
    <row r="44" spans="1:5" s="80" customFormat="1" x14ac:dyDescent="0.2">
      <c r="A44" s="250"/>
      <c r="B44" s="250"/>
      <c r="C44" s="250"/>
      <c r="D44" s="250"/>
      <c r="E44" s="250"/>
    </row>
    <row r="45" spans="1:5" s="80" customFormat="1" ht="284.25" customHeight="1" x14ac:dyDescent="0.2">
      <c r="A45" s="250"/>
      <c r="B45" s="250"/>
      <c r="C45" s="250"/>
      <c r="D45" s="250"/>
      <c r="E45" s="250"/>
    </row>
    <row r="46" spans="1:5" s="80" customFormat="1" x14ac:dyDescent="0.2">
      <c r="A46" s="251"/>
      <c r="B46" s="251"/>
      <c r="C46" s="251"/>
      <c r="D46" s="251"/>
      <c r="E46" s="251"/>
    </row>
    <row r="47" spans="1:5" s="80" customFormat="1" x14ac:dyDescent="0.2">
      <c r="A47" s="251"/>
      <c r="B47" s="251"/>
      <c r="C47" s="251"/>
      <c r="D47" s="251"/>
      <c r="E47" s="251"/>
    </row>
    <row r="48" spans="1:5" s="80" customFormat="1" x14ac:dyDescent="0.2">
      <c r="B48" s="124"/>
      <c r="C48" s="125"/>
      <c r="D48" s="125"/>
      <c r="E48" s="85"/>
    </row>
    <row r="49" spans="2:5" s="80" customFormat="1" x14ac:dyDescent="0.2">
      <c r="B49" s="124"/>
      <c r="C49" s="125"/>
      <c r="D49" s="125"/>
      <c r="E49" s="85"/>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126"/>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85"/>
    </row>
    <row r="60" spans="2:5" s="80" customFormat="1" x14ac:dyDescent="0.2">
      <c r="B60" s="84"/>
      <c r="C60" s="85"/>
      <c r="D60" s="85"/>
      <c r="E60" s="85"/>
    </row>
    <row r="61" spans="2:5" s="80" customFormat="1" x14ac:dyDescent="0.2">
      <c r="B61" s="84"/>
      <c r="C61" s="85"/>
      <c r="D61" s="85"/>
      <c r="E61" s="85"/>
    </row>
    <row r="62" spans="2:5" s="80" customFormat="1" x14ac:dyDescent="0.2">
      <c r="B62" s="84"/>
      <c r="C62" s="85"/>
      <c r="D62" s="85"/>
      <c r="E62" s="126"/>
    </row>
    <row r="63" spans="2:5" s="80" customFormat="1" x14ac:dyDescent="0.2">
      <c r="B63" s="84"/>
      <c r="C63" s="85"/>
      <c r="D63" s="85"/>
      <c r="E63" s="126"/>
    </row>
    <row r="64" spans="2:5" s="80" customFormat="1" x14ac:dyDescent="0.2">
      <c r="B64" s="84"/>
      <c r="C64" s="85"/>
      <c r="D64" s="85"/>
      <c r="E64" s="85"/>
    </row>
    <row r="65" spans="2:5" s="80" customFormat="1" x14ac:dyDescent="0.2">
      <c r="B65" s="84"/>
      <c r="C65" s="85"/>
      <c r="D65" s="85"/>
      <c r="E65" s="85"/>
    </row>
    <row r="66" spans="2:5" s="80" customFormat="1" x14ac:dyDescent="0.2">
      <c r="B66" s="84"/>
      <c r="C66" s="85"/>
      <c r="D66" s="85"/>
      <c r="E66" s="85"/>
    </row>
    <row r="67" spans="2:5" s="80" customFormat="1" x14ac:dyDescent="0.2">
      <c r="B67" s="84"/>
      <c r="C67" s="85"/>
      <c r="D67" s="85"/>
      <c r="E67" s="85"/>
    </row>
    <row r="68" spans="2:5" s="80" customFormat="1" x14ac:dyDescent="0.2">
      <c r="B68" s="84"/>
      <c r="C68" s="85"/>
      <c r="D68" s="85"/>
      <c r="E68" s="85"/>
    </row>
    <row r="69" spans="2:5" s="80" customFormat="1" x14ac:dyDescent="0.2">
      <c r="B69" s="84"/>
      <c r="C69" s="85"/>
      <c r="D69" s="85"/>
      <c r="E69" s="85"/>
    </row>
    <row r="70" spans="2:5" s="80" customFormat="1" x14ac:dyDescent="0.2">
      <c r="B70" s="84"/>
      <c r="C70" s="85"/>
      <c r="D70" s="85"/>
      <c r="E70" s="85"/>
    </row>
    <row r="71" spans="2:5" s="80" customFormat="1" x14ac:dyDescent="0.2">
      <c r="B71" s="84"/>
      <c r="C71" s="85"/>
      <c r="D71" s="85"/>
      <c r="E71" s="85"/>
    </row>
    <row r="72" spans="2:5" s="80" customFormat="1" x14ac:dyDescent="0.2">
      <c r="B72" s="84"/>
      <c r="C72" s="85"/>
      <c r="D72" s="85"/>
      <c r="E72" s="126"/>
    </row>
    <row r="73" spans="2:5" s="80" customFormat="1" x14ac:dyDescent="0.2">
      <c r="B73" s="84"/>
      <c r="C73" s="85"/>
      <c r="D73" s="85"/>
      <c r="E73" s="85"/>
    </row>
    <row r="74" spans="2:5" s="80" customFormat="1" x14ac:dyDescent="0.2">
      <c r="B74" s="84"/>
      <c r="C74" s="85"/>
      <c r="D74" s="85"/>
      <c r="E74" s="85"/>
    </row>
    <row r="75" spans="2:5" s="80" customFormat="1" x14ac:dyDescent="0.2">
      <c r="B75" s="84"/>
      <c r="C75" s="85"/>
      <c r="D75" s="85"/>
      <c r="E75" s="85"/>
    </row>
    <row r="76" spans="2:5" s="80" customFormat="1" x14ac:dyDescent="0.2">
      <c r="B76" s="84"/>
      <c r="C76" s="85"/>
      <c r="D76" s="85"/>
      <c r="E76" s="85"/>
    </row>
    <row r="77" spans="2:5" s="80" customFormat="1" x14ac:dyDescent="0.2">
      <c r="B77" s="84"/>
      <c r="C77" s="85"/>
      <c r="D77" s="85"/>
      <c r="E77" s="85"/>
    </row>
    <row r="78" spans="2:5" s="80" customFormat="1" x14ac:dyDescent="0.2">
      <c r="B78" s="84"/>
      <c r="C78" s="85"/>
      <c r="D78" s="85"/>
      <c r="E78" s="85"/>
    </row>
    <row r="79" spans="2:5" s="80" customFormat="1" x14ac:dyDescent="0.2">
      <c r="B79" s="84"/>
      <c r="C79" s="85"/>
      <c r="D79" s="85"/>
      <c r="E79" s="126"/>
    </row>
    <row r="80" spans="2:5" s="80" customFormat="1" x14ac:dyDescent="0.2">
      <c r="B80" s="84"/>
      <c r="C80" s="85"/>
      <c r="D80" s="85"/>
      <c r="E80" s="85"/>
    </row>
    <row r="81" spans="1:5" s="80" customFormat="1" x14ac:dyDescent="0.2">
      <c r="B81" s="84"/>
      <c r="C81" s="85"/>
      <c r="D81" s="85"/>
      <c r="E81" s="85"/>
    </row>
    <row r="82" spans="1:5" s="80" customFormat="1" x14ac:dyDescent="0.2">
      <c r="A82" s="127"/>
      <c r="B82" s="84"/>
      <c r="C82" s="85"/>
      <c r="D82" s="85"/>
      <c r="E82" s="126"/>
    </row>
    <row r="83" spans="1:5" s="80" customFormat="1" x14ac:dyDescent="0.2">
      <c r="B83" s="84"/>
      <c r="C83" s="85"/>
      <c r="D83" s="85"/>
      <c r="E83" s="85"/>
    </row>
    <row r="84" spans="1:5" s="80" customFormat="1" x14ac:dyDescent="0.2">
      <c r="B84" s="84"/>
      <c r="C84" s="85"/>
      <c r="D84" s="85"/>
      <c r="E84" s="85"/>
    </row>
    <row r="85" spans="1:5" s="80" customFormat="1" x14ac:dyDescent="0.2">
      <c r="B85" s="84"/>
      <c r="C85" s="85"/>
      <c r="D85" s="85"/>
      <c r="E85" s="85"/>
    </row>
    <row r="86" spans="1:5" s="80" customFormat="1" x14ac:dyDescent="0.2">
      <c r="B86" s="84"/>
      <c r="C86" s="85"/>
      <c r="D86" s="85"/>
      <c r="E86" s="85"/>
    </row>
    <row r="87" spans="1:5" s="80" customFormat="1" x14ac:dyDescent="0.2">
      <c r="B87" s="84"/>
      <c r="C87" s="85"/>
      <c r="D87" s="85"/>
      <c r="E87" s="85"/>
    </row>
    <row r="88" spans="1:5" s="80" customFormat="1" x14ac:dyDescent="0.2">
      <c r="B88" s="84"/>
      <c r="C88" s="85"/>
      <c r="D88" s="85"/>
      <c r="E88" s="85"/>
    </row>
    <row r="89" spans="1:5" s="80" customFormat="1" x14ac:dyDescent="0.2">
      <c r="B89" s="84"/>
      <c r="C89" s="85"/>
      <c r="D89" s="85"/>
      <c r="E89" s="85"/>
    </row>
    <row r="90" spans="1:5" s="80" customFormat="1" x14ac:dyDescent="0.2">
      <c r="B90" s="84"/>
      <c r="C90" s="85"/>
      <c r="D90" s="85"/>
      <c r="E90" s="85"/>
    </row>
    <row r="91" spans="1:5" s="80" customFormat="1" x14ac:dyDescent="0.2">
      <c r="B91" s="84"/>
      <c r="C91" s="85"/>
      <c r="D91" s="85"/>
      <c r="E91" s="85"/>
    </row>
    <row r="92" spans="1:5" s="80" customFormat="1" x14ac:dyDescent="0.2">
      <c r="B92" s="84"/>
      <c r="C92" s="85"/>
      <c r="D92" s="85"/>
      <c r="E92" s="126"/>
    </row>
    <row r="93" spans="1:5" s="80" customFormat="1" x14ac:dyDescent="0.2">
      <c r="B93" s="84"/>
      <c r="C93" s="85"/>
      <c r="D93" s="85"/>
      <c r="E93" s="126"/>
    </row>
    <row r="94" spans="1:5" s="80" customFormat="1" x14ac:dyDescent="0.2">
      <c r="B94" s="84"/>
      <c r="C94" s="85"/>
      <c r="D94" s="85"/>
      <c r="E94" s="85"/>
    </row>
    <row r="95" spans="1:5" s="80" customFormat="1" x14ac:dyDescent="0.2">
      <c r="B95" s="84"/>
      <c r="C95" s="85"/>
      <c r="D95" s="85"/>
      <c r="E95" s="85"/>
    </row>
    <row r="96" spans="1: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85"/>
    </row>
    <row r="100" spans="2:5" s="80" customFormat="1" x14ac:dyDescent="0.2">
      <c r="B100" s="84"/>
      <c r="C100" s="85"/>
      <c r="D100" s="85"/>
      <c r="E100" s="85"/>
    </row>
    <row r="101" spans="2:5" s="80" customFormat="1" x14ac:dyDescent="0.2">
      <c r="B101" s="84"/>
      <c r="C101" s="85"/>
      <c r="D101" s="85"/>
      <c r="E101" s="85"/>
    </row>
    <row r="102" spans="2:5" s="80" customFormat="1" x14ac:dyDescent="0.2">
      <c r="B102" s="84"/>
      <c r="C102" s="85"/>
      <c r="D102" s="85"/>
      <c r="E102" s="126"/>
    </row>
    <row r="103" spans="2:5" s="80" customFormat="1" x14ac:dyDescent="0.2">
      <c r="B103" s="84"/>
      <c r="C103" s="85"/>
      <c r="D103" s="85"/>
      <c r="E103" s="126"/>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85"/>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126"/>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85"/>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126"/>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85"/>
    </row>
    <row r="131" spans="2:5" s="80" customFormat="1" x14ac:dyDescent="0.2">
      <c r="B131" s="84"/>
      <c r="C131" s="85"/>
      <c r="D131" s="85"/>
      <c r="E131" s="85"/>
    </row>
    <row r="132" spans="2:5" s="80" customFormat="1" x14ac:dyDescent="0.2">
      <c r="B132" s="84"/>
      <c r="C132" s="85"/>
      <c r="D132" s="85"/>
      <c r="E132" s="85"/>
    </row>
    <row r="133" spans="2:5" s="80" customFormat="1" x14ac:dyDescent="0.2">
      <c r="B133" s="84"/>
      <c r="C133" s="85"/>
      <c r="D133" s="85"/>
      <c r="E133" s="126"/>
    </row>
    <row r="134" spans="2:5" s="80" customFormat="1" x14ac:dyDescent="0.2">
      <c r="B134" s="84"/>
      <c r="C134" s="85"/>
      <c r="D134" s="85"/>
      <c r="E134" s="126"/>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85"/>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126"/>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85"/>
    </row>
    <row r="148" spans="1:5" s="80" customFormat="1" x14ac:dyDescent="0.2">
      <c r="B148" s="84"/>
      <c r="C148" s="85"/>
      <c r="D148" s="85"/>
      <c r="E148" s="85"/>
    </row>
    <row r="149" spans="1:5" s="80" customFormat="1" x14ac:dyDescent="0.2">
      <c r="B149" s="84"/>
      <c r="C149" s="85"/>
      <c r="D149" s="85"/>
      <c r="E149" s="85"/>
    </row>
    <row r="150" spans="1:5" s="80" customFormat="1" x14ac:dyDescent="0.2">
      <c r="B150" s="84"/>
      <c r="C150" s="85"/>
      <c r="D150" s="85"/>
      <c r="E150" s="126"/>
    </row>
    <row r="151" spans="1:5" s="80" customFormat="1" x14ac:dyDescent="0.2">
      <c r="B151" s="84"/>
      <c r="C151" s="85"/>
      <c r="D151" s="85"/>
      <c r="E151" s="85"/>
    </row>
    <row r="152" spans="1:5" s="80" customFormat="1" x14ac:dyDescent="0.2">
      <c r="B152" s="84"/>
      <c r="C152" s="85"/>
      <c r="D152" s="85"/>
      <c r="E152" s="85"/>
    </row>
    <row r="153" spans="1:5" s="80" customFormat="1" x14ac:dyDescent="0.2">
      <c r="A153" s="127"/>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85"/>
    </row>
    <row r="177" spans="1:5" s="80" customFormat="1" x14ac:dyDescent="0.2">
      <c r="B177" s="84"/>
      <c r="C177" s="85"/>
      <c r="D177" s="85"/>
      <c r="E177" s="85"/>
    </row>
    <row r="178" spans="1:5" s="80" customFormat="1" x14ac:dyDescent="0.2">
      <c r="B178" s="84"/>
      <c r="C178" s="85"/>
      <c r="D178" s="85"/>
      <c r="E178" s="85"/>
    </row>
    <row r="179" spans="1:5" s="80" customFormat="1" x14ac:dyDescent="0.2">
      <c r="B179" s="84"/>
      <c r="C179" s="85"/>
      <c r="D179" s="85"/>
      <c r="E179" s="126"/>
    </row>
    <row r="180" spans="1:5" s="80" customFormat="1" x14ac:dyDescent="0.2">
      <c r="B180" s="84"/>
      <c r="C180" s="85"/>
      <c r="D180" s="85"/>
      <c r="E180" s="126"/>
    </row>
    <row r="181" spans="1:5" s="80" customFormat="1" x14ac:dyDescent="0.2">
      <c r="B181" s="84"/>
      <c r="C181" s="85"/>
      <c r="D181" s="85"/>
      <c r="E181" s="85"/>
    </row>
    <row r="182" spans="1:5" s="80" customFormat="1" x14ac:dyDescent="0.2">
      <c r="A182" s="127"/>
      <c r="B182" s="84"/>
      <c r="C182" s="85"/>
      <c r="D182" s="85"/>
      <c r="E182" s="85"/>
    </row>
    <row r="183" spans="1:5" s="80" customFormat="1" x14ac:dyDescent="0.2">
      <c r="B183" s="84"/>
      <c r="C183" s="85"/>
      <c r="D183" s="85"/>
      <c r="E183" s="85"/>
    </row>
    <row r="184" spans="1:5" s="80" customFormat="1" x14ac:dyDescent="0.2">
      <c r="B184" s="84"/>
      <c r="C184" s="85"/>
      <c r="D184" s="85"/>
      <c r="E184" s="85"/>
    </row>
    <row r="185" spans="1:5" s="80" customFormat="1" x14ac:dyDescent="0.2">
      <c r="B185" s="84"/>
      <c r="C185" s="85"/>
      <c r="D185" s="85"/>
      <c r="E185" s="85"/>
    </row>
    <row r="186" spans="1:5" s="80" customFormat="1" x14ac:dyDescent="0.2">
      <c r="B186" s="84"/>
      <c r="C186" s="85"/>
      <c r="D186" s="85"/>
      <c r="E186" s="126"/>
    </row>
    <row r="187" spans="1:5" s="80" customFormat="1" x14ac:dyDescent="0.2">
      <c r="B187" s="84"/>
      <c r="C187" s="85"/>
      <c r="D187" s="85"/>
      <c r="E187" s="85"/>
    </row>
    <row r="188" spans="1:5" s="80" customFormat="1" x14ac:dyDescent="0.2">
      <c r="B188" s="84"/>
      <c r="C188" s="85"/>
      <c r="D188" s="85"/>
      <c r="E188" s="85"/>
    </row>
    <row r="189" spans="1:5" s="80" customFormat="1" x14ac:dyDescent="0.2">
      <c r="A189" s="127"/>
      <c r="B189" s="84"/>
      <c r="C189" s="85"/>
      <c r="D189" s="85"/>
      <c r="E189" s="85"/>
    </row>
    <row r="190" spans="1:5" s="80" customFormat="1" x14ac:dyDescent="0.2">
      <c r="B190" s="84"/>
      <c r="C190" s="85"/>
      <c r="D190" s="85"/>
      <c r="E190" s="85"/>
    </row>
    <row r="191" spans="1:5" s="80" customFormat="1" x14ac:dyDescent="0.2">
      <c r="B191" s="84"/>
      <c r="C191" s="85"/>
      <c r="D191" s="85"/>
      <c r="E191" s="85"/>
    </row>
    <row r="192" spans="1:5" s="80" customFormat="1" x14ac:dyDescent="0.2">
      <c r="B192" s="84"/>
      <c r="C192" s="85"/>
      <c r="D192" s="85"/>
      <c r="E192" s="85"/>
    </row>
    <row r="193" spans="1:5" s="80" customFormat="1" x14ac:dyDescent="0.2">
      <c r="B193" s="84"/>
      <c r="C193" s="85"/>
      <c r="D193" s="85"/>
      <c r="E193" s="85"/>
    </row>
    <row r="194" spans="1:5" s="80" customFormat="1" x14ac:dyDescent="0.2">
      <c r="B194" s="84"/>
      <c r="C194" s="85"/>
      <c r="D194" s="85"/>
      <c r="E194" s="126"/>
    </row>
    <row r="195" spans="1:5" s="80" customFormat="1" x14ac:dyDescent="0.2">
      <c r="A195" s="127"/>
      <c r="B195" s="84"/>
      <c r="C195" s="85"/>
      <c r="D195" s="85"/>
      <c r="E195" s="126"/>
    </row>
    <row r="196" spans="1:5" s="80" customFormat="1" x14ac:dyDescent="0.2">
      <c r="B196" s="84"/>
      <c r="C196" s="85"/>
      <c r="D196" s="85"/>
      <c r="E196" s="126"/>
    </row>
    <row r="197" spans="1:5" s="80" customFormat="1" x14ac:dyDescent="0.2">
      <c r="A197" s="127"/>
      <c r="B197" s="84"/>
      <c r="C197" s="85"/>
      <c r="D197" s="85"/>
      <c r="E197" s="126"/>
    </row>
    <row r="198" spans="1:5" s="80" customFormat="1" x14ac:dyDescent="0.2">
      <c r="B198" s="84"/>
      <c r="C198" s="85"/>
      <c r="D198" s="85"/>
      <c r="E198" s="126"/>
    </row>
    <row r="199" spans="1:5" s="80" customFormat="1" x14ac:dyDescent="0.2">
      <c r="B199" s="84"/>
      <c r="C199" s="85"/>
      <c r="D199" s="85"/>
      <c r="E199" s="85"/>
    </row>
    <row r="200" spans="1:5" s="80" customFormat="1" x14ac:dyDescent="0.2">
      <c r="B200" s="124"/>
      <c r="C200" s="125"/>
      <c r="D200" s="125"/>
      <c r="E200" s="85"/>
    </row>
    <row r="201" spans="1:5" s="80" customFormat="1" x14ac:dyDescent="0.2">
      <c r="B201" s="84"/>
      <c r="C201" s="85"/>
      <c r="D201" s="85"/>
      <c r="E201" s="85"/>
    </row>
    <row r="202" spans="1:5" s="80" customFormat="1" x14ac:dyDescent="0.2">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A205" s="127"/>
      <c r="B205" s="84"/>
      <c r="C205" s="85"/>
      <c r="D205" s="85"/>
      <c r="E205" s="85"/>
    </row>
    <row r="206" spans="1:5" s="80" customFormat="1" x14ac:dyDescent="0.2">
      <c r="B206" s="84"/>
      <c r="C206" s="85"/>
      <c r="D206" s="85"/>
      <c r="E206" s="85"/>
    </row>
    <row r="207" spans="1:5" s="80" customFormat="1" x14ac:dyDescent="0.2">
      <c r="B207" s="84"/>
      <c r="C207" s="85"/>
      <c r="D207" s="85"/>
      <c r="E207" s="85"/>
    </row>
    <row r="208" spans="1:5" s="80" customFormat="1" x14ac:dyDescent="0.2">
      <c r="B208" s="84"/>
      <c r="C208" s="85"/>
      <c r="D208" s="85"/>
      <c r="E208" s="85"/>
    </row>
    <row r="209" spans="1:5" s="80" customFormat="1" x14ac:dyDescent="0.2">
      <c r="B209" s="84"/>
      <c r="C209" s="85"/>
      <c r="D209" s="85"/>
      <c r="E209" s="85"/>
    </row>
    <row r="210" spans="1:5" s="80" customFormat="1" x14ac:dyDescent="0.2">
      <c r="B210" s="84"/>
      <c r="C210" s="85"/>
      <c r="D210" s="85"/>
      <c r="E210" s="126"/>
    </row>
    <row r="211" spans="1:5" s="80" customFormat="1" x14ac:dyDescent="0.2">
      <c r="B211" s="84"/>
      <c r="C211" s="85"/>
      <c r="D211" s="85"/>
      <c r="E211" s="126"/>
    </row>
    <row r="212" spans="1:5" s="80" customFormat="1" x14ac:dyDescent="0.2">
      <c r="A212" s="127"/>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85"/>
    </row>
    <row r="221" spans="1:5" s="80" customFormat="1" x14ac:dyDescent="0.2">
      <c r="B221" s="84"/>
      <c r="C221" s="85"/>
      <c r="D221" s="85"/>
      <c r="E221" s="85"/>
    </row>
    <row r="222" spans="1:5" s="80" customFormat="1" x14ac:dyDescent="0.2">
      <c r="B222" s="84"/>
      <c r="C222" s="85"/>
      <c r="D222" s="85"/>
      <c r="E222" s="85"/>
    </row>
    <row r="223" spans="1:5" s="80" customFormat="1" x14ac:dyDescent="0.2">
      <c r="B223" s="84"/>
      <c r="C223" s="85"/>
      <c r="D223" s="85"/>
      <c r="E223" s="126"/>
    </row>
    <row r="224" spans="1:5" s="80" customFormat="1" x14ac:dyDescent="0.2">
      <c r="B224" s="84"/>
      <c r="C224" s="85"/>
      <c r="D224" s="85"/>
      <c r="E224" s="126"/>
    </row>
    <row r="225" spans="1:5" s="80" customFormat="1" x14ac:dyDescent="0.2">
      <c r="B225" s="84"/>
      <c r="C225" s="85"/>
      <c r="D225" s="85"/>
      <c r="E225" s="85"/>
    </row>
    <row r="226" spans="1:5" s="80" customFormat="1" x14ac:dyDescent="0.2">
      <c r="A226" s="127"/>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85"/>
    </row>
    <row r="231" spans="1:5" s="80" customFormat="1" x14ac:dyDescent="0.2">
      <c r="B231" s="84"/>
      <c r="C231" s="85"/>
      <c r="D231" s="85"/>
      <c r="E231" s="85"/>
    </row>
    <row r="232" spans="1:5" s="80" customFormat="1" x14ac:dyDescent="0.2">
      <c r="B232" s="84"/>
      <c r="C232" s="85"/>
      <c r="D232" s="85"/>
      <c r="E232" s="85"/>
    </row>
    <row r="233" spans="1:5" s="80" customFormat="1" x14ac:dyDescent="0.2">
      <c r="B233" s="84"/>
      <c r="C233" s="85"/>
      <c r="D233" s="85"/>
      <c r="E233" s="126"/>
    </row>
    <row r="234" spans="1:5" s="80" customFormat="1" x14ac:dyDescent="0.2">
      <c r="A234" s="127"/>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A241" s="127"/>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B244" s="84"/>
      <c r="C244" s="85"/>
      <c r="D244" s="85"/>
      <c r="E244" s="85"/>
    </row>
    <row r="245" spans="1:5" s="80" customFormat="1" x14ac:dyDescent="0.2">
      <c r="B245" s="84"/>
      <c r="C245" s="85"/>
      <c r="D245" s="85"/>
      <c r="E245" s="85"/>
    </row>
    <row r="246" spans="1:5" s="80" customFormat="1" x14ac:dyDescent="0.2">
      <c r="B246" s="84"/>
      <c r="C246" s="85"/>
      <c r="D246" s="85"/>
      <c r="E246" s="85"/>
    </row>
    <row r="247" spans="1:5" s="80" customFormat="1" x14ac:dyDescent="0.2">
      <c r="A247" s="127"/>
      <c r="B247" s="84"/>
      <c r="C247" s="85"/>
      <c r="D247" s="85"/>
      <c r="E247" s="85"/>
    </row>
    <row r="248" spans="1:5" s="80" customFormat="1" x14ac:dyDescent="0.2">
      <c r="B248" s="84"/>
      <c r="C248" s="85"/>
      <c r="D248" s="85"/>
      <c r="E248" s="85"/>
    </row>
    <row r="249" spans="1:5" s="80" customFormat="1" x14ac:dyDescent="0.2">
      <c r="B249" s="124"/>
      <c r="C249" s="125"/>
      <c r="D249" s="12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A258" s="128"/>
      <c r="B258" s="84"/>
      <c r="C258" s="85"/>
      <c r="D258" s="85"/>
      <c r="E258" s="85"/>
    </row>
    <row r="259" spans="1:5" s="80" customFormat="1" x14ac:dyDescent="0.2">
      <c r="B259" s="84"/>
      <c r="C259" s="85"/>
      <c r="D259" s="85"/>
      <c r="E259" s="85"/>
    </row>
    <row r="260" spans="1:5" s="80" customFormat="1" x14ac:dyDescent="0.2">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A263" s="127"/>
      <c r="B263" s="84"/>
      <c r="C263" s="85"/>
      <c r="D263" s="85"/>
      <c r="E263" s="85"/>
    </row>
    <row r="264" spans="1:5" s="80" customFormat="1" x14ac:dyDescent="0.2">
      <c r="B264" s="84"/>
      <c r="C264" s="85"/>
      <c r="D264" s="85"/>
      <c r="E264" s="85"/>
    </row>
    <row r="265" spans="1:5" s="80" customFormat="1" x14ac:dyDescent="0.2">
      <c r="B265" s="84"/>
      <c r="C265" s="85"/>
      <c r="D265" s="85"/>
      <c r="E265" s="85"/>
    </row>
    <row r="266" spans="1:5" s="80" customFormat="1" x14ac:dyDescent="0.2">
      <c r="B266" s="84"/>
      <c r="C266" s="85"/>
      <c r="D266" s="85"/>
      <c r="E266" s="85"/>
    </row>
    <row r="267" spans="1:5" s="80" customFormat="1" x14ac:dyDescent="0.2">
      <c r="B267" s="84"/>
      <c r="C267" s="85"/>
      <c r="D267" s="85"/>
      <c r="E267" s="85"/>
    </row>
    <row r="268" spans="1:5" s="80" customFormat="1" x14ac:dyDescent="0.2">
      <c r="B268" s="84"/>
      <c r="C268" s="85"/>
      <c r="D268" s="85"/>
      <c r="E268" s="126"/>
    </row>
    <row r="269" spans="1:5" s="80" customFormat="1" x14ac:dyDescent="0.2">
      <c r="B269" s="84"/>
      <c r="C269" s="85"/>
      <c r="D269" s="85"/>
      <c r="E269" s="85"/>
    </row>
    <row r="270" spans="1:5" s="80" customFormat="1" x14ac:dyDescent="0.2">
      <c r="B270" s="84"/>
      <c r="C270" s="85"/>
      <c r="D270" s="85"/>
      <c r="E270" s="85"/>
    </row>
    <row r="271" spans="1:5" s="80" customFormat="1" x14ac:dyDescent="0.2">
      <c r="A271" s="127"/>
      <c r="B271" s="84"/>
      <c r="C271" s="85"/>
      <c r="D271" s="85"/>
      <c r="E271" s="85"/>
    </row>
    <row r="272" spans="1:5" s="80" customFormat="1" x14ac:dyDescent="0.2">
      <c r="B272" s="84"/>
      <c r="C272" s="85"/>
      <c r="D272" s="85"/>
      <c r="E272" s="85"/>
    </row>
    <row r="273" spans="2:5" s="80" customFormat="1" x14ac:dyDescent="0.2">
      <c r="B273" s="84"/>
      <c r="C273" s="85"/>
      <c r="D273" s="85"/>
      <c r="E273" s="126"/>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x14ac:dyDescent="0.2">
      <c r="B309" s="84"/>
      <c r="C309" s="85"/>
      <c r="D309" s="85"/>
      <c r="E309" s="85"/>
    </row>
    <row r="310" spans="2:6" s="80" customFormat="1" x14ac:dyDescent="0.2">
      <c r="B310" s="84"/>
      <c r="C310" s="85"/>
      <c r="D310" s="85"/>
      <c r="E310" s="85"/>
    </row>
    <row r="311" spans="2:6" s="80" customFormat="1" x14ac:dyDescent="0.2">
      <c r="B311" s="84"/>
      <c r="C311" s="85"/>
      <c r="D311" s="85"/>
      <c r="E311" s="85"/>
    </row>
    <row r="312" spans="2:6" s="80" customFormat="1" ht="14.25" x14ac:dyDescent="0.2">
      <c r="B312" s="84"/>
      <c r="C312" s="85"/>
      <c r="D312" s="85"/>
      <c r="E312" s="85"/>
      <c r="F312" s="129"/>
    </row>
    <row r="313" spans="2:6" s="80" customFormat="1" ht="14.25" x14ac:dyDescent="0.2">
      <c r="B313" s="84"/>
      <c r="C313" s="85"/>
      <c r="D313" s="85"/>
      <c r="E313" s="85"/>
      <c r="F313" s="130"/>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x14ac:dyDescent="0.2">
      <c r="B318" s="84"/>
      <c r="C318" s="85"/>
      <c r="D318" s="85"/>
      <c r="E318" s="85"/>
    </row>
    <row r="319" spans="2:6" s="80" customFormat="1" x14ac:dyDescent="0.2">
      <c r="B319" s="84"/>
      <c r="C319" s="85"/>
      <c r="D319" s="85"/>
      <c r="E319" s="85"/>
    </row>
    <row r="320" spans="2:6" s="80" customFormat="1" x14ac:dyDescent="0.2">
      <c r="B320" s="84"/>
      <c r="C320" s="85"/>
      <c r="D320" s="85"/>
      <c r="E320" s="85"/>
    </row>
    <row r="321" spans="2:6" s="80" customFormat="1" ht="14.25" x14ac:dyDescent="0.2">
      <c r="B321" s="84"/>
      <c r="C321" s="85"/>
      <c r="D321" s="85"/>
      <c r="E321" s="85"/>
      <c r="F321" s="130"/>
    </row>
    <row r="322" spans="2:6" s="80" customFormat="1" ht="14.25" x14ac:dyDescent="0.2">
      <c r="B322" s="84"/>
      <c r="C322" s="85"/>
      <c r="D322" s="85"/>
      <c r="E322" s="85"/>
      <c r="F322" s="130"/>
    </row>
    <row r="323" spans="2:6" s="80" customFormat="1" x14ac:dyDescent="0.2">
      <c r="B323" s="84"/>
      <c r="C323" s="85"/>
      <c r="D323" s="85"/>
      <c r="E323" s="85"/>
    </row>
    <row r="324" spans="2:6" s="80" customFormat="1" x14ac:dyDescent="0.2">
      <c r="B324" s="84"/>
      <c r="C324" s="85"/>
      <c r="D324" s="85"/>
      <c r="E324" s="85"/>
    </row>
    <row r="325" spans="2:6" s="80" customFormat="1" x14ac:dyDescent="0.2">
      <c r="B325" s="84"/>
      <c r="C325" s="85"/>
      <c r="D325" s="85"/>
      <c r="E325" s="85"/>
    </row>
    <row r="326" spans="2:6" s="80" customFormat="1" x14ac:dyDescent="0.2">
      <c r="B326" s="84"/>
      <c r="C326" s="85"/>
      <c r="D326" s="85"/>
      <c r="E326" s="85"/>
    </row>
    <row r="327" spans="2:6" s="80" customFormat="1" x14ac:dyDescent="0.2">
      <c r="B327" s="84"/>
      <c r="C327" s="85"/>
      <c r="D327" s="85"/>
      <c r="E327" s="85"/>
    </row>
    <row r="328" spans="2:6" s="80" customFormat="1" x14ac:dyDescent="0.2">
      <c r="B328" s="84"/>
      <c r="C328" s="85"/>
      <c r="D328" s="85"/>
      <c r="E328" s="85"/>
    </row>
    <row r="329" spans="2:6" s="80" customFormat="1" x14ac:dyDescent="0.2">
      <c r="B329" s="84"/>
      <c r="C329" s="85"/>
      <c r="D329" s="85"/>
      <c r="E329" s="85"/>
    </row>
    <row r="330" spans="2:6" s="80" customFormat="1" ht="15" x14ac:dyDescent="0.2">
      <c r="B330" s="84"/>
      <c r="C330" s="85"/>
      <c r="D330" s="85"/>
      <c r="E330" s="85"/>
      <c r="F330" s="131"/>
    </row>
    <row r="331" spans="2:6" s="80" customFormat="1" ht="15" x14ac:dyDescent="0.2">
      <c r="B331" s="84"/>
      <c r="C331" s="85"/>
      <c r="D331" s="85"/>
      <c r="E331" s="85"/>
      <c r="F331" s="131"/>
    </row>
    <row r="332" spans="2:6" s="80" customFormat="1" x14ac:dyDescent="0.2">
      <c r="B332" s="84"/>
      <c r="C332" s="85"/>
      <c r="D332" s="85"/>
      <c r="E332" s="85"/>
    </row>
    <row r="333" spans="2:6" s="80" customFormat="1" x14ac:dyDescent="0.2">
      <c r="B333" s="84"/>
      <c r="C333" s="85"/>
      <c r="D333" s="85"/>
      <c r="E333" s="85"/>
    </row>
    <row r="334" spans="2:6" s="80" customFormat="1" x14ac:dyDescent="0.2">
      <c r="B334" s="84"/>
      <c r="C334" s="85"/>
      <c r="D334" s="85"/>
      <c r="E334" s="85"/>
    </row>
    <row r="335" spans="2:6" s="80" customFormat="1" x14ac:dyDescent="0.2">
      <c r="B335" s="84"/>
      <c r="C335" s="85"/>
      <c r="D335" s="85"/>
      <c r="E335" s="85"/>
    </row>
    <row r="336" spans="2:6" s="80" customFormat="1" x14ac:dyDescent="0.2">
      <c r="B336" s="84"/>
      <c r="C336" s="85"/>
      <c r="D336" s="85"/>
      <c r="E336" s="85"/>
    </row>
    <row r="337" spans="1:6" s="80" customFormat="1" x14ac:dyDescent="0.2">
      <c r="B337" s="84"/>
      <c r="C337" s="85"/>
      <c r="D337" s="85"/>
      <c r="E337" s="85"/>
    </row>
    <row r="338" spans="1:6" s="80" customFormat="1" x14ac:dyDescent="0.2">
      <c r="B338" s="84"/>
      <c r="C338" s="85"/>
      <c r="D338" s="85"/>
      <c r="E338" s="85"/>
    </row>
    <row r="339" spans="1:6" s="80" customFormat="1" x14ac:dyDescent="0.2">
      <c r="A339" s="132"/>
      <c r="B339" s="133"/>
      <c r="C339" s="134"/>
      <c r="D339" s="135"/>
      <c r="E339" s="135"/>
      <c r="F339" s="136"/>
    </row>
    <row r="340" spans="1:6" s="80" customFormat="1" x14ac:dyDescent="0.2">
      <c r="B340" s="84"/>
      <c r="C340" s="85"/>
      <c r="D340" s="85"/>
      <c r="E340" s="85"/>
      <c r="F340" s="136"/>
    </row>
    <row r="341" spans="1:6" s="80" customFormat="1" x14ac:dyDescent="0.2">
      <c r="B341" s="84"/>
      <c r="C341" s="85"/>
      <c r="D341" s="85"/>
      <c r="E341" s="85"/>
    </row>
    <row r="342" spans="1:6" s="80" customFormat="1" x14ac:dyDescent="0.2">
      <c r="B342" s="84"/>
      <c r="C342" s="85"/>
      <c r="D342" s="85"/>
      <c r="E342" s="85"/>
    </row>
    <row r="343" spans="1:6" s="80" customFormat="1" x14ac:dyDescent="0.2">
      <c r="B343" s="84"/>
      <c r="C343" s="85"/>
      <c r="D343" s="85"/>
      <c r="E343" s="85"/>
    </row>
    <row r="344" spans="1:6" s="80" customFormat="1" x14ac:dyDescent="0.2">
      <c r="B344" s="84"/>
      <c r="C344" s="85"/>
      <c r="D344" s="85"/>
      <c r="E344" s="85"/>
    </row>
    <row r="345" spans="1:6" s="80" customFormat="1" x14ac:dyDescent="0.2">
      <c r="B345" s="84"/>
      <c r="C345" s="85"/>
      <c r="D345" s="85"/>
      <c r="E345" s="85"/>
    </row>
    <row r="346" spans="1:6" s="80" customFormat="1" x14ac:dyDescent="0.2">
      <c r="B346" s="84"/>
      <c r="C346" s="85"/>
      <c r="D346" s="85"/>
      <c r="E346" s="85"/>
    </row>
    <row r="347" spans="1:6" s="80" customFormat="1" x14ac:dyDescent="0.2">
      <c r="B347" s="84"/>
      <c r="C347" s="85"/>
      <c r="D347" s="85"/>
      <c r="E347" s="85"/>
    </row>
    <row r="348" spans="1:6" s="80" customFormat="1" x14ac:dyDescent="0.2">
      <c r="B348" s="84"/>
      <c r="C348" s="85"/>
      <c r="D348" s="85"/>
      <c r="E348" s="85"/>
    </row>
    <row r="349" spans="1:6" s="80" customFormat="1" x14ac:dyDescent="0.2">
      <c r="B349" s="84"/>
      <c r="C349" s="85"/>
      <c r="D349" s="85"/>
      <c r="E349" s="85"/>
    </row>
    <row r="350" spans="1:6" s="80" customFormat="1" x14ac:dyDescent="0.2">
      <c r="B350" s="84"/>
      <c r="C350" s="85"/>
      <c r="D350" s="85"/>
      <c r="E350" s="85"/>
    </row>
    <row r="351" spans="1:6" s="80" customFormat="1" x14ac:dyDescent="0.2">
      <c r="B351" s="84"/>
      <c r="C351" s="85"/>
      <c r="D351" s="85"/>
      <c r="E351" s="85"/>
    </row>
    <row r="352" spans="1: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80" customFormat="1" x14ac:dyDescent="0.2">
      <c r="B381" s="84"/>
      <c r="C381" s="85"/>
      <c r="D381" s="85"/>
      <c r="E381" s="85"/>
    </row>
    <row r="382" spans="1:5" s="80" customFormat="1" x14ac:dyDescent="0.2">
      <c r="B382" s="84"/>
      <c r="C382" s="85"/>
      <c r="D382" s="85"/>
      <c r="E382" s="85"/>
    </row>
    <row r="383" spans="1:5" s="80" customFormat="1" x14ac:dyDescent="0.2">
      <c r="B383" s="84"/>
      <c r="C383" s="85"/>
      <c r="D383" s="85"/>
      <c r="E383" s="85"/>
    </row>
    <row r="384" spans="1:5" s="137" customFormat="1" x14ac:dyDescent="0.2">
      <c r="A384" s="80"/>
      <c r="B384" s="84"/>
      <c r="C384" s="85"/>
      <c r="D384" s="85"/>
      <c r="E384" s="85"/>
    </row>
    <row r="385" spans="1:5" s="137" customFormat="1" x14ac:dyDescent="0.2">
      <c r="A385" s="80"/>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80" customFormat="1" x14ac:dyDescent="0.2">
      <c r="B390" s="84"/>
      <c r="C390" s="85"/>
      <c r="D390" s="85"/>
      <c r="E390" s="85"/>
    </row>
    <row r="391" spans="1:5" s="80" customFormat="1" x14ac:dyDescent="0.2">
      <c r="B391" s="84"/>
      <c r="C391" s="85"/>
      <c r="D391" s="85"/>
      <c r="E391" s="85"/>
    </row>
    <row r="392" spans="1:5" s="80" customFormat="1" x14ac:dyDescent="0.2">
      <c r="B392" s="84"/>
      <c r="C392" s="85"/>
      <c r="D392" s="85"/>
      <c r="E392" s="85"/>
    </row>
    <row r="393" spans="1:5" s="137" customFormat="1" x14ac:dyDescent="0.2">
      <c r="A393" s="80"/>
      <c r="B393" s="84"/>
      <c r="C393" s="85"/>
      <c r="D393" s="85"/>
      <c r="E393" s="85"/>
    </row>
    <row r="394" spans="1:5" s="137" customFormat="1" x14ac:dyDescent="0.2">
      <c r="A394" s="80"/>
      <c r="B394" s="124"/>
      <c r="C394" s="125"/>
      <c r="D394" s="125"/>
      <c r="E394" s="12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80" customFormat="1" x14ac:dyDescent="0.2">
      <c r="B399" s="84"/>
      <c r="C399" s="85"/>
      <c r="D399" s="85"/>
      <c r="E399" s="85"/>
    </row>
    <row r="400" spans="1:5" s="80" customFormat="1" x14ac:dyDescent="0.2">
      <c r="B400" s="84"/>
      <c r="C400" s="85"/>
      <c r="D400" s="85"/>
      <c r="E400" s="85"/>
    </row>
    <row r="401" spans="1:5" s="80" customFormat="1" x14ac:dyDescent="0.2">
      <c r="B401" s="84"/>
      <c r="C401" s="85"/>
      <c r="D401" s="85"/>
      <c r="E401" s="85"/>
    </row>
    <row r="402" spans="1:5" s="137" customFormat="1" x14ac:dyDescent="0.2">
      <c r="A402" s="80"/>
      <c r="B402" s="84"/>
      <c r="C402" s="85"/>
      <c r="D402" s="85"/>
      <c r="E402" s="85"/>
    </row>
    <row r="403" spans="1:5" s="137" customFormat="1" x14ac:dyDescent="0.2">
      <c r="A403" s="80"/>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80" customFormat="1" x14ac:dyDescent="0.2">
      <c r="B409" s="84"/>
      <c r="C409" s="85"/>
      <c r="D409" s="85"/>
      <c r="E409" s="85"/>
    </row>
    <row r="410" spans="1:5" s="80" customFormat="1" x14ac:dyDescent="0.2">
      <c r="B410" s="84"/>
      <c r="C410" s="85"/>
      <c r="D410" s="85"/>
      <c r="E410" s="85"/>
    </row>
    <row r="411" spans="1:5" s="80" customFormat="1" x14ac:dyDescent="0.2">
      <c r="B411" s="84"/>
      <c r="C411" s="85"/>
      <c r="D411" s="85"/>
      <c r="E411" s="85"/>
    </row>
    <row r="412" spans="1:5" s="137" customFormat="1" x14ac:dyDescent="0.2">
      <c r="A412" s="80"/>
      <c r="B412" s="84"/>
      <c r="C412" s="85"/>
      <c r="D412" s="85"/>
      <c r="E412" s="85"/>
    </row>
    <row r="413" spans="1:5" s="137" customFormat="1" x14ac:dyDescent="0.2">
      <c r="A413" s="80"/>
      <c r="B413" s="124"/>
      <c r="C413" s="125"/>
      <c r="D413" s="125"/>
      <c r="E413" s="12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80" customFormat="1" x14ac:dyDescent="0.2">
      <c r="B422" s="84"/>
      <c r="C422" s="85"/>
      <c r="D422" s="85"/>
      <c r="E422" s="85"/>
    </row>
    <row r="423" spans="1:5" s="80" customFormat="1" x14ac:dyDescent="0.2">
      <c r="B423" s="84"/>
      <c r="C423" s="85"/>
      <c r="D423" s="85"/>
      <c r="E423" s="85"/>
    </row>
    <row r="424" spans="1:5" s="80" customFormat="1" x14ac:dyDescent="0.2">
      <c r="B424" s="84"/>
      <c r="C424" s="85"/>
      <c r="D424" s="85"/>
      <c r="E424" s="85"/>
    </row>
    <row r="425" spans="1:5" s="137" customFormat="1" x14ac:dyDescent="0.2">
      <c r="A425" s="80"/>
      <c r="B425" s="84"/>
      <c r="C425" s="85"/>
      <c r="D425" s="85"/>
      <c r="E425" s="85"/>
    </row>
    <row r="426" spans="1:5" s="137" customFormat="1" x14ac:dyDescent="0.2">
      <c r="A426" s="80"/>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80" customFormat="1" x14ac:dyDescent="0.2">
      <c r="B431" s="84"/>
      <c r="C431" s="85"/>
      <c r="D431" s="85"/>
      <c r="E431" s="85"/>
    </row>
    <row r="432" spans="1:5" s="80" customFormat="1" x14ac:dyDescent="0.2">
      <c r="B432" s="84"/>
      <c r="C432" s="85"/>
      <c r="D432" s="85"/>
      <c r="E432" s="85"/>
    </row>
    <row r="433" spans="1:5" s="80" customFormat="1" x14ac:dyDescent="0.2">
      <c r="B433" s="84"/>
      <c r="C433" s="85"/>
      <c r="D433" s="85"/>
      <c r="E433" s="85"/>
    </row>
    <row r="434" spans="1:5" s="137" customFormat="1" x14ac:dyDescent="0.2">
      <c r="A434" s="80"/>
      <c r="B434" s="84"/>
      <c r="C434" s="85"/>
      <c r="D434" s="85"/>
      <c r="E434" s="85"/>
    </row>
    <row r="435" spans="1:5" s="137" customFormat="1" x14ac:dyDescent="0.2">
      <c r="A435" s="80"/>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80" customFormat="1" x14ac:dyDescent="0.2">
      <c r="B440" s="84"/>
      <c r="C440" s="85"/>
      <c r="D440" s="85"/>
      <c r="E440" s="85"/>
    </row>
    <row r="441" spans="1:5" s="80" customFormat="1" x14ac:dyDescent="0.2">
      <c r="B441" s="84"/>
      <c r="C441" s="85"/>
      <c r="D441" s="85"/>
      <c r="E441" s="85"/>
    </row>
    <row r="442" spans="1:5" s="80" customFormat="1" x14ac:dyDescent="0.2">
      <c r="B442" s="84"/>
      <c r="C442" s="85"/>
      <c r="D442" s="85"/>
      <c r="E442" s="85"/>
    </row>
    <row r="443" spans="1:5" s="137" customFormat="1" x14ac:dyDescent="0.2">
      <c r="A443" s="80"/>
      <c r="B443" s="84"/>
      <c r="C443" s="85"/>
      <c r="D443" s="85"/>
      <c r="E443" s="85"/>
    </row>
    <row r="444" spans="1:5" s="137" customFormat="1" x14ac:dyDescent="0.2">
      <c r="A444" s="80"/>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80" customFormat="1" x14ac:dyDescent="0.2">
      <c r="B449" s="84"/>
      <c r="C449" s="85"/>
      <c r="D449" s="85"/>
      <c r="E449" s="85"/>
    </row>
    <row r="450" spans="1:5" s="80" customFormat="1" x14ac:dyDescent="0.2">
      <c r="B450" s="84"/>
      <c r="C450" s="85"/>
      <c r="D450" s="85"/>
      <c r="E450" s="85"/>
    </row>
    <row r="451" spans="1:5" s="80" customFormat="1" x14ac:dyDescent="0.2">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84"/>
      <c r="C461" s="85"/>
      <c r="D461" s="85"/>
      <c r="E461" s="85"/>
    </row>
    <row r="462" spans="1:5" s="137" customFormat="1" x14ac:dyDescent="0.2">
      <c r="A462" s="80"/>
      <c r="B462" s="84"/>
      <c r="C462" s="85"/>
      <c r="D462" s="85"/>
      <c r="E462" s="85"/>
    </row>
    <row r="463" spans="1:5" s="137" customFormat="1" x14ac:dyDescent="0.2">
      <c r="A463" s="80"/>
      <c r="B463" s="84"/>
      <c r="C463" s="85"/>
      <c r="D463" s="85"/>
      <c r="E463" s="85"/>
    </row>
    <row r="464" spans="1:5" s="137" customFormat="1" x14ac:dyDescent="0.2">
      <c r="A464" s="80"/>
      <c r="B464" s="124"/>
      <c r="C464" s="125"/>
      <c r="D464" s="125"/>
      <c r="E464" s="125"/>
    </row>
    <row r="465" spans="1:5" s="137" customFormat="1" x14ac:dyDescent="0.2">
      <c r="A465" s="80"/>
      <c r="B465" s="124"/>
      <c r="C465" s="125"/>
      <c r="D465" s="125"/>
      <c r="E465" s="12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84"/>
      <c r="C471" s="85"/>
      <c r="D471" s="85"/>
      <c r="E471" s="85"/>
    </row>
    <row r="472" spans="1:5" s="137" customFormat="1" x14ac:dyDescent="0.2">
      <c r="A472" s="80"/>
      <c r="B472" s="84"/>
      <c r="C472" s="85"/>
      <c r="D472" s="85"/>
      <c r="E472" s="85"/>
    </row>
    <row r="473" spans="1:5" s="137" customFormat="1" x14ac:dyDescent="0.2">
      <c r="A473" s="80"/>
      <c r="B473" s="84"/>
      <c r="C473" s="85"/>
      <c r="D473" s="85"/>
      <c r="E473" s="8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row r="2604" spans="1:5" s="137" customFormat="1" x14ac:dyDescent="0.2">
      <c r="A2604" s="80"/>
      <c r="B2604" s="124"/>
      <c r="C2604" s="125"/>
      <c r="D2604" s="125"/>
      <c r="E2604" s="125"/>
    </row>
    <row r="2605" spans="1:5" s="137" customFormat="1" x14ac:dyDescent="0.2">
      <c r="A2605" s="80"/>
      <c r="B2605" s="124"/>
      <c r="C2605" s="125"/>
      <c r="D2605" s="125"/>
      <c r="E2605" s="125"/>
    </row>
    <row r="2606" spans="1:5" s="137" customFormat="1" x14ac:dyDescent="0.2">
      <c r="A2606" s="80"/>
      <c r="B2606" s="124"/>
      <c r="C2606" s="125"/>
      <c r="D2606" s="125"/>
      <c r="E2606" s="125"/>
    </row>
  </sheetData>
  <mergeCells count="4">
    <mergeCell ref="A1:E1"/>
    <mergeCell ref="A3:E3"/>
    <mergeCell ref="A5:E5"/>
    <mergeCell ref="A40:E47"/>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opLeftCell="D43" workbookViewId="0">
      <selection activeCell="H5" sqref="H5"/>
    </sheetView>
  </sheetViews>
  <sheetFormatPr defaultColWidth="9.33203125" defaultRowHeight="15" x14ac:dyDescent="0.25"/>
  <cols>
    <col min="1" max="1" width="6.6640625" style="142" customWidth="1"/>
    <col min="2" max="2" width="9.1640625" style="142" customWidth="1"/>
    <col min="3" max="3" width="16.6640625" style="142" customWidth="1"/>
    <col min="4" max="4" width="20" style="142" customWidth="1"/>
    <col min="5" max="5" width="83.1640625" style="142" customWidth="1"/>
    <col min="6" max="7" width="10.1640625" style="142" customWidth="1"/>
    <col min="8" max="9" width="13.1640625" style="142" customWidth="1"/>
    <col min="10" max="16384" width="9.33203125" style="142"/>
  </cols>
  <sheetData>
    <row r="1" spans="1:9" x14ac:dyDescent="0.25">
      <c r="A1" s="254" t="s">
        <v>214</v>
      </c>
      <c r="B1" s="255"/>
      <c r="C1" s="256" t="s">
        <v>215</v>
      </c>
      <c r="D1" s="256"/>
      <c r="E1" s="256"/>
      <c r="F1" s="256"/>
      <c r="G1" s="257"/>
      <c r="H1" s="260"/>
      <c r="I1" s="261"/>
    </row>
    <row r="2" spans="1:9" ht="17.25" thickBot="1" x14ac:dyDescent="0.35">
      <c r="A2" s="264">
        <v>16139</v>
      </c>
      <c r="B2" s="265"/>
      <c r="C2" s="258"/>
      <c r="D2" s="258"/>
      <c r="E2" s="258"/>
      <c r="F2" s="258"/>
      <c r="G2" s="259"/>
      <c r="H2" s="262"/>
      <c r="I2" s="263"/>
    </row>
    <row r="3" spans="1:9" ht="27.75" thickBot="1" x14ac:dyDescent="0.3">
      <c r="A3" s="143" t="s">
        <v>216</v>
      </c>
      <c r="B3" s="144" t="s">
        <v>217</v>
      </c>
      <c r="C3" s="144" t="s">
        <v>218</v>
      </c>
      <c r="D3" s="144" t="s">
        <v>219</v>
      </c>
      <c r="E3" s="144" t="s">
        <v>220</v>
      </c>
      <c r="F3" s="144" t="s">
        <v>221</v>
      </c>
      <c r="G3" s="145" t="s">
        <v>222</v>
      </c>
      <c r="H3" s="146" t="s">
        <v>223</v>
      </c>
      <c r="I3" s="147" t="s">
        <v>224</v>
      </c>
    </row>
    <row r="4" spans="1:9" ht="20.25" x14ac:dyDescent="0.3">
      <c r="A4" s="148"/>
      <c r="B4" s="149" t="s">
        <v>225</v>
      </c>
      <c r="C4" s="150"/>
      <c r="D4" s="150"/>
      <c r="E4" s="150"/>
      <c r="F4" s="151"/>
      <c r="G4" s="152">
        <v>1</v>
      </c>
      <c r="H4" s="266">
        <v>0</v>
      </c>
      <c r="I4" s="267"/>
    </row>
    <row r="5" spans="1:9" ht="25.5" x14ac:dyDescent="0.25">
      <c r="A5" s="153" t="s">
        <v>226</v>
      </c>
      <c r="B5" s="154" t="s">
        <v>226</v>
      </c>
      <c r="C5" s="154" t="s">
        <v>227</v>
      </c>
      <c r="D5" s="154" t="s">
        <v>228</v>
      </c>
      <c r="E5" s="155" t="s">
        <v>229</v>
      </c>
      <c r="F5" s="156" t="s">
        <v>230</v>
      </c>
      <c r="G5" s="157">
        <v>1</v>
      </c>
      <c r="H5" s="158"/>
      <c r="I5" s="159"/>
    </row>
    <row r="6" spans="1:9" x14ac:dyDescent="0.25">
      <c r="A6" s="153" t="s">
        <v>226</v>
      </c>
      <c r="B6" s="154" t="s">
        <v>226</v>
      </c>
      <c r="C6" s="154" t="s">
        <v>227</v>
      </c>
      <c r="D6" s="154" t="s">
        <v>231</v>
      </c>
      <c r="E6" s="155" t="s">
        <v>232</v>
      </c>
      <c r="F6" s="156" t="s">
        <v>230</v>
      </c>
      <c r="G6" s="157">
        <v>1</v>
      </c>
      <c r="H6" s="158"/>
      <c r="I6" s="159"/>
    </row>
    <row r="7" spans="1:9" x14ac:dyDescent="0.25">
      <c r="A7" s="153" t="s">
        <v>226</v>
      </c>
      <c r="B7" s="154" t="s">
        <v>226</v>
      </c>
      <c r="C7" s="154" t="s">
        <v>227</v>
      </c>
      <c r="D7" s="154" t="s">
        <v>226</v>
      </c>
      <c r="E7" s="155" t="s">
        <v>233</v>
      </c>
      <c r="F7" s="156" t="s">
        <v>234</v>
      </c>
      <c r="G7" s="157">
        <v>1</v>
      </c>
      <c r="H7" s="158"/>
      <c r="I7" s="159"/>
    </row>
    <row r="8" spans="1:9" ht="20.25" x14ac:dyDescent="0.3">
      <c r="A8" s="160"/>
      <c r="B8" s="161" t="s">
        <v>235</v>
      </c>
      <c r="C8" s="162"/>
      <c r="D8" s="162"/>
      <c r="E8" s="162"/>
      <c r="F8" s="163"/>
      <c r="G8" s="164">
        <v>1</v>
      </c>
      <c r="H8" s="252">
        <v>0</v>
      </c>
      <c r="I8" s="253"/>
    </row>
    <row r="9" spans="1:9" x14ac:dyDescent="0.25">
      <c r="A9" s="165" t="s">
        <v>226</v>
      </c>
      <c r="B9" s="155" t="s">
        <v>226</v>
      </c>
      <c r="C9" s="155" t="s">
        <v>236</v>
      </c>
      <c r="D9" s="166" t="s">
        <v>237</v>
      </c>
      <c r="E9" s="155" t="s">
        <v>238</v>
      </c>
      <c r="F9" s="156" t="s">
        <v>230</v>
      </c>
      <c r="G9" s="157">
        <v>9</v>
      </c>
      <c r="H9" s="167"/>
      <c r="I9" s="168"/>
    </row>
    <row r="10" spans="1:9" ht="38.25" x14ac:dyDescent="0.25">
      <c r="A10" s="165" t="s">
        <v>226</v>
      </c>
      <c r="B10" s="155" t="s">
        <v>226</v>
      </c>
      <c r="C10" s="155" t="s">
        <v>236</v>
      </c>
      <c r="D10" s="166" t="s">
        <v>239</v>
      </c>
      <c r="E10" s="155" t="s">
        <v>240</v>
      </c>
      <c r="F10" s="156" t="s">
        <v>230</v>
      </c>
      <c r="G10" s="157">
        <v>7</v>
      </c>
      <c r="H10" s="167"/>
      <c r="I10" s="168"/>
    </row>
    <row r="11" spans="1:9" ht="38.25" x14ac:dyDescent="0.25">
      <c r="A11" s="165" t="s">
        <v>226</v>
      </c>
      <c r="B11" s="155" t="s">
        <v>226</v>
      </c>
      <c r="C11" s="155" t="s">
        <v>236</v>
      </c>
      <c r="D11" s="166" t="s">
        <v>241</v>
      </c>
      <c r="E11" s="155" t="s">
        <v>242</v>
      </c>
      <c r="F11" s="156" t="s">
        <v>230</v>
      </c>
      <c r="G11" s="157">
        <v>10</v>
      </c>
      <c r="H11" s="167"/>
      <c r="I11" s="168"/>
    </row>
    <row r="12" spans="1:9" ht="38.25" x14ac:dyDescent="0.25">
      <c r="A12" s="165" t="s">
        <v>226</v>
      </c>
      <c r="B12" s="155" t="s">
        <v>226</v>
      </c>
      <c r="C12" s="155" t="s">
        <v>236</v>
      </c>
      <c r="D12" s="166" t="s">
        <v>243</v>
      </c>
      <c r="E12" s="155" t="s">
        <v>244</v>
      </c>
      <c r="F12" s="156" t="s">
        <v>230</v>
      </c>
      <c r="G12" s="157">
        <v>6</v>
      </c>
      <c r="H12" s="167"/>
      <c r="I12" s="168"/>
    </row>
    <row r="13" spans="1:9" ht="38.25" x14ac:dyDescent="0.25">
      <c r="A13" s="165" t="s">
        <v>226</v>
      </c>
      <c r="B13" s="155" t="s">
        <v>226</v>
      </c>
      <c r="C13" s="155" t="s">
        <v>236</v>
      </c>
      <c r="D13" s="166" t="s">
        <v>245</v>
      </c>
      <c r="E13" s="155" t="s">
        <v>242</v>
      </c>
      <c r="F13" s="156" t="s">
        <v>230</v>
      </c>
      <c r="G13" s="157">
        <v>4</v>
      </c>
      <c r="H13" s="167"/>
      <c r="I13" s="168"/>
    </row>
    <row r="14" spans="1:9" ht="38.25" x14ac:dyDescent="0.25">
      <c r="A14" s="165" t="s">
        <v>226</v>
      </c>
      <c r="B14" s="155" t="s">
        <v>226</v>
      </c>
      <c r="C14" s="155" t="s">
        <v>236</v>
      </c>
      <c r="D14" s="166" t="s">
        <v>246</v>
      </c>
      <c r="E14" s="155" t="s">
        <v>244</v>
      </c>
      <c r="F14" s="156" t="s">
        <v>230</v>
      </c>
      <c r="G14" s="157">
        <v>3</v>
      </c>
      <c r="H14" s="167"/>
      <c r="I14" s="168"/>
    </row>
    <row r="15" spans="1:9" ht="38.25" x14ac:dyDescent="0.25">
      <c r="A15" s="165" t="s">
        <v>226</v>
      </c>
      <c r="B15" s="155" t="s">
        <v>226</v>
      </c>
      <c r="C15" s="155" t="s">
        <v>236</v>
      </c>
      <c r="D15" s="166" t="s">
        <v>247</v>
      </c>
      <c r="E15" s="155" t="s">
        <v>248</v>
      </c>
      <c r="F15" s="156" t="s">
        <v>230</v>
      </c>
      <c r="G15" s="157">
        <v>4</v>
      </c>
      <c r="H15" s="167"/>
      <c r="I15" s="168"/>
    </row>
    <row r="16" spans="1:9" x14ac:dyDescent="0.25">
      <c r="A16" s="165" t="s">
        <v>226</v>
      </c>
      <c r="B16" s="155" t="s">
        <v>226</v>
      </c>
      <c r="C16" s="155" t="s">
        <v>236</v>
      </c>
      <c r="D16" s="166" t="s">
        <v>249</v>
      </c>
      <c r="E16" s="155" t="s">
        <v>250</v>
      </c>
      <c r="F16" s="156" t="s">
        <v>251</v>
      </c>
      <c r="G16" s="157">
        <v>34</v>
      </c>
      <c r="H16" s="167"/>
      <c r="I16" s="168"/>
    </row>
    <row r="17" spans="1:9" x14ac:dyDescent="0.25">
      <c r="A17" s="165" t="s">
        <v>226</v>
      </c>
      <c r="B17" s="155" t="s">
        <v>226</v>
      </c>
      <c r="C17" s="155" t="s">
        <v>236</v>
      </c>
      <c r="D17" s="166" t="s">
        <v>252</v>
      </c>
      <c r="E17" s="155" t="s">
        <v>253</v>
      </c>
      <c r="F17" s="156" t="s">
        <v>251</v>
      </c>
      <c r="G17" s="157">
        <v>9</v>
      </c>
      <c r="H17" s="167"/>
      <c r="I17" s="168"/>
    </row>
    <row r="18" spans="1:9" ht="20.25" x14ac:dyDescent="0.3">
      <c r="A18" s="160"/>
      <c r="B18" s="161" t="s">
        <v>254</v>
      </c>
      <c r="C18" s="162"/>
      <c r="D18" s="162"/>
      <c r="E18" s="162"/>
      <c r="F18" s="163"/>
      <c r="G18" s="164">
        <v>1</v>
      </c>
      <c r="H18" s="252">
        <v>0</v>
      </c>
      <c r="I18" s="253"/>
    </row>
    <row r="19" spans="1:9" x14ac:dyDescent="0.25">
      <c r="A19" s="165" t="s">
        <v>226</v>
      </c>
      <c r="B19" s="155" t="s">
        <v>226</v>
      </c>
      <c r="C19" s="155" t="s">
        <v>255</v>
      </c>
      <c r="D19" s="166" t="s">
        <v>256</v>
      </c>
      <c r="E19" s="155" t="s">
        <v>257</v>
      </c>
      <c r="F19" s="156" t="s">
        <v>230</v>
      </c>
      <c r="G19" s="157">
        <v>1</v>
      </c>
      <c r="H19" s="167"/>
      <c r="I19" s="168"/>
    </row>
    <row r="20" spans="1:9" x14ac:dyDescent="0.25">
      <c r="A20" s="165" t="s">
        <v>226</v>
      </c>
      <c r="B20" s="169" t="s">
        <v>226</v>
      </c>
      <c r="C20" s="155" t="s">
        <v>255</v>
      </c>
      <c r="D20" s="166" t="s">
        <v>258</v>
      </c>
      <c r="E20" s="155" t="s">
        <v>259</v>
      </c>
      <c r="F20" s="156" t="s">
        <v>230</v>
      </c>
      <c r="G20" s="157">
        <v>1</v>
      </c>
      <c r="H20" s="167"/>
      <c r="I20" s="168"/>
    </row>
    <row r="21" spans="1:9" ht="20.25" x14ac:dyDescent="0.3">
      <c r="A21" s="160"/>
      <c r="B21" s="161" t="s">
        <v>260</v>
      </c>
      <c r="C21" s="162"/>
      <c r="D21" s="162"/>
      <c r="E21" s="162"/>
      <c r="F21" s="163"/>
      <c r="G21" s="164">
        <v>1</v>
      </c>
      <c r="H21" s="252">
        <v>0</v>
      </c>
      <c r="I21" s="253"/>
    </row>
    <row r="22" spans="1:9" x14ac:dyDescent="0.25">
      <c r="A22" s="165" t="s">
        <v>226</v>
      </c>
      <c r="B22" s="155" t="s">
        <v>226</v>
      </c>
      <c r="C22" s="154" t="s">
        <v>261</v>
      </c>
      <c r="D22" s="170" t="s">
        <v>262</v>
      </c>
      <c r="E22" s="155" t="s">
        <v>263</v>
      </c>
      <c r="F22" s="156" t="s">
        <v>230</v>
      </c>
      <c r="G22" s="157">
        <v>43</v>
      </c>
      <c r="H22" s="167"/>
      <c r="I22" s="168"/>
    </row>
    <row r="23" spans="1:9" x14ac:dyDescent="0.25">
      <c r="A23" s="165" t="s">
        <v>226</v>
      </c>
      <c r="B23" s="155" t="s">
        <v>226</v>
      </c>
      <c r="C23" s="154" t="s">
        <v>261</v>
      </c>
      <c r="D23" s="170" t="s">
        <v>264</v>
      </c>
      <c r="E23" s="155" t="s">
        <v>265</v>
      </c>
      <c r="F23" s="156" t="s">
        <v>230</v>
      </c>
      <c r="G23" s="157">
        <v>20</v>
      </c>
      <c r="H23" s="167"/>
      <c r="I23" s="168"/>
    </row>
    <row r="24" spans="1:9" x14ac:dyDescent="0.25">
      <c r="A24" s="165"/>
      <c r="B24" s="155"/>
      <c r="C24" s="154" t="s">
        <v>266</v>
      </c>
      <c r="D24" s="170" t="s">
        <v>267</v>
      </c>
      <c r="E24" s="155" t="s">
        <v>268</v>
      </c>
      <c r="F24" s="156" t="s">
        <v>230</v>
      </c>
      <c r="G24" s="157">
        <v>6</v>
      </c>
      <c r="H24" s="167"/>
      <c r="I24" s="168"/>
    </row>
    <row r="25" spans="1:9" x14ac:dyDescent="0.25">
      <c r="A25" s="165" t="s">
        <v>226</v>
      </c>
      <c r="B25" s="155" t="s">
        <v>226</v>
      </c>
      <c r="C25" s="154" t="s">
        <v>269</v>
      </c>
      <c r="D25" s="170" t="s">
        <v>270</v>
      </c>
      <c r="E25" s="171" t="s">
        <v>271</v>
      </c>
      <c r="F25" s="172" t="s">
        <v>234</v>
      </c>
      <c r="G25" s="157">
        <v>1</v>
      </c>
      <c r="H25" s="173"/>
      <c r="I25" s="168"/>
    </row>
    <row r="26" spans="1:9" x14ac:dyDescent="0.25">
      <c r="A26" s="165" t="s">
        <v>226</v>
      </c>
      <c r="B26" s="155" t="s">
        <v>226</v>
      </c>
      <c r="C26" s="154" t="s">
        <v>272</v>
      </c>
      <c r="D26" s="170"/>
      <c r="E26" s="171" t="s">
        <v>273</v>
      </c>
      <c r="F26" s="172" t="s">
        <v>230</v>
      </c>
      <c r="G26" s="157">
        <v>10</v>
      </c>
      <c r="H26" s="173"/>
      <c r="I26" s="168"/>
    </row>
    <row r="27" spans="1:9" x14ac:dyDescent="0.25">
      <c r="A27" s="165" t="s">
        <v>226</v>
      </c>
      <c r="B27" s="155" t="s">
        <v>226</v>
      </c>
      <c r="C27" s="154" t="s">
        <v>261</v>
      </c>
      <c r="D27" s="170" t="s">
        <v>274</v>
      </c>
      <c r="E27" s="171" t="s">
        <v>275</v>
      </c>
      <c r="F27" s="172" t="s">
        <v>230</v>
      </c>
      <c r="G27" s="157">
        <v>1</v>
      </c>
      <c r="H27" s="173"/>
      <c r="I27" s="168"/>
    </row>
    <row r="28" spans="1:9" x14ac:dyDescent="0.25">
      <c r="A28" s="165" t="s">
        <v>226</v>
      </c>
      <c r="B28" s="155" t="s">
        <v>226</v>
      </c>
      <c r="C28" s="154" t="s">
        <v>261</v>
      </c>
      <c r="D28" s="170" t="s">
        <v>276</v>
      </c>
      <c r="E28" s="155" t="s">
        <v>277</v>
      </c>
      <c r="F28" s="156" t="s">
        <v>230</v>
      </c>
      <c r="G28" s="157">
        <v>10</v>
      </c>
      <c r="H28" s="167"/>
      <c r="I28" s="168"/>
    </row>
    <row r="29" spans="1:9" ht="20.25" x14ac:dyDescent="0.3">
      <c r="A29" s="160"/>
      <c r="B29" s="161" t="s">
        <v>278</v>
      </c>
      <c r="C29" s="162"/>
      <c r="D29" s="162"/>
      <c r="E29" s="162"/>
      <c r="F29" s="163"/>
      <c r="G29" s="164">
        <v>1</v>
      </c>
      <c r="H29" s="252">
        <v>0</v>
      </c>
      <c r="I29" s="253"/>
    </row>
    <row r="30" spans="1:9" x14ac:dyDescent="0.25">
      <c r="A30" s="165" t="s">
        <v>226</v>
      </c>
      <c r="B30" s="155" t="s">
        <v>226</v>
      </c>
      <c r="C30" s="155" t="s">
        <v>279</v>
      </c>
      <c r="D30" s="170" t="s">
        <v>280</v>
      </c>
      <c r="E30" s="155" t="s">
        <v>281</v>
      </c>
      <c r="F30" s="156" t="s">
        <v>282</v>
      </c>
      <c r="G30" s="174">
        <v>711.1</v>
      </c>
      <c r="H30" s="167"/>
      <c r="I30" s="168"/>
    </row>
    <row r="31" spans="1:9" x14ac:dyDescent="0.25">
      <c r="A31" s="165" t="s">
        <v>226</v>
      </c>
      <c r="B31" s="155" t="s">
        <v>226</v>
      </c>
      <c r="C31" s="155" t="s">
        <v>279</v>
      </c>
      <c r="D31" s="170" t="s">
        <v>283</v>
      </c>
      <c r="E31" s="155" t="s">
        <v>284</v>
      </c>
      <c r="F31" s="156" t="s">
        <v>282</v>
      </c>
      <c r="G31" s="174">
        <v>61.1</v>
      </c>
      <c r="H31" s="167"/>
      <c r="I31" s="168"/>
    </row>
    <row r="32" spans="1:9" x14ac:dyDescent="0.25">
      <c r="A32" s="165" t="s">
        <v>226</v>
      </c>
      <c r="B32" s="155" t="s">
        <v>226</v>
      </c>
      <c r="C32" s="155" t="s">
        <v>279</v>
      </c>
      <c r="D32" s="170" t="s">
        <v>285</v>
      </c>
      <c r="E32" s="155" t="s">
        <v>286</v>
      </c>
      <c r="F32" s="156" t="s">
        <v>282</v>
      </c>
      <c r="G32" s="174">
        <v>41.6</v>
      </c>
      <c r="H32" s="167"/>
      <c r="I32" s="168"/>
    </row>
    <row r="33" spans="1:9" x14ac:dyDescent="0.25">
      <c r="A33" s="165" t="s">
        <v>226</v>
      </c>
      <c r="B33" s="155" t="s">
        <v>226</v>
      </c>
      <c r="C33" s="155" t="s">
        <v>279</v>
      </c>
      <c r="D33" s="170" t="s">
        <v>287</v>
      </c>
      <c r="E33" s="155" t="s">
        <v>288</v>
      </c>
      <c r="F33" s="156" t="s">
        <v>282</v>
      </c>
      <c r="G33" s="174">
        <v>16.900000000000002</v>
      </c>
      <c r="H33" s="167"/>
      <c r="I33" s="168"/>
    </row>
    <row r="34" spans="1:9" x14ac:dyDescent="0.25">
      <c r="A34" s="165" t="s">
        <v>226</v>
      </c>
      <c r="B34" s="155" t="s">
        <v>226</v>
      </c>
      <c r="C34" s="155" t="s">
        <v>279</v>
      </c>
      <c r="D34" s="170" t="s">
        <v>289</v>
      </c>
      <c r="E34" s="155" t="s">
        <v>290</v>
      </c>
      <c r="F34" s="156" t="s">
        <v>230</v>
      </c>
      <c r="G34" s="157">
        <v>14</v>
      </c>
      <c r="H34" s="167"/>
      <c r="I34" s="168"/>
    </row>
    <row r="35" spans="1:9" x14ac:dyDescent="0.25">
      <c r="A35" s="165" t="s">
        <v>226</v>
      </c>
      <c r="B35" s="155" t="s">
        <v>226</v>
      </c>
      <c r="C35" s="155" t="s">
        <v>279</v>
      </c>
      <c r="D35" s="170" t="s">
        <v>291</v>
      </c>
      <c r="E35" s="155" t="s">
        <v>292</v>
      </c>
      <c r="F35" s="156" t="s">
        <v>230</v>
      </c>
      <c r="G35" s="157">
        <v>2</v>
      </c>
      <c r="H35" s="167"/>
      <c r="I35" s="168"/>
    </row>
    <row r="36" spans="1:9" x14ac:dyDescent="0.25">
      <c r="A36" s="165" t="s">
        <v>226</v>
      </c>
      <c r="B36" s="155" t="s">
        <v>226</v>
      </c>
      <c r="C36" s="155" t="s">
        <v>279</v>
      </c>
      <c r="D36" s="170" t="s">
        <v>293</v>
      </c>
      <c r="E36" s="155" t="s">
        <v>294</v>
      </c>
      <c r="F36" s="156" t="s">
        <v>230</v>
      </c>
      <c r="G36" s="157">
        <v>8</v>
      </c>
      <c r="H36" s="167"/>
      <c r="I36" s="168"/>
    </row>
    <row r="37" spans="1:9" x14ac:dyDescent="0.25">
      <c r="A37" s="165" t="s">
        <v>226</v>
      </c>
      <c r="B37" s="155" t="s">
        <v>226</v>
      </c>
      <c r="C37" s="155" t="s">
        <v>279</v>
      </c>
      <c r="D37" s="170" t="s">
        <v>295</v>
      </c>
      <c r="E37" s="155" t="s">
        <v>296</v>
      </c>
      <c r="F37" s="156" t="s">
        <v>230</v>
      </c>
      <c r="G37" s="157">
        <v>2</v>
      </c>
      <c r="H37" s="167"/>
      <c r="I37" s="168"/>
    </row>
    <row r="38" spans="1:9" x14ac:dyDescent="0.25">
      <c r="A38" s="165" t="s">
        <v>226</v>
      </c>
      <c r="B38" s="155" t="s">
        <v>226</v>
      </c>
      <c r="C38" s="155" t="s">
        <v>279</v>
      </c>
      <c r="D38" s="170" t="s">
        <v>297</v>
      </c>
      <c r="E38" s="155" t="s">
        <v>298</v>
      </c>
      <c r="F38" s="156" t="s">
        <v>230</v>
      </c>
      <c r="G38" s="157">
        <v>2</v>
      </c>
      <c r="H38" s="167"/>
      <c r="I38" s="168"/>
    </row>
    <row r="39" spans="1:9" x14ac:dyDescent="0.25">
      <c r="A39" s="165" t="s">
        <v>226</v>
      </c>
      <c r="B39" s="155" t="s">
        <v>226</v>
      </c>
      <c r="C39" s="155" t="s">
        <v>279</v>
      </c>
      <c r="D39" s="170" t="s">
        <v>299</v>
      </c>
      <c r="E39" s="155" t="s">
        <v>300</v>
      </c>
      <c r="F39" s="156" t="s">
        <v>230</v>
      </c>
      <c r="G39" s="157">
        <v>2</v>
      </c>
      <c r="H39" s="167"/>
      <c r="I39" s="168"/>
    </row>
    <row r="40" spans="1:9" ht="20.25" x14ac:dyDescent="0.3">
      <c r="A40" s="160"/>
      <c r="B40" s="161" t="s">
        <v>301</v>
      </c>
      <c r="C40" s="162"/>
      <c r="D40" s="162"/>
      <c r="E40" s="162"/>
      <c r="F40" s="163"/>
      <c r="G40" s="164">
        <v>1</v>
      </c>
      <c r="H40" s="252">
        <v>0</v>
      </c>
      <c r="I40" s="253"/>
    </row>
    <row r="41" spans="1:9" ht="25.5" x14ac:dyDescent="0.25">
      <c r="A41" s="165" t="s">
        <v>226</v>
      </c>
      <c r="B41" s="155" t="s">
        <v>226</v>
      </c>
      <c r="C41" s="155" t="s">
        <v>302</v>
      </c>
      <c r="D41" s="170" t="s">
        <v>303</v>
      </c>
      <c r="E41" s="155" t="s">
        <v>304</v>
      </c>
      <c r="F41" s="156" t="s">
        <v>282</v>
      </c>
      <c r="G41" s="174">
        <v>61.1</v>
      </c>
      <c r="H41" s="167"/>
      <c r="I41" s="168"/>
    </row>
    <row r="42" spans="1:9" ht="25.5" x14ac:dyDescent="0.25">
      <c r="A42" s="165" t="s">
        <v>226</v>
      </c>
      <c r="B42" s="155" t="s">
        <v>226</v>
      </c>
      <c r="C42" s="155" t="s">
        <v>302</v>
      </c>
      <c r="D42" s="170" t="s">
        <v>305</v>
      </c>
      <c r="E42" s="155" t="s">
        <v>306</v>
      </c>
      <c r="F42" s="156" t="s">
        <v>282</v>
      </c>
      <c r="G42" s="174">
        <v>61.1</v>
      </c>
      <c r="H42" s="167"/>
      <c r="I42" s="168"/>
    </row>
    <row r="43" spans="1:9" ht="25.5" x14ac:dyDescent="0.25">
      <c r="A43" s="165" t="s">
        <v>226</v>
      </c>
      <c r="B43" s="155" t="s">
        <v>226</v>
      </c>
      <c r="C43" s="155" t="s">
        <v>302</v>
      </c>
      <c r="D43" s="170" t="s">
        <v>307</v>
      </c>
      <c r="E43" s="155" t="s">
        <v>308</v>
      </c>
      <c r="F43" s="156" t="s">
        <v>282</v>
      </c>
      <c r="G43" s="174">
        <v>41.6</v>
      </c>
      <c r="H43" s="167"/>
      <c r="I43" s="168"/>
    </row>
    <row r="44" spans="1:9" ht="25.5" x14ac:dyDescent="0.25">
      <c r="A44" s="165" t="s">
        <v>226</v>
      </c>
      <c r="B44" s="155" t="s">
        <v>226</v>
      </c>
      <c r="C44" s="155" t="s">
        <v>302</v>
      </c>
      <c r="D44" s="170" t="s">
        <v>309</v>
      </c>
      <c r="E44" s="155" t="s">
        <v>310</v>
      </c>
      <c r="F44" s="156" t="s">
        <v>282</v>
      </c>
      <c r="G44" s="174">
        <v>16.900000000000002</v>
      </c>
      <c r="H44" s="167"/>
      <c r="I44" s="168"/>
    </row>
    <row r="45" spans="1:9" x14ac:dyDescent="0.25">
      <c r="A45" s="165" t="s">
        <v>226</v>
      </c>
      <c r="B45" s="155" t="s">
        <v>226</v>
      </c>
      <c r="C45" s="155" t="s">
        <v>311</v>
      </c>
      <c r="D45" s="166" t="s">
        <v>312</v>
      </c>
      <c r="E45" s="155" t="s">
        <v>313</v>
      </c>
      <c r="F45" s="156" t="s">
        <v>230</v>
      </c>
      <c r="G45" s="157">
        <v>1</v>
      </c>
      <c r="H45" s="167"/>
      <c r="I45" s="168"/>
    </row>
    <row r="46" spans="1:9" ht="20.25" x14ac:dyDescent="0.3">
      <c r="A46" s="160"/>
      <c r="B46" s="161" t="s">
        <v>314</v>
      </c>
      <c r="C46" s="162"/>
      <c r="D46" s="162"/>
      <c r="E46" s="162"/>
      <c r="F46" s="163"/>
      <c r="G46" s="164">
        <v>1</v>
      </c>
      <c r="H46" s="252">
        <v>0</v>
      </c>
      <c r="I46" s="253"/>
    </row>
    <row r="47" spans="1:9" x14ac:dyDescent="0.25">
      <c r="A47" s="165" t="s">
        <v>226</v>
      </c>
      <c r="B47" s="155" t="s">
        <v>226</v>
      </c>
      <c r="C47" s="155" t="s">
        <v>226</v>
      </c>
      <c r="D47" s="170" t="s">
        <v>226</v>
      </c>
      <c r="E47" s="155" t="s">
        <v>315</v>
      </c>
      <c r="F47" s="156" t="s">
        <v>234</v>
      </c>
      <c r="G47" s="157">
        <v>1</v>
      </c>
      <c r="H47" s="167"/>
      <c r="I47" s="168"/>
    </row>
    <row r="48" spans="1:9" x14ac:dyDescent="0.25">
      <c r="A48" s="165" t="s">
        <v>226</v>
      </c>
      <c r="B48" s="155" t="s">
        <v>226</v>
      </c>
      <c r="C48" s="155" t="s">
        <v>226</v>
      </c>
      <c r="D48" s="170" t="s">
        <v>226</v>
      </c>
      <c r="E48" s="155" t="s">
        <v>316</v>
      </c>
      <c r="F48" s="156" t="s">
        <v>230</v>
      </c>
      <c r="G48" s="157">
        <v>1</v>
      </c>
      <c r="H48" s="167"/>
      <c r="I48" s="168"/>
    </row>
    <row r="49" spans="1:9" x14ac:dyDescent="0.25">
      <c r="A49" s="165" t="s">
        <v>226</v>
      </c>
      <c r="B49" s="155" t="s">
        <v>226</v>
      </c>
      <c r="C49" s="155" t="s">
        <v>226</v>
      </c>
      <c r="D49" s="170" t="s">
        <v>226</v>
      </c>
      <c r="E49" s="155" t="s">
        <v>317</v>
      </c>
      <c r="F49" s="156" t="s">
        <v>282</v>
      </c>
      <c r="G49" s="157">
        <v>3.7</v>
      </c>
      <c r="H49" s="167"/>
      <c r="I49" s="168"/>
    </row>
    <row r="50" spans="1:9" x14ac:dyDescent="0.25">
      <c r="A50" s="165" t="s">
        <v>226</v>
      </c>
      <c r="B50" s="155" t="s">
        <v>226</v>
      </c>
      <c r="C50" s="155" t="s">
        <v>226</v>
      </c>
      <c r="D50" s="170" t="s">
        <v>226</v>
      </c>
      <c r="E50" s="155" t="s">
        <v>318</v>
      </c>
      <c r="F50" s="156" t="s">
        <v>230</v>
      </c>
      <c r="G50" s="157">
        <v>34</v>
      </c>
      <c r="H50" s="167"/>
      <c r="I50" s="168"/>
    </row>
    <row r="51" spans="1:9" x14ac:dyDescent="0.25">
      <c r="A51" s="165" t="s">
        <v>226</v>
      </c>
      <c r="B51" s="155" t="s">
        <v>226</v>
      </c>
      <c r="C51" s="155" t="s">
        <v>226</v>
      </c>
      <c r="D51" s="170" t="s">
        <v>226</v>
      </c>
      <c r="E51" s="155" t="s">
        <v>319</v>
      </c>
      <c r="F51" s="156" t="s">
        <v>230</v>
      </c>
      <c r="G51" s="157">
        <v>9</v>
      </c>
      <c r="H51" s="167"/>
      <c r="I51" s="168"/>
    </row>
    <row r="52" spans="1:9" x14ac:dyDescent="0.25">
      <c r="A52" s="165" t="s">
        <v>226</v>
      </c>
      <c r="B52" s="155" t="s">
        <v>226</v>
      </c>
      <c r="C52" s="155" t="s">
        <v>226</v>
      </c>
      <c r="D52" s="170" t="s">
        <v>226</v>
      </c>
      <c r="E52" s="155" t="s">
        <v>320</v>
      </c>
      <c r="F52" s="156" t="s">
        <v>234</v>
      </c>
      <c r="G52" s="157">
        <v>1</v>
      </c>
      <c r="H52" s="167"/>
      <c r="I52" s="168"/>
    </row>
    <row r="53" spans="1:9" x14ac:dyDescent="0.25">
      <c r="A53" s="165" t="s">
        <v>226</v>
      </c>
      <c r="B53" s="155" t="s">
        <v>226</v>
      </c>
      <c r="C53" s="155" t="s">
        <v>226</v>
      </c>
      <c r="D53" s="170" t="s">
        <v>226</v>
      </c>
      <c r="E53" s="155" t="s">
        <v>321</v>
      </c>
      <c r="F53" s="156" t="s">
        <v>234</v>
      </c>
      <c r="G53" s="157">
        <v>1</v>
      </c>
      <c r="H53" s="167"/>
      <c r="I53" s="168"/>
    </row>
    <row r="54" spans="1:9" x14ac:dyDescent="0.25">
      <c r="A54" s="165" t="s">
        <v>226</v>
      </c>
      <c r="B54" s="155" t="s">
        <v>226</v>
      </c>
      <c r="C54" s="155" t="s">
        <v>226</v>
      </c>
      <c r="D54" s="170" t="s">
        <v>226</v>
      </c>
      <c r="E54" s="155" t="s">
        <v>322</v>
      </c>
      <c r="F54" s="156" t="s">
        <v>234</v>
      </c>
      <c r="G54" s="157">
        <v>1</v>
      </c>
      <c r="H54" s="167"/>
      <c r="I54" s="168"/>
    </row>
    <row r="55" spans="1:9" x14ac:dyDescent="0.25">
      <c r="A55" s="165" t="s">
        <v>226</v>
      </c>
      <c r="B55" s="155" t="s">
        <v>226</v>
      </c>
      <c r="C55" s="155" t="s">
        <v>226</v>
      </c>
      <c r="D55" s="170" t="s">
        <v>226</v>
      </c>
      <c r="E55" s="155" t="s">
        <v>323</v>
      </c>
      <c r="F55" s="156" t="s">
        <v>230</v>
      </c>
      <c r="G55" s="157">
        <v>1</v>
      </c>
      <c r="H55" s="167"/>
      <c r="I55" s="168"/>
    </row>
    <row r="56" spans="1:9" x14ac:dyDescent="0.25">
      <c r="A56" s="165" t="s">
        <v>226</v>
      </c>
      <c r="B56" s="155" t="s">
        <v>226</v>
      </c>
      <c r="C56" s="155" t="s">
        <v>226</v>
      </c>
      <c r="D56" s="170" t="s">
        <v>226</v>
      </c>
      <c r="E56" s="155" t="s">
        <v>324</v>
      </c>
      <c r="F56" s="156" t="s">
        <v>234</v>
      </c>
      <c r="G56" s="157">
        <v>1</v>
      </c>
      <c r="H56" s="167"/>
      <c r="I56" s="168"/>
    </row>
    <row r="57" spans="1:9" x14ac:dyDescent="0.25">
      <c r="A57" s="165" t="s">
        <v>226</v>
      </c>
      <c r="B57" s="155" t="s">
        <v>226</v>
      </c>
      <c r="C57" s="155" t="s">
        <v>226</v>
      </c>
      <c r="D57" s="170" t="s">
        <v>226</v>
      </c>
      <c r="E57" s="155" t="s">
        <v>325</v>
      </c>
      <c r="F57" s="156" t="s">
        <v>230</v>
      </c>
      <c r="G57" s="157">
        <v>1</v>
      </c>
      <c r="H57" s="167"/>
      <c r="I57" s="168"/>
    </row>
    <row r="58" spans="1:9" x14ac:dyDescent="0.25">
      <c r="A58" s="165" t="s">
        <v>226</v>
      </c>
      <c r="B58" s="155" t="s">
        <v>226</v>
      </c>
      <c r="C58" s="155" t="s">
        <v>226</v>
      </c>
      <c r="D58" s="170" t="s">
        <v>226</v>
      </c>
      <c r="E58" s="155" t="s">
        <v>326</v>
      </c>
      <c r="F58" s="156" t="s">
        <v>327</v>
      </c>
      <c r="G58" s="157">
        <v>1080</v>
      </c>
      <c r="H58" s="167"/>
      <c r="I58" s="168"/>
    </row>
    <row r="59" spans="1:9" x14ac:dyDescent="0.25">
      <c r="A59" s="165" t="s">
        <v>226</v>
      </c>
      <c r="B59" s="155" t="s">
        <v>226</v>
      </c>
      <c r="C59" s="155" t="s">
        <v>226</v>
      </c>
      <c r="D59" s="170" t="s">
        <v>226</v>
      </c>
      <c r="E59" s="155" t="s">
        <v>328</v>
      </c>
      <c r="F59" s="156" t="s">
        <v>327</v>
      </c>
      <c r="G59" s="157">
        <v>1080</v>
      </c>
      <c r="H59" s="167"/>
      <c r="I59" s="168"/>
    </row>
    <row r="60" spans="1:9" x14ac:dyDescent="0.25">
      <c r="A60" s="175" t="s">
        <v>226</v>
      </c>
      <c r="B60" s="176" t="s">
        <v>226</v>
      </c>
      <c r="C60" s="176" t="s">
        <v>226</v>
      </c>
      <c r="D60" s="176" t="s">
        <v>226</v>
      </c>
      <c r="E60" s="176" t="s">
        <v>329</v>
      </c>
      <c r="F60" s="177" t="s">
        <v>234</v>
      </c>
      <c r="G60" s="178">
        <v>1</v>
      </c>
      <c r="H60" s="179"/>
      <c r="I60" s="180"/>
    </row>
    <row r="61" spans="1:9" x14ac:dyDescent="0.25">
      <c r="A61" s="211" t="s">
        <v>226</v>
      </c>
      <c r="B61" s="212" t="s">
        <v>226</v>
      </c>
      <c r="C61" s="212" t="s">
        <v>226</v>
      </c>
      <c r="D61" s="195" t="s">
        <v>226</v>
      </c>
      <c r="E61" s="195" t="s">
        <v>330</v>
      </c>
      <c r="F61" s="196" t="s">
        <v>230</v>
      </c>
      <c r="G61" s="243">
        <v>1</v>
      </c>
      <c r="H61" s="197"/>
      <c r="I61" s="198"/>
    </row>
    <row r="62" spans="1:9" ht="39" thickBot="1" x14ac:dyDescent="0.3">
      <c r="A62" s="211" t="s">
        <v>226</v>
      </c>
      <c r="B62" s="212" t="s">
        <v>226</v>
      </c>
      <c r="C62" s="212" t="s">
        <v>226</v>
      </c>
      <c r="D62" s="195" t="s">
        <v>226</v>
      </c>
      <c r="E62" s="195" t="s">
        <v>331</v>
      </c>
      <c r="F62" s="196" t="s">
        <v>234</v>
      </c>
      <c r="G62" s="243">
        <v>1</v>
      </c>
      <c r="H62" s="197"/>
      <c r="I62" s="198"/>
    </row>
    <row r="63" spans="1:9" ht="15.75" x14ac:dyDescent="0.25">
      <c r="A63" s="278" t="s">
        <v>332</v>
      </c>
      <c r="B63" s="279"/>
      <c r="C63" s="279"/>
      <c r="D63" s="279"/>
      <c r="E63" s="279"/>
      <c r="F63" s="279"/>
      <c r="G63" s="280"/>
      <c r="H63" s="281">
        <f>SUM(I:I)</f>
        <v>0</v>
      </c>
      <c r="I63" s="282"/>
    </row>
    <row r="64" spans="1:9" ht="15.75" x14ac:dyDescent="0.25">
      <c r="A64" s="268">
        <v>0.15</v>
      </c>
      <c r="B64" s="269"/>
      <c r="C64" s="269"/>
      <c r="D64" s="269"/>
      <c r="E64" s="269"/>
      <c r="F64" s="269"/>
      <c r="G64" s="270"/>
      <c r="H64" s="271">
        <f>H63*0.15</f>
        <v>0</v>
      </c>
      <c r="I64" s="272"/>
    </row>
    <row r="65" spans="1:9" ht="16.5" thickBot="1" x14ac:dyDescent="0.3">
      <c r="A65" s="273" t="s">
        <v>333</v>
      </c>
      <c r="B65" s="274"/>
      <c r="C65" s="274"/>
      <c r="D65" s="274"/>
      <c r="E65" s="274"/>
      <c r="F65" s="274"/>
      <c r="G65" s="275"/>
      <c r="H65" s="276">
        <f>H64+H63</f>
        <v>0</v>
      </c>
      <c r="I65" s="277"/>
    </row>
  </sheetData>
  <mergeCells count="17">
    <mergeCell ref="A64:G64"/>
    <mergeCell ref="H64:I64"/>
    <mergeCell ref="A65:G65"/>
    <mergeCell ref="H65:I65"/>
    <mergeCell ref="H18:I18"/>
    <mergeCell ref="H21:I21"/>
    <mergeCell ref="H29:I29"/>
    <mergeCell ref="H40:I40"/>
    <mergeCell ref="H46:I46"/>
    <mergeCell ref="A63:G63"/>
    <mergeCell ref="H63:I63"/>
    <mergeCell ref="H8:I8"/>
    <mergeCell ref="A1:B1"/>
    <mergeCell ref="C1:G2"/>
    <mergeCell ref="H1:I2"/>
    <mergeCell ref="A2:B2"/>
    <mergeCell ref="H4:I4"/>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opLeftCell="A31" workbookViewId="0">
      <selection activeCell="H3" sqref="H3"/>
    </sheetView>
  </sheetViews>
  <sheetFormatPr defaultColWidth="9.33203125" defaultRowHeight="15" x14ac:dyDescent="0.25"/>
  <cols>
    <col min="1" max="2" width="6" style="142" customWidth="1"/>
    <col min="3" max="3" width="8.1640625" style="142" customWidth="1"/>
    <col min="4" max="4" width="7.83203125" style="142" customWidth="1"/>
    <col min="5" max="5" width="72" style="142" customWidth="1"/>
    <col min="6" max="7" width="7.33203125" style="142" customWidth="1"/>
    <col min="8" max="8" width="11.33203125" style="142" customWidth="1"/>
    <col min="9" max="9" width="11" style="142" customWidth="1"/>
    <col min="10" max="16384" width="9.33203125" style="142"/>
  </cols>
  <sheetData>
    <row r="1" spans="1:9" x14ac:dyDescent="0.25">
      <c r="A1" s="283" t="s">
        <v>214</v>
      </c>
      <c r="B1" s="283"/>
      <c r="C1" s="284" t="s">
        <v>334</v>
      </c>
      <c r="D1" s="284"/>
      <c r="E1" s="284"/>
      <c r="F1" s="284"/>
      <c r="G1" s="284"/>
      <c r="H1" s="285" t="s">
        <v>335</v>
      </c>
      <c r="I1" s="286"/>
    </row>
    <row r="2" spans="1:9" ht="16.5" x14ac:dyDescent="0.3">
      <c r="A2" s="289">
        <v>16139</v>
      </c>
      <c r="B2" s="289"/>
      <c r="C2" s="284"/>
      <c r="D2" s="284"/>
      <c r="E2" s="284"/>
      <c r="F2" s="284"/>
      <c r="G2" s="284"/>
      <c r="H2" s="287"/>
      <c r="I2" s="288"/>
    </row>
    <row r="3" spans="1:9" ht="41.25" thickBot="1" x14ac:dyDescent="0.3">
      <c r="A3" s="181" t="s">
        <v>216</v>
      </c>
      <c r="B3" s="182" t="s">
        <v>217</v>
      </c>
      <c r="C3" s="182" t="s">
        <v>218</v>
      </c>
      <c r="D3" s="182" t="s">
        <v>219</v>
      </c>
      <c r="E3" s="182" t="s">
        <v>220</v>
      </c>
      <c r="F3" s="182" t="s">
        <v>221</v>
      </c>
      <c r="G3" s="183" t="s">
        <v>222</v>
      </c>
      <c r="H3" s="184" t="s">
        <v>223</v>
      </c>
      <c r="I3" s="185" t="s">
        <v>336</v>
      </c>
    </row>
    <row r="4" spans="1:9" ht="20.25" x14ac:dyDescent="0.3">
      <c r="A4" s="186"/>
      <c r="B4" s="187" t="s">
        <v>337</v>
      </c>
      <c r="C4" s="188"/>
      <c r="D4" s="188"/>
      <c r="E4" s="188"/>
      <c r="F4" s="188"/>
      <c r="G4" s="189">
        <v>1</v>
      </c>
      <c r="H4" s="266">
        <v>0</v>
      </c>
      <c r="I4" s="267"/>
    </row>
    <row r="5" spans="1:9" x14ac:dyDescent="0.25">
      <c r="A5" s="190" t="s">
        <v>226</v>
      </c>
      <c r="B5" s="155" t="s">
        <v>226</v>
      </c>
      <c r="C5" s="155" t="s">
        <v>226</v>
      </c>
      <c r="D5" s="155" t="s">
        <v>226</v>
      </c>
      <c r="E5" s="155" t="s">
        <v>338</v>
      </c>
      <c r="F5" s="156" t="s">
        <v>230</v>
      </c>
      <c r="G5" s="191">
        <v>1</v>
      </c>
      <c r="H5" s="167"/>
      <c r="I5" s="168"/>
    </row>
    <row r="6" spans="1:9" ht="20.25" x14ac:dyDescent="0.3">
      <c r="A6" s="192"/>
      <c r="B6" s="161" t="s">
        <v>339</v>
      </c>
      <c r="C6" s="162"/>
      <c r="D6" s="162"/>
      <c r="E6" s="162"/>
      <c r="F6" s="162"/>
      <c r="G6" s="193">
        <v>1</v>
      </c>
      <c r="H6" s="252">
        <v>0</v>
      </c>
      <c r="I6" s="253"/>
    </row>
    <row r="7" spans="1:9" x14ac:dyDescent="0.25">
      <c r="A7" s="194" t="s">
        <v>226</v>
      </c>
      <c r="B7" s="195" t="s">
        <v>226</v>
      </c>
      <c r="C7" s="195" t="s">
        <v>226</v>
      </c>
      <c r="D7" s="195" t="s">
        <v>226</v>
      </c>
      <c r="E7" s="195" t="s">
        <v>340</v>
      </c>
      <c r="F7" s="196" t="s">
        <v>230</v>
      </c>
      <c r="G7" s="191">
        <v>2</v>
      </c>
      <c r="H7" s="197"/>
      <c r="I7" s="198"/>
    </row>
    <row r="8" spans="1:9" ht="20.25" x14ac:dyDescent="0.3">
      <c r="A8" s="192"/>
      <c r="B8" s="161" t="s">
        <v>341</v>
      </c>
      <c r="C8" s="162"/>
      <c r="D8" s="162"/>
      <c r="E8" s="162"/>
      <c r="F8" s="162"/>
      <c r="G8" s="193">
        <v>1</v>
      </c>
      <c r="H8" s="252">
        <v>0</v>
      </c>
      <c r="I8" s="253"/>
    </row>
    <row r="9" spans="1:9" x14ac:dyDescent="0.25">
      <c r="A9" s="194" t="s">
        <v>226</v>
      </c>
      <c r="B9" s="195" t="s">
        <v>226</v>
      </c>
      <c r="C9" s="195" t="s">
        <v>226</v>
      </c>
      <c r="D9" s="195" t="s">
        <v>226</v>
      </c>
      <c r="E9" s="195" t="s">
        <v>342</v>
      </c>
      <c r="F9" s="196" t="s">
        <v>230</v>
      </c>
      <c r="G9" s="199">
        <v>4</v>
      </c>
      <c r="H9" s="197"/>
      <c r="I9" s="198"/>
    </row>
    <row r="10" spans="1:9" x14ac:dyDescent="0.25">
      <c r="A10" s="194" t="s">
        <v>226</v>
      </c>
      <c r="B10" s="195" t="s">
        <v>226</v>
      </c>
      <c r="C10" s="195" t="s">
        <v>226</v>
      </c>
      <c r="D10" s="195" t="s">
        <v>226</v>
      </c>
      <c r="E10" s="195" t="s">
        <v>343</v>
      </c>
      <c r="F10" s="196" t="s">
        <v>230</v>
      </c>
      <c r="G10" s="191">
        <v>2</v>
      </c>
      <c r="H10" s="197"/>
      <c r="I10" s="198"/>
    </row>
    <row r="11" spans="1:9" x14ac:dyDescent="0.25">
      <c r="A11" s="194" t="s">
        <v>226</v>
      </c>
      <c r="B11" s="195" t="s">
        <v>226</v>
      </c>
      <c r="C11" s="195" t="s">
        <v>226</v>
      </c>
      <c r="D11" s="195" t="s">
        <v>226</v>
      </c>
      <c r="E11" s="195" t="s">
        <v>344</v>
      </c>
      <c r="F11" s="196" t="s">
        <v>230</v>
      </c>
      <c r="G11" s="199">
        <v>2</v>
      </c>
      <c r="H11" s="197"/>
      <c r="I11" s="198"/>
    </row>
    <row r="12" spans="1:9" ht="20.25" x14ac:dyDescent="0.3">
      <c r="A12" s="192"/>
      <c r="B12" s="161" t="s">
        <v>345</v>
      </c>
      <c r="C12" s="162"/>
      <c r="D12" s="162"/>
      <c r="E12" s="162"/>
      <c r="F12" s="162"/>
      <c r="G12" s="193">
        <v>1</v>
      </c>
      <c r="H12" s="252">
        <v>0</v>
      </c>
      <c r="I12" s="253"/>
    </row>
    <row r="13" spans="1:9" x14ac:dyDescent="0.25">
      <c r="A13" s="194"/>
      <c r="B13" s="195" t="s">
        <v>226</v>
      </c>
      <c r="C13" s="195" t="s">
        <v>226</v>
      </c>
      <c r="D13" s="195" t="s">
        <v>226</v>
      </c>
      <c r="E13" s="195" t="s">
        <v>346</v>
      </c>
      <c r="F13" s="196" t="s">
        <v>230</v>
      </c>
      <c r="G13" s="191">
        <v>2</v>
      </c>
      <c r="H13" s="197"/>
      <c r="I13" s="168"/>
    </row>
    <row r="14" spans="1:9" x14ac:dyDescent="0.25">
      <c r="A14" s="194"/>
      <c r="B14" s="195" t="s">
        <v>226</v>
      </c>
      <c r="C14" s="195" t="s">
        <v>226</v>
      </c>
      <c r="D14" s="195" t="s">
        <v>226</v>
      </c>
      <c r="E14" s="195" t="s">
        <v>347</v>
      </c>
      <c r="F14" s="196" t="s">
        <v>230</v>
      </c>
      <c r="G14" s="191">
        <v>2</v>
      </c>
      <c r="H14" s="197"/>
      <c r="I14" s="168"/>
    </row>
    <row r="15" spans="1:9" x14ac:dyDescent="0.25">
      <c r="A15" s="194"/>
      <c r="B15" s="195" t="s">
        <v>226</v>
      </c>
      <c r="C15" s="195" t="s">
        <v>226</v>
      </c>
      <c r="D15" s="195" t="s">
        <v>226</v>
      </c>
      <c r="E15" s="195" t="s">
        <v>348</v>
      </c>
      <c r="F15" s="196" t="s">
        <v>230</v>
      </c>
      <c r="G15" s="191">
        <v>2</v>
      </c>
      <c r="H15" s="197"/>
      <c r="I15" s="168"/>
    </row>
    <row r="16" spans="1:9" ht="20.25" x14ac:dyDescent="0.3">
      <c r="A16" s="192"/>
      <c r="B16" s="161" t="s">
        <v>349</v>
      </c>
      <c r="C16" s="162"/>
      <c r="D16" s="162"/>
      <c r="E16" s="162"/>
      <c r="F16" s="162"/>
      <c r="G16" s="193">
        <v>1</v>
      </c>
      <c r="H16" s="252">
        <v>0</v>
      </c>
      <c r="I16" s="253"/>
    </row>
    <row r="17" spans="1:9" x14ac:dyDescent="0.25">
      <c r="A17" s="190" t="s">
        <v>226</v>
      </c>
      <c r="B17" s="155" t="s">
        <v>226</v>
      </c>
      <c r="C17" s="155" t="s">
        <v>226</v>
      </c>
      <c r="D17" s="155" t="s">
        <v>226</v>
      </c>
      <c r="E17" s="155" t="s">
        <v>350</v>
      </c>
      <c r="F17" s="156" t="s">
        <v>230</v>
      </c>
      <c r="G17" s="191">
        <v>4</v>
      </c>
      <c r="H17" s="167"/>
      <c r="I17" s="168"/>
    </row>
    <row r="18" spans="1:9" ht="20.25" x14ac:dyDescent="0.3">
      <c r="A18" s="192"/>
      <c r="B18" s="161" t="s">
        <v>351</v>
      </c>
      <c r="C18" s="162"/>
      <c r="D18" s="162"/>
      <c r="E18" s="162"/>
      <c r="F18" s="162"/>
      <c r="G18" s="193">
        <v>1</v>
      </c>
      <c r="H18" s="252">
        <v>0</v>
      </c>
      <c r="I18" s="253"/>
    </row>
    <row r="19" spans="1:9" ht="25.5" x14ac:dyDescent="0.25">
      <c r="A19" s="200" t="s">
        <v>226</v>
      </c>
      <c r="B19" s="201" t="s">
        <v>226</v>
      </c>
      <c r="C19" s="201" t="s">
        <v>226</v>
      </c>
      <c r="D19" s="201" t="s">
        <v>226</v>
      </c>
      <c r="E19" s="201" t="s">
        <v>352</v>
      </c>
      <c r="F19" s="202" t="s">
        <v>282</v>
      </c>
      <c r="G19" s="203">
        <v>3.9599999999999995</v>
      </c>
      <c r="H19" s="204"/>
      <c r="I19" s="205"/>
    </row>
    <row r="20" spans="1:9" ht="25.5" x14ac:dyDescent="0.25">
      <c r="A20" s="200" t="s">
        <v>226</v>
      </c>
      <c r="B20" s="201" t="s">
        <v>226</v>
      </c>
      <c r="C20" s="201" t="s">
        <v>226</v>
      </c>
      <c r="D20" s="201" t="s">
        <v>226</v>
      </c>
      <c r="E20" s="201" t="s">
        <v>353</v>
      </c>
      <c r="F20" s="202" t="s">
        <v>282</v>
      </c>
      <c r="G20" s="203">
        <v>24.108000000000001</v>
      </c>
      <c r="H20" s="204"/>
      <c r="I20" s="205"/>
    </row>
    <row r="21" spans="1:9" ht="25.5" x14ac:dyDescent="0.25">
      <c r="A21" s="200" t="s">
        <v>226</v>
      </c>
      <c r="B21" s="201" t="s">
        <v>226</v>
      </c>
      <c r="C21" s="201" t="s">
        <v>226</v>
      </c>
      <c r="D21" s="201" t="s">
        <v>226</v>
      </c>
      <c r="E21" s="201" t="s">
        <v>354</v>
      </c>
      <c r="F21" s="202" t="s">
        <v>282</v>
      </c>
      <c r="G21" s="203">
        <v>19.692</v>
      </c>
      <c r="H21" s="204"/>
      <c r="I21" s="205"/>
    </row>
    <row r="22" spans="1:9" x14ac:dyDescent="0.25">
      <c r="A22" s="194" t="s">
        <v>226</v>
      </c>
      <c r="B22" s="201" t="s">
        <v>226</v>
      </c>
      <c r="C22" s="201" t="s">
        <v>226</v>
      </c>
      <c r="D22" s="206" t="s">
        <v>226</v>
      </c>
      <c r="E22" s="207" t="s">
        <v>355</v>
      </c>
      <c r="F22" s="196" t="s">
        <v>230</v>
      </c>
      <c r="G22" s="199">
        <v>1</v>
      </c>
      <c r="H22" s="197"/>
      <c r="I22" s="198"/>
    </row>
    <row r="23" spans="1:9" x14ac:dyDescent="0.25">
      <c r="A23" s="194" t="s">
        <v>226</v>
      </c>
      <c r="B23" s="201" t="s">
        <v>226</v>
      </c>
      <c r="C23" s="201" t="s">
        <v>226</v>
      </c>
      <c r="D23" s="206" t="s">
        <v>226</v>
      </c>
      <c r="E23" s="207" t="s">
        <v>356</v>
      </c>
      <c r="F23" s="196" t="s">
        <v>230</v>
      </c>
      <c r="G23" s="203">
        <v>6</v>
      </c>
      <c r="H23" s="197"/>
      <c r="I23" s="198"/>
    </row>
    <row r="24" spans="1:9" x14ac:dyDescent="0.25">
      <c r="A24" s="194" t="s">
        <v>226</v>
      </c>
      <c r="B24" s="201" t="s">
        <v>226</v>
      </c>
      <c r="C24" s="201" t="s">
        <v>226</v>
      </c>
      <c r="D24" s="206" t="s">
        <v>226</v>
      </c>
      <c r="E24" s="207" t="s">
        <v>357</v>
      </c>
      <c r="F24" s="196" t="s">
        <v>230</v>
      </c>
      <c r="G24" s="203">
        <v>9</v>
      </c>
      <c r="H24" s="197"/>
      <c r="I24" s="198"/>
    </row>
    <row r="25" spans="1:9" x14ac:dyDescent="0.25">
      <c r="A25" s="190" t="s">
        <v>226</v>
      </c>
      <c r="B25" s="201" t="s">
        <v>226</v>
      </c>
      <c r="C25" s="201" t="s">
        <v>226</v>
      </c>
      <c r="D25" s="208" t="s">
        <v>226</v>
      </c>
      <c r="E25" s="209" t="s">
        <v>358</v>
      </c>
      <c r="F25" s="156" t="s">
        <v>230</v>
      </c>
      <c r="G25" s="191">
        <v>4</v>
      </c>
      <c r="H25" s="167"/>
      <c r="I25" s="168"/>
    </row>
    <row r="26" spans="1:9" x14ac:dyDescent="0.25">
      <c r="A26" s="190" t="s">
        <v>226</v>
      </c>
      <c r="B26" s="201" t="s">
        <v>226</v>
      </c>
      <c r="C26" s="201" t="s">
        <v>226</v>
      </c>
      <c r="D26" s="208" t="s">
        <v>226</v>
      </c>
      <c r="E26" s="209" t="s">
        <v>359</v>
      </c>
      <c r="F26" s="156" t="s">
        <v>230</v>
      </c>
      <c r="G26" s="191">
        <v>14</v>
      </c>
      <c r="H26" s="167"/>
      <c r="I26" s="168"/>
    </row>
    <row r="27" spans="1:9" x14ac:dyDescent="0.25">
      <c r="A27" s="190" t="s">
        <v>226</v>
      </c>
      <c r="B27" s="201" t="s">
        <v>226</v>
      </c>
      <c r="C27" s="201" t="s">
        <v>226</v>
      </c>
      <c r="D27" s="208" t="s">
        <v>226</v>
      </c>
      <c r="E27" s="209" t="s">
        <v>360</v>
      </c>
      <c r="F27" s="156" t="s">
        <v>230</v>
      </c>
      <c r="G27" s="203">
        <v>1</v>
      </c>
      <c r="H27" s="167"/>
      <c r="I27" s="168"/>
    </row>
    <row r="28" spans="1:9" x14ac:dyDescent="0.25">
      <c r="A28" s="190" t="s">
        <v>226</v>
      </c>
      <c r="B28" s="201" t="s">
        <v>226</v>
      </c>
      <c r="C28" s="201" t="s">
        <v>226</v>
      </c>
      <c r="D28" s="208" t="s">
        <v>226</v>
      </c>
      <c r="E28" s="209" t="s">
        <v>361</v>
      </c>
      <c r="F28" s="156" t="s">
        <v>230</v>
      </c>
      <c r="G28" s="203">
        <v>2</v>
      </c>
      <c r="H28" s="167"/>
      <c r="I28" s="168"/>
    </row>
    <row r="29" spans="1:9" x14ac:dyDescent="0.25">
      <c r="A29" s="190" t="s">
        <v>226</v>
      </c>
      <c r="B29" s="201" t="s">
        <v>226</v>
      </c>
      <c r="C29" s="201" t="s">
        <v>226</v>
      </c>
      <c r="D29" s="208" t="s">
        <v>226</v>
      </c>
      <c r="E29" s="209" t="s">
        <v>362</v>
      </c>
      <c r="F29" s="156" t="s">
        <v>230</v>
      </c>
      <c r="G29" s="191">
        <v>2</v>
      </c>
      <c r="H29" s="167"/>
      <c r="I29" s="168"/>
    </row>
    <row r="30" spans="1:9" x14ac:dyDescent="0.25">
      <c r="A30" s="190" t="s">
        <v>226</v>
      </c>
      <c r="B30" s="201" t="s">
        <v>226</v>
      </c>
      <c r="C30" s="201" t="s">
        <v>226</v>
      </c>
      <c r="D30" s="208" t="s">
        <v>226</v>
      </c>
      <c r="E30" s="209" t="s">
        <v>363</v>
      </c>
      <c r="F30" s="156" t="s">
        <v>230</v>
      </c>
      <c r="G30" s="203">
        <v>1</v>
      </c>
      <c r="H30" s="167"/>
      <c r="I30" s="168"/>
    </row>
    <row r="31" spans="1:9" x14ac:dyDescent="0.25">
      <c r="A31" s="190" t="s">
        <v>226</v>
      </c>
      <c r="B31" s="201" t="s">
        <v>226</v>
      </c>
      <c r="C31" s="201" t="s">
        <v>226</v>
      </c>
      <c r="D31" s="155" t="s">
        <v>226</v>
      </c>
      <c r="E31" s="155" t="s">
        <v>364</v>
      </c>
      <c r="F31" s="156" t="s">
        <v>230</v>
      </c>
      <c r="G31" s="203">
        <v>1</v>
      </c>
      <c r="H31" s="167"/>
      <c r="I31" s="168"/>
    </row>
    <row r="32" spans="1:9" x14ac:dyDescent="0.25">
      <c r="A32" s="190" t="s">
        <v>226</v>
      </c>
      <c r="B32" s="201" t="s">
        <v>226</v>
      </c>
      <c r="C32" s="201" t="s">
        <v>226</v>
      </c>
      <c r="D32" s="155" t="s">
        <v>226</v>
      </c>
      <c r="E32" s="155" t="s">
        <v>365</v>
      </c>
      <c r="F32" s="156" t="s">
        <v>230</v>
      </c>
      <c r="G32" s="203">
        <v>1</v>
      </c>
      <c r="H32" s="167"/>
      <c r="I32" s="168"/>
    </row>
    <row r="33" spans="1:9" x14ac:dyDescent="0.25">
      <c r="A33" s="190" t="s">
        <v>226</v>
      </c>
      <c r="B33" s="201" t="s">
        <v>226</v>
      </c>
      <c r="C33" s="201" t="s">
        <v>226</v>
      </c>
      <c r="D33" s="208" t="s">
        <v>226</v>
      </c>
      <c r="E33" s="209" t="s">
        <v>366</v>
      </c>
      <c r="F33" s="156" t="s">
        <v>230</v>
      </c>
      <c r="G33" s="203">
        <v>2</v>
      </c>
      <c r="H33" s="167"/>
      <c r="I33" s="168"/>
    </row>
    <row r="34" spans="1:9" x14ac:dyDescent="0.25">
      <c r="A34" s="190" t="s">
        <v>226</v>
      </c>
      <c r="B34" s="155" t="s">
        <v>226</v>
      </c>
      <c r="C34" s="201" t="s">
        <v>226</v>
      </c>
      <c r="D34" s="208" t="s">
        <v>226</v>
      </c>
      <c r="E34" s="209" t="s">
        <v>367</v>
      </c>
      <c r="F34" s="156" t="s">
        <v>230</v>
      </c>
      <c r="G34" s="203">
        <v>4</v>
      </c>
      <c r="H34" s="167"/>
      <c r="I34" s="168"/>
    </row>
    <row r="35" spans="1:9" ht="20.25" x14ac:dyDescent="0.3">
      <c r="A35" s="192"/>
      <c r="B35" s="161" t="s">
        <v>301</v>
      </c>
      <c r="C35" s="162"/>
      <c r="D35" s="162"/>
      <c r="E35" s="162"/>
      <c r="F35" s="162"/>
      <c r="G35" s="193">
        <v>1</v>
      </c>
      <c r="H35" s="252">
        <v>0</v>
      </c>
      <c r="I35" s="253"/>
    </row>
    <row r="36" spans="1:9" ht="38.25" x14ac:dyDescent="0.25">
      <c r="A36" s="190" t="s">
        <v>226</v>
      </c>
      <c r="B36" s="155" t="s">
        <v>226</v>
      </c>
      <c r="C36" s="155" t="s">
        <v>226</v>
      </c>
      <c r="D36" s="155" t="s">
        <v>226</v>
      </c>
      <c r="E36" s="155" t="s">
        <v>368</v>
      </c>
      <c r="F36" s="156" t="s">
        <v>20</v>
      </c>
      <c r="G36" s="203">
        <v>11.183999999999999</v>
      </c>
      <c r="H36" s="167"/>
      <c r="I36" s="168"/>
    </row>
    <row r="37" spans="1:9" ht="38.25" x14ac:dyDescent="0.25">
      <c r="A37" s="190" t="s">
        <v>226</v>
      </c>
      <c r="B37" s="155" t="s">
        <v>226</v>
      </c>
      <c r="C37" s="155" t="s">
        <v>226</v>
      </c>
      <c r="D37" s="155" t="s">
        <v>226</v>
      </c>
      <c r="E37" s="155" t="s">
        <v>369</v>
      </c>
      <c r="F37" s="156" t="s">
        <v>20</v>
      </c>
      <c r="G37" s="203">
        <v>6.36</v>
      </c>
      <c r="H37" s="167"/>
      <c r="I37" s="168"/>
    </row>
    <row r="38" spans="1:9" ht="38.25" x14ac:dyDescent="0.25">
      <c r="A38" s="190" t="s">
        <v>226</v>
      </c>
      <c r="B38" s="155" t="s">
        <v>226</v>
      </c>
      <c r="C38" s="155" t="s">
        <v>226</v>
      </c>
      <c r="D38" s="155" t="s">
        <v>226</v>
      </c>
      <c r="E38" s="155" t="s">
        <v>370</v>
      </c>
      <c r="F38" s="156" t="s">
        <v>20</v>
      </c>
      <c r="G38" s="203">
        <v>3.948</v>
      </c>
      <c r="H38" s="167"/>
      <c r="I38" s="168"/>
    </row>
    <row r="39" spans="1:9" ht="20.25" x14ac:dyDescent="0.3">
      <c r="A39" s="192"/>
      <c r="B39" s="161" t="s">
        <v>314</v>
      </c>
      <c r="C39" s="162"/>
      <c r="D39" s="162"/>
      <c r="E39" s="162"/>
      <c r="F39" s="162"/>
      <c r="G39" s="193">
        <v>1</v>
      </c>
      <c r="H39" s="252">
        <v>0</v>
      </c>
      <c r="I39" s="253"/>
    </row>
    <row r="40" spans="1:9" x14ac:dyDescent="0.25">
      <c r="A40" s="190" t="s">
        <v>226</v>
      </c>
      <c r="B40" s="155" t="s">
        <v>226</v>
      </c>
      <c r="C40" s="155" t="s">
        <v>226</v>
      </c>
      <c r="D40" s="155" t="s">
        <v>226</v>
      </c>
      <c r="E40" s="155" t="s">
        <v>371</v>
      </c>
      <c r="F40" s="156" t="s">
        <v>234</v>
      </c>
      <c r="G40" s="191">
        <v>1</v>
      </c>
      <c r="H40" s="167"/>
      <c r="I40" s="168"/>
    </row>
    <row r="41" spans="1:9" x14ac:dyDescent="0.25">
      <c r="A41" s="190" t="s">
        <v>226</v>
      </c>
      <c r="B41" s="155" t="s">
        <v>226</v>
      </c>
      <c r="C41" s="155" t="s">
        <v>226</v>
      </c>
      <c r="D41" s="155" t="s">
        <v>226</v>
      </c>
      <c r="E41" s="155" t="s">
        <v>372</v>
      </c>
      <c r="F41" s="156" t="s">
        <v>234</v>
      </c>
      <c r="G41" s="191">
        <v>1</v>
      </c>
      <c r="H41" s="167"/>
      <c r="I41" s="168"/>
    </row>
    <row r="42" spans="1:9" x14ac:dyDescent="0.25">
      <c r="A42" s="190" t="s">
        <v>226</v>
      </c>
      <c r="B42" s="155" t="s">
        <v>226</v>
      </c>
      <c r="C42" s="155" t="s">
        <v>226</v>
      </c>
      <c r="D42" s="155" t="s">
        <v>226</v>
      </c>
      <c r="E42" s="155" t="s">
        <v>329</v>
      </c>
      <c r="F42" s="156" t="s">
        <v>234</v>
      </c>
      <c r="G42" s="191">
        <v>1</v>
      </c>
      <c r="H42" s="210"/>
      <c r="I42" s="168"/>
    </row>
    <row r="43" spans="1:9" x14ac:dyDescent="0.25">
      <c r="A43" s="190" t="s">
        <v>226</v>
      </c>
      <c r="B43" s="155" t="s">
        <v>226</v>
      </c>
      <c r="C43" s="155" t="s">
        <v>226</v>
      </c>
      <c r="D43" s="155" t="s">
        <v>226</v>
      </c>
      <c r="E43" s="155" t="s">
        <v>373</v>
      </c>
      <c r="F43" s="156" t="s">
        <v>327</v>
      </c>
      <c r="G43" s="191">
        <v>1080</v>
      </c>
      <c r="H43" s="167"/>
      <c r="I43" s="168"/>
    </row>
    <row r="44" spans="1:9" x14ac:dyDescent="0.25">
      <c r="A44" s="190" t="s">
        <v>226</v>
      </c>
      <c r="B44" s="155" t="s">
        <v>226</v>
      </c>
      <c r="C44" s="155" t="s">
        <v>226</v>
      </c>
      <c r="D44" s="155" t="s">
        <v>226</v>
      </c>
      <c r="E44" s="155" t="s">
        <v>374</v>
      </c>
      <c r="F44" s="156" t="s">
        <v>327</v>
      </c>
      <c r="G44" s="191">
        <v>1080</v>
      </c>
      <c r="H44" s="167"/>
      <c r="I44" s="168"/>
    </row>
    <row r="45" spans="1:9" x14ac:dyDescent="0.25">
      <c r="A45" s="216" t="s">
        <v>226</v>
      </c>
      <c r="B45" s="212" t="s">
        <v>226</v>
      </c>
      <c r="C45" s="212" t="s">
        <v>226</v>
      </c>
      <c r="D45" s="212" t="s">
        <v>226</v>
      </c>
      <c r="E45" s="212" t="s">
        <v>330</v>
      </c>
      <c r="F45" s="213" t="s">
        <v>230</v>
      </c>
      <c r="G45" s="217">
        <v>1</v>
      </c>
      <c r="H45" s="214"/>
      <c r="I45" s="215"/>
    </row>
    <row r="46" spans="1:9" ht="38.25" x14ac:dyDescent="0.25">
      <c r="A46" s="216" t="s">
        <v>226</v>
      </c>
      <c r="B46" s="212" t="s">
        <v>226</v>
      </c>
      <c r="C46" s="212" t="s">
        <v>226</v>
      </c>
      <c r="D46" s="212" t="s">
        <v>226</v>
      </c>
      <c r="E46" s="212" t="s">
        <v>331</v>
      </c>
      <c r="F46" s="213" t="s">
        <v>234</v>
      </c>
      <c r="G46" s="217">
        <v>1</v>
      </c>
      <c r="H46" s="214"/>
      <c r="I46" s="215"/>
    </row>
    <row r="47" spans="1:9" ht="15.75" x14ac:dyDescent="0.25">
      <c r="A47" s="290" t="s">
        <v>332</v>
      </c>
      <c r="B47" s="291"/>
      <c r="C47" s="291"/>
      <c r="D47" s="291"/>
      <c r="E47" s="291"/>
      <c r="F47" s="291"/>
      <c r="G47" s="292"/>
      <c r="H47" s="293">
        <f>SUM(I:I)</f>
        <v>0</v>
      </c>
      <c r="I47" s="294"/>
    </row>
    <row r="48" spans="1:9" ht="15.75" x14ac:dyDescent="0.25">
      <c r="A48" s="295">
        <v>0.15</v>
      </c>
      <c r="B48" s="296"/>
      <c r="C48" s="296"/>
      <c r="D48" s="296"/>
      <c r="E48" s="296"/>
      <c r="F48" s="296"/>
      <c r="G48" s="297"/>
      <c r="H48" s="298">
        <f>H47*0.15</f>
        <v>0</v>
      </c>
      <c r="I48" s="299"/>
    </row>
    <row r="49" spans="1:9" ht="16.5" thickBot="1" x14ac:dyDescent="0.3">
      <c r="A49" s="300" t="s">
        <v>333</v>
      </c>
      <c r="B49" s="301"/>
      <c r="C49" s="301"/>
      <c r="D49" s="301"/>
      <c r="E49" s="301"/>
      <c r="F49" s="301"/>
      <c r="G49" s="302"/>
      <c r="H49" s="303">
        <f>H48+H47</f>
        <v>0</v>
      </c>
      <c r="I49" s="304"/>
    </row>
  </sheetData>
  <mergeCells count="18">
    <mergeCell ref="A47:G47"/>
    <mergeCell ref="H47:I47"/>
    <mergeCell ref="A48:G48"/>
    <mergeCell ref="H48:I48"/>
    <mergeCell ref="A49:G49"/>
    <mergeCell ref="H49:I49"/>
    <mergeCell ref="H39:I39"/>
    <mergeCell ref="A1:B1"/>
    <mergeCell ref="C1:G2"/>
    <mergeCell ref="H1:I2"/>
    <mergeCell ref="A2:B2"/>
    <mergeCell ref="H4:I4"/>
    <mergeCell ref="H6:I6"/>
    <mergeCell ref="H8:I8"/>
    <mergeCell ref="H12:I12"/>
    <mergeCell ref="H16:I16"/>
    <mergeCell ref="H18:I18"/>
    <mergeCell ref="H35:I35"/>
  </mergeCell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activeCell="H1" sqref="H1"/>
    </sheetView>
  </sheetViews>
  <sheetFormatPr defaultColWidth="9.33203125" defaultRowHeight="15" x14ac:dyDescent="0.25"/>
  <cols>
    <col min="1" max="1" width="5.6640625" style="142" customWidth="1"/>
    <col min="2" max="2" width="6.1640625" style="142" customWidth="1"/>
    <col min="3" max="3" width="8.33203125" style="142" customWidth="1"/>
    <col min="4" max="4" width="7.83203125" style="142" customWidth="1"/>
    <col min="5" max="5" width="72.83203125" style="142" customWidth="1"/>
    <col min="6" max="6" width="7.33203125" style="142" customWidth="1"/>
    <col min="7" max="7" width="7.1640625" style="142" customWidth="1"/>
    <col min="8" max="8" width="12.5" style="142" customWidth="1"/>
    <col min="9" max="9" width="11.83203125" style="142" customWidth="1"/>
    <col min="10" max="16384" width="9.33203125" style="142"/>
  </cols>
  <sheetData>
    <row r="1" spans="1:9" ht="15.75" thickBot="1" x14ac:dyDescent="0.3"/>
    <row r="2" spans="1:9" x14ac:dyDescent="0.25">
      <c r="A2" s="283" t="s">
        <v>214</v>
      </c>
      <c r="B2" s="283"/>
      <c r="C2" s="284" t="s">
        <v>375</v>
      </c>
      <c r="D2" s="284"/>
      <c r="E2" s="284"/>
      <c r="F2" s="284"/>
      <c r="G2" s="284"/>
      <c r="H2" s="285" t="s">
        <v>335</v>
      </c>
      <c r="I2" s="286"/>
    </row>
    <row r="3" spans="1:9" ht="16.5" x14ac:dyDescent="0.3">
      <c r="A3" s="289">
        <v>16139</v>
      </c>
      <c r="B3" s="289"/>
      <c r="C3" s="284"/>
      <c r="D3" s="284"/>
      <c r="E3" s="284"/>
      <c r="F3" s="284"/>
      <c r="G3" s="284"/>
      <c r="H3" s="287"/>
      <c r="I3" s="288"/>
    </row>
    <row r="4" spans="1:9" ht="41.25" thickBot="1" x14ac:dyDescent="0.3">
      <c r="A4" s="181" t="s">
        <v>216</v>
      </c>
      <c r="B4" s="182" t="s">
        <v>217</v>
      </c>
      <c r="C4" s="182" t="s">
        <v>218</v>
      </c>
      <c r="D4" s="182" t="s">
        <v>219</v>
      </c>
      <c r="E4" s="182" t="s">
        <v>220</v>
      </c>
      <c r="F4" s="182" t="s">
        <v>221</v>
      </c>
      <c r="G4" s="183" t="s">
        <v>222</v>
      </c>
      <c r="H4" s="184" t="s">
        <v>223</v>
      </c>
      <c r="I4" s="185" t="s">
        <v>336</v>
      </c>
    </row>
    <row r="5" spans="1:9" ht="20.25" x14ac:dyDescent="0.3">
      <c r="A5" s="186"/>
      <c r="B5" s="187" t="s">
        <v>337</v>
      </c>
      <c r="C5" s="188"/>
      <c r="D5" s="188"/>
      <c r="E5" s="188"/>
      <c r="F5" s="188"/>
      <c r="G5" s="189">
        <v>1</v>
      </c>
      <c r="H5" s="266">
        <v>0</v>
      </c>
      <c r="I5" s="267"/>
    </row>
    <row r="6" spans="1:9" ht="38.25" x14ac:dyDescent="0.25">
      <c r="A6" s="190" t="s">
        <v>226</v>
      </c>
      <c r="B6" s="155" t="s">
        <v>226</v>
      </c>
      <c r="C6" s="155" t="s">
        <v>226</v>
      </c>
      <c r="D6" s="155" t="s">
        <v>226</v>
      </c>
      <c r="E6" s="155" t="s">
        <v>376</v>
      </c>
      <c r="F6" s="156" t="s">
        <v>230</v>
      </c>
      <c r="G6" s="191">
        <v>1</v>
      </c>
      <c r="H6" s="167"/>
      <c r="I6" s="168"/>
    </row>
    <row r="7" spans="1:9" ht="20.25" x14ac:dyDescent="0.3">
      <c r="A7" s="192"/>
      <c r="B7" s="161" t="s">
        <v>339</v>
      </c>
      <c r="C7" s="162"/>
      <c r="D7" s="162"/>
      <c r="E7" s="162"/>
      <c r="F7" s="162"/>
      <c r="G7" s="193">
        <v>1</v>
      </c>
      <c r="H7" s="252">
        <v>0</v>
      </c>
      <c r="I7" s="253"/>
    </row>
    <row r="8" spans="1:9" x14ac:dyDescent="0.25">
      <c r="A8" s="194" t="s">
        <v>226</v>
      </c>
      <c r="B8" s="195" t="s">
        <v>226</v>
      </c>
      <c r="C8" s="195" t="s">
        <v>226</v>
      </c>
      <c r="D8" s="195" t="s">
        <v>226</v>
      </c>
      <c r="E8" s="195" t="s">
        <v>340</v>
      </c>
      <c r="F8" s="196" t="s">
        <v>230</v>
      </c>
      <c r="G8" s="191">
        <v>2</v>
      </c>
      <c r="H8" s="197"/>
      <c r="I8" s="198"/>
    </row>
    <row r="9" spans="1:9" ht="20.25" x14ac:dyDescent="0.3">
      <c r="A9" s="192"/>
      <c r="B9" s="161" t="s">
        <v>341</v>
      </c>
      <c r="C9" s="162"/>
      <c r="D9" s="162"/>
      <c r="E9" s="162"/>
      <c r="F9" s="162"/>
      <c r="G9" s="193">
        <v>1</v>
      </c>
      <c r="H9" s="252">
        <v>0</v>
      </c>
      <c r="I9" s="253"/>
    </row>
    <row r="10" spans="1:9" x14ac:dyDescent="0.25">
      <c r="A10" s="194" t="s">
        <v>226</v>
      </c>
      <c r="B10" s="195" t="s">
        <v>226</v>
      </c>
      <c r="C10" s="195" t="s">
        <v>226</v>
      </c>
      <c r="D10" s="195" t="s">
        <v>226</v>
      </c>
      <c r="E10" s="195" t="s">
        <v>342</v>
      </c>
      <c r="F10" s="196" t="s">
        <v>230</v>
      </c>
      <c r="G10" s="199">
        <v>4</v>
      </c>
      <c r="H10" s="197"/>
      <c r="I10" s="198"/>
    </row>
    <row r="11" spans="1:9" x14ac:dyDescent="0.25">
      <c r="A11" s="194" t="s">
        <v>226</v>
      </c>
      <c r="B11" s="195" t="s">
        <v>226</v>
      </c>
      <c r="C11" s="195" t="s">
        <v>226</v>
      </c>
      <c r="D11" s="195" t="s">
        <v>226</v>
      </c>
      <c r="E11" s="195" t="s">
        <v>342</v>
      </c>
      <c r="F11" s="196" t="s">
        <v>230</v>
      </c>
      <c r="G11" s="199">
        <v>6</v>
      </c>
      <c r="H11" s="197"/>
      <c r="I11" s="198"/>
    </row>
    <row r="12" spans="1:9" x14ac:dyDescent="0.25">
      <c r="A12" s="194" t="s">
        <v>226</v>
      </c>
      <c r="B12" s="195" t="s">
        <v>226</v>
      </c>
      <c r="C12" s="195" t="s">
        <v>226</v>
      </c>
      <c r="D12" s="195" t="s">
        <v>226</v>
      </c>
      <c r="E12" s="195" t="s">
        <v>343</v>
      </c>
      <c r="F12" s="196" t="s">
        <v>230</v>
      </c>
      <c r="G12" s="191">
        <v>2</v>
      </c>
      <c r="H12" s="197"/>
      <c r="I12" s="198"/>
    </row>
    <row r="13" spans="1:9" x14ac:dyDescent="0.25">
      <c r="A13" s="194" t="s">
        <v>226</v>
      </c>
      <c r="B13" s="195" t="s">
        <v>226</v>
      </c>
      <c r="C13" s="195" t="s">
        <v>226</v>
      </c>
      <c r="D13" s="195" t="s">
        <v>226</v>
      </c>
      <c r="E13" s="195" t="s">
        <v>344</v>
      </c>
      <c r="F13" s="196" t="s">
        <v>230</v>
      </c>
      <c r="G13" s="199">
        <v>6</v>
      </c>
      <c r="H13" s="197"/>
      <c r="I13" s="198"/>
    </row>
    <row r="14" spans="1:9" x14ac:dyDescent="0.25">
      <c r="A14" s="194" t="s">
        <v>226</v>
      </c>
      <c r="B14" s="195" t="s">
        <v>226</v>
      </c>
      <c r="C14" s="195" t="s">
        <v>226</v>
      </c>
      <c r="D14" s="195" t="s">
        <v>226</v>
      </c>
      <c r="E14" s="195" t="s">
        <v>377</v>
      </c>
      <c r="F14" s="196" t="s">
        <v>230</v>
      </c>
      <c r="G14" s="199">
        <v>2</v>
      </c>
      <c r="H14" s="197"/>
      <c r="I14" s="198"/>
    </row>
    <row r="15" spans="1:9" ht="20.25" x14ac:dyDescent="0.3">
      <c r="A15" s="192"/>
      <c r="B15" s="161" t="s">
        <v>345</v>
      </c>
      <c r="C15" s="162"/>
      <c r="D15" s="162"/>
      <c r="E15" s="162"/>
      <c r="F15" s="162"/>
      <c r="G15" s="193">
        <v>1</v>
      </c>
      <c r="H15" s="252">
        <v>0</v>
      </c>
      <c r="I15" s="253"/>
    </row>
    <row r="16" spans="1:9" x14ac:dyDescent="0.25">
      <c r="A16" s="194"/>
      <c r="B16" s="195" t="s">
        <v>226</v>
      </c>
      <c r="C16" s="195" t="s">
        <v>226</v>
      </c>
      <c r="D16" s="195" t="s">
        <v>226</v>
      </c>
      <c r="E16" s="195" t="s">
        <v>346</v>
      </c>
      <c r="F16" s="196" t="s">
        <v>230</v>
      </c>
      <c r="G16" s="191">
        <v>4</v>
      </c>
      <c r="H16" s="197"/>
      <c r="I16" s="168"/>
    </row>
    <row r="17" spans="1:9" x14ac:dyDescent="0.25">
      <c r="A17" s="194"/>
      <c r="B17" s="195" t="s">
        <v>226</v>
      </c>
      <c r="C17" s="195" t="s">
        <v>226</v>
      </c>
      <c r="D17" s="195" t="s">
        <v>226</v>
      </c>
      <c r="E17" s="195" t="s">
        <v>347</v>
      </c>
      <c r="F17" s="196" t="s">
        <v>230</v>
      </c>
      <c r="G17" s="191">
        <v>4</v>
      </c>
      <c r="H17" s="197"/>
      <c r="I17" s="168"/>
    </row>
    <row r="18" spans="1:9" x14ac:dyDescent="0.25">
      <c r="A18" s="194"/>
      <c r="B18" s="195" t="s">
        <v>226</v>
      </c>
      <c r="C18" s="195" t="s">
        <v>226</v>
      </c>
      <c r="D18" s="195" t="s">
        <v>226</v>
      </c>
      <c r="E18" s="195" t="s">
        <v>348</v>
      </c>
      <c r="F18" s="196" t="s">
        <v>230</v>
      </c>
      <c r="G18" s="191">
        <v>4</v>
      </c>
      <c r="H18" s="197"/>
      <c r="I18" s="168"/>
    </row>
    <row r="19" spans="1:9" ht="20.25" x14ac:dyDescent="0.3">
      <c r="A19" s="192"/>
      <c r="B19" s="161" t="s">
        <v>349</v>
      </c>
      <c r="C19" s="162"/>
      <c r="D19" s="162"/>
      <c r="E19" s="162"/>
      <c r="F19" s="162"/>
      <c r="G19" s="193">
        <v>1</v>
      </c>
      <c r="H19" s="252">
        <v>0</v>
      </c>
      <c r="I19" s="253"/>
    </row>
    <row r="20" spans="1:9" x14ac:dyDescent="0.25">
      <c r="A20" s="190" t="s">
        <v>226</v>
      </c>
      <c r="B20" s="155" t="s">
        <v>226</v>
      </c>
      <c r="C20" s="155" t="s">
        <v>226</v>
      </c>
      <c r="D20" s="155" t="s">
        <v>226</v>
      </c>
      <c r="E20" s="155" t="s">
        <v>378</v>
      </c>
      <c r="F20" s="156" t="s">
        <v>230</v>
      </c>
      <c r="G20" s="191">
        <v>4</v>
      </c>
      <c r="H20" s="167"/>
      <c r="I20" s="168"/>
    </row>
    <row r="21" spans="1:9" x14ac:dyDescent="0.25">
      <c r="A21" s="190" t="s">
        <v>226</v>
      </c>
      <c r="B21" s="155" t="s">
        <v>226</v>
      </c>
      <c r="C21" s="155" t="s">
        <v>226</v>
      </c>
      <c r="D21" s="155" t="s">
        <v>226</v>
      </c>
      <c r="E21" s="155" t="s">
        <v>350</v>
      </c>
      <c r="F21" s="156" t="s">
        <v>230</v>
      </c>
      <c r="G21" s="191">
        <v>4</v>
      </c>
      <c r="H21" s="167"/>
      <c r="I21" s="168"/>
    </row>
    <row r="22" spans="1:9" ht="20.25" x14ac:dyDescent="0.3">
      <c r="A22" s="192"/>
      <c r="B22" s="161" t="s">
        <v>351</v>
      </c>
      <c r="C22" s="162"/>
      <c r="D22" s="162"/>
      <c r="E22" s="162"/>
      <c r="F22" s="162"/>
      <c r="G22" s="193">
        <v>1</v>
      </c>
      <c r="H22" s="252">
        <v>0</v>
      </c>
      <c r="I22" s="253"/>
    </row>
    <row r="23" spans="1:9" ht="25.5" x14ac:dyDescent="0.25">
      <c r="A23" s="200" t="s">
        <v>226</v>
      </c>
      <c r="B23" s="201" t="s">
        <v>226</v>
      </c>
      <c r="C23" s="201" t="s">
        <v>226</v>
      </c>
      <c r="D23" s="201" t="s">
        <v>226</v>
      </c>
      <c r="E23" s="201" t="s">
        <v>352</v>
      </c>
      <c r="F23" s="202" t="s">
        <v>282</v>
      </c>
      <c r="G23" s="203">
        <v>15.252000000000001</v>
      </c>
      <c r="H23" s="204"/>
      <c r="I23" s="205"/>
    </row>
    <row r="24" spans="1:9" ht="25.5" x14ac:dyDescent="0.25">
      <c r="A24" s="200" t="s">
        <v>226</v>
      </c>
      <c r="B24" s="201" t="s">
        <v>226</v>
      </c>
      <c r="C24" s="201" t="s">
        <v>226</v>
      </c>
      <c r="D24" s="201" t="s">
        <v>226</v>
      </c>
      <c r="E24" s="201" t="s">
        <v>353</v>
      </c>
      <c r="F24" s="202" t="s">
        <v>282</v>
      </c>
      <c r="G24" s="203">
        <v>74.459999999999994</v>
      </c>
      <c r="H24" s="204"/>
      <c r="I24" s="205"/>
    </row>
    <row r="25" spans="1:9" ht="25.5" x14ac:dyDescent="0.25">
      <c r="A25" s="200" t="s">
        <v>226</v>
      </c>
      <c r="B25" s="201" t="s">
        <v>226</v>
      </c>
      <c r="C25" s="201" t="s">
        <v>226</v>
      </c>
      <c r="D25" s="201" t="s">
        <v>226</v>
      </c>
      <c r="E25" s="201" t="s">
        <v>379</v>
      </c>
      <c r="F25" s="202" t="s">
        <v>282</v>
      </c>
      <c r="G25" s="203">
        <v>1.92</v>
      </c>
      <c r="H25" s="204"/>
      <c r="I25" s="205"/>
    </row>
    <row r="26" spans="1:9" ht="25.5" x14ac:dyDescent="0.25">
      <c r="A26" s="200" t="s">
        <v>226</v>
      </c>
      <c r="B26" s="201" t="s">
        <v>226</v>
      </c>
      <c r="C26" s="201" t="s">
        <v>226</v>
      </c>
      <c r="D26" s="201" t="s">
        <v>226</v>
      </c>
      <c r="E26" s="201" t="s">
        <v>354</v>
      </c>
      <c r="F26" s="202" t="s">
        <v>282</v>
      </c>
      <c r="G26" s="203">
        <v>16.98</v>
      </c>
      <c r="H26" s="204"/>
      <c r="I26" s="205"/>
    </row>
    <row r="27" spans="1:9" x14ac:dyDescent="0.25">
      <c r="A27" s="194" t="s">
        <v>226</v>
      </c>
      <c r="B27" s="201" t="s">
        <v>226</v>
      </c>
      <c r="C27" s="201" t="s">
        <v>226</v>
      </c>
      <c r="D27" s="201" t="s">
        <v>226</v>
      </c>
      <c r="E27" s="207" t="s">
        <v>380</v>
      </c>
      <c r="F27" s="196" t="s">
        <v>230</v>
      </c>
      <c r="G27" s="203">
        <v>2</v>
      </c>
      <c r="H27" s="197"/>
      <c r="I27" s="198"/>
    </row>
    <row r="28" spans="1:9" x14ac:dyDescent="0.25">
      <c r="A28" s="194" t="s">
        <v>226</v>
      </c>
      <c r="B28" s="201" t="s">
        <v>226</v>
      </c>
      <c r="C28" s="201" t="s">
        <v>226</v>
      </c>
      <c r="D28" s="201" t="s">
        <v>226</v>
      </c>
      <c r="E28" s="207" t="s">
        <v>381</v>
      </c>
      <c r="F28" s="196" t="s">
        <v>230</v>
      </c>
      <c r="G28" s="203">
        <v>7</v>
      </c>
      <c r="H28" s="197"/>
      <c r="I28" s="198"/>
    </row>
    <row r="29" spans="1:9" x14ac:dyDescent="0.25">
      <c r="A29" s="194" t="s">
        <v>226</v>
      </c>
      <c r="B29" s="201" t="s">
        <v>226</v>
      </c>
      <c r="C29" s="201" t="s">
        <v>226</v>
      </c>
      <c r="D29" s="201" t="s">
        <v>226</v>
      </c>
      <c r="E29" s="207" t="s">
        <v>356</v>
      </c>
      <c r="F29" s="196" t="s">
        <v>230</v>
      </c>
      <c r="G29" s="203">
        <v>25</v>
      </c>
      <c r="H29" s="197"/>
      <c r="I29" s="198"/>
    </row>
    <row r="30" spans="1:9" x14ac:dyDescent="0.25">
      <c r="A30" s="194" t="s">
        <v>226</v>
      </c>
      <c r="B30" s="201" t="s">
        <v>226</v>
      </c>
      <c r="C30" s="201" t="s">
        <v>226</v>
      </c>
      <c r="D30" s="201" t="s">
        <v>226</v>
      </c>
      <c r="E30" s="207" t="s">
        <v>357</v>
      </c>
      <c r="F30" s="196" t="s">
        <v>230</v>
      </c>
      <c r="G30" s="203">
        <v>10</v>
      </c>
      <c r="H30" s="197"/>
      <c r="I30" s="198"/>
    </row>
    <row r="31" spans="1:9" x14ac:dyDescent="0.25">
      <c r="A31" s="190" t="s">
        <v>226</v>
      </c>
      <c r="B31" s="201" t="s">
        <v>226</v>
      </c>
      <c r="C31" s="201" t="s">
        <v>226</v>
      </c>
      <c r="D31" s="201" t="s">
        <v>226</v>
      </c>
      <c r="E31" s="209" t="s">
        <v>359</v>
      </c>
      <c r="F31" s="156" t="s">
        <v>230</v>
      </c>
      <c r="G31" s="203">
        <v>17</v>
      </c>
      <c r="H31" s="167"/>
      <c r="I31" s="168"/>
    </row>
    <row r="32" spans="1:9" ht="25.5" x14ac:dyDescent="0.25">
      <c r="A32" s="190" t="s">
        <v>226</v>
      </c>
      <c r="B32" s="201" t="s">
        <v>226</v>
      </c>
      <c r="C32" s="201" t="s">
        <v>226</v>
      </c>
      <c r="D32" s="201" t="s">
        <v>226</v>
      </c>
      <c r="E32" s="209" t="s">
        <v>382</v>
      </c>
      <c r="F32" s="156" t="s">
        <v>230</v>
      </c>
      <c r="G32" s="203">
        <v>6</v>
      </c>
      <c r="H32" s="167"/>
      <c r="I32" s="168"/>
    </row>
    <row r="33" spans="1:9" x14ac:dyDescent="0.25">
      <c r="A33" s="190" t="s">
        <v>226</v>
      </c>
      <c r="B33" s="201" t="s">
        <v>226</v>
      </c>
      <c r="C33" s="201" t="s">
        <v>226</v>
      </c>
      <c r="D33" s="201" t="s">
        <v>226</v>
      </c>
      <c r="E33" s="209" t="s">
        <v>383</v>
      </c>
      <c r="F33" s="156" t="s">
        <v>230</v>
      </c>
      <c r="G33" s="203">
        <v>2</v>
      </c>
      <c r="H33" s="167"/>
      <c r="I33" s="168"/>
    </row>
    <row r="34" spans="1:9" x14ac:dyDescent="0.25">
      <c r="A34" s="190" t="s">
        <v>226</v>
      </c>
      <c r="B34" s="201" t="s">
        <v>226</v>
      </c>
      <c r="C34" s="201" t="s">
        <v>226</v>
      </c>
      <c r="D34" s="201" t="s">
        <v>226</v>
      </c>
      <c r="E34" s="209" t="s">
        <v>360</v>
      </c>
      <c r="F34" s="156" t="s">
        <v>230</v>
      </c>
      <c r="G34" s="203">
        <v>1</v>
      </c>
      <c r="H34" s="167"/>
      <c r="I34" s="168"/>
    </row>
    <row r="35" spans="1:9" x14ac:dyDescent="0.25">
      <c r="A35" s="194" t="s">
        <v>226</v>
      </c>
      <c r="B35" s="201" t="s">
        <v>226</v>
      </c>
      <c r="C35" s="201" t="s">
        <v>226</v>
      </c>
      <c r="D35" s="201" t="s">
        <v>226</v>
      </c>
      <c r="E35" s="207" t="s">
        <v>384</v>
      </c>
      <c r="F35" s="196" t="s">
        <v>230</v>
      </c>
      <c r="G35" s="203">
        <v>8</v>
      </c>
      <c r="H35" s="197"/>
      <c r="I35" s="198"/>
    </row>
    <row r="36" spans="1:9" x14ac:dyDescent="0.25">
      <c r="A36" s="190" t="s">
        <v>226</v>
      </c>
      <c r="B36" s="201" t="s">
        <v>226</v>
      </c>
      <c r="C36" s="201" t="s">
        <v>226</v>
      </c>
      <c r="D36" s="201" t="s">
        <v>226</v>
      </c>
      <c r="E36" s="209" t="s">
        <v>361</v>
      </c>
      <c r="F36" s="156" t="s">
        <v>230</v>
      </c>
      <c r="G36" s="203">
        <v>2</v>
      </c>
      <c r="H36" s="167"/>
      <c r="I36" s="168"/>
    </row>
    <row r="37" spans="1:9" x14ac:dyDescent="0.25">
      <c r="A37" s="190" t="s">
        <v>226</v>
      </c>
      <c r="B37" s="201" t="s">
        <v>226</v>
      </c>
      <c r="C37" s="201" t="s">
        <v>226</v>
      </c>
      <c r="D37" s="201" t="s">
        <v>226</v>
      </c>
      <c r="E37" s="209" t="s">
        <v>362</v>
      </c>
      <c r="F37" s="156" t="s">
        <v>230</v>
      </c>
      <c r="G37" s="203">
        <v>10</v>
      </c>
      <c r="H37" s="167"/>
      <c r="I37" s="168"/>
    </row>
    <row r="38" spans="1:9" x14ac:dyDescent="0.25">
      <c r="A38" s="190" t="s">
        <v>226</v>
      </c>
      <c r="B38" s="201" t="s">
        <v>226</v>
      </c>
      <c r="C38" s="201" t="s">
        <v>226</v>
      </c>
      <c r="D38" s="201" t="s">
        <v>226</v>
      </c>
      <c r="E38" s="209" t="s">
        <v>363</v>
      </c>
      <c r="F38" s="156" t="s">
        <v>230</v>
      </c>
      <c r="G38" s="203">
        <v>1</v>
      </c>
      <c r="H38" s="167"/>
      <c r="I38" s="168"/>
    </row>
    <row r="39" spans="1:9" x14ac:dyDescent="0.25">
      <c r="A39" s="190" t="s">
        <v>226</v>
      </c>
      <c r="B39" s="201" t="s">
        <v>226</v>
      </c>
      <c r="C39" s="201" t="s">
        <v>226</v>
      </c>
      <c r="D39" s="201" t="s">
        <v>226</v>
      </c>
      <c r="E39" s="209" t="s">
        <v>385</v>
      </c>
      <c r="F39" s="156" t="s">
        <v>230</v>
      </c>
      <c r="G39" s="203">
        <v>1</v>
      </c>
      <c r="H39" s="167"/>
      <c r="I39" s="168"/>
    </row>
    <row r="40" spans="1:9" x14ac:dyDescent="0.25">
      <c r="A40" s="190" t="s">
        <v>226</v>
      </c>
      <c r="B40" s="201" t="s">
        <v>226</v>
      </c>
      <c r="C40" s="201" t="s">
        <v>226</v>
      </c>
      <c r="D40" s="201" t="s">
        <v>226</v>
      </c>
      <c r="E40" s="155" t="s">
        <v>386</v>
      </c>
      <c r="F40" s="156" t="s">
        <v>230</v>
      </c>
      <c r="G40" s="203">
        <v>2</v>
      </c>
      <c r="H40" s="167"/>
      <c r="I40" s="168"/>
    </row>
    <row r="41" spans="1:9" x14ac:dyDescent="0.25">
      <c r="A41" s="190" t="s">
        <v>226</v>
      </c>
      <c r="B41" s="201" t="s">
        <v>226</v>
      </c>
      <c r="C41" s="201" t="s">
        <v>226</v>
      </c>
      <c r="D41" s="201" t="s">
        <v>226</v>
      </c>
      <c r="E41" s="155" t="s">
        <v>387</v>
      </c>
      <c r="F41" s="156" t="s">
        <v>230</v>
      </c>
      <c r="G41" s="203">
        <v>1</v>
      </c>
      <c r="H41" s="167"/>
      <c r="I41" s="168"/>
    </row>
    <row r="42" spans="1:9" x14ac:dyDescent="0.25">
      <c r="A42" s="190" t="s">
        <v>226</v>
      </c>
      <c r="B42" s="201" t="s">
        <v>226</v>
      </c>
      <c r="C42" s="201" t="s">
        <v>226</v>
      </c>
      <c r="D42" s="201" t="s">
        <v>226</v>
      </c>
      <c r="E42" s="209" t="s">
        <v>367</v>
      </c>
      <c r="F42" s="156" t="s">
        <v>230</v>
      </c>
      <c r="G42" s="203">
        <v>7</v>
      </c>
      <c r="H42" s="167"/>
      <c r="I42" s="168"/>
    </row>
    <row r="43" spans="1:9" x14ac:dyDescent="0.25">
      <c r="A43" s="190" t="s">
        <v>226</v>
      </c>
      <c r="B43" s="201" t="s">
        <v>226</v>
      </c>
      <c r="C43" s="201" t="s">
        <v>226</v>
      </c>
      <c r="D43" s="201" t="s">
        <v>226</v>
      </c>
      <c r="E43" s="209" t="s">
        <v>388</v>
      </c>
      <c r="F43" s="156" t="s">
        <v>230</v>
      </c>
      <c r="G43" s="203">
        <v>1</v>
      </c>
      <c r="H43" s="167"/>
      <c r="I43" s="168"/>
    </row>
    <row r="44" spans="1:9" ht="20.25" x14ac:dyDescent="0.3">
      <c r="A44" s="192"/>
      <c r="B44" s="161" t="s">
        <v>301</v>
      </c>
      <c r="C44" s="162"/>
      <c r="D44" s="162"/>
      <c r="E44" s="162"/>
      <c r="F44" s="162"/>
      <c r="G44" s="193">
        <v>1</v>
      </c>
      <c r="H44" s="252">
        <v>0</v>
      </c>
      <c r="I44" s="253"/>
    </row>
    <row r="45" spans="1:9" ht="38.25" x14ac:dyDescent="0.25">
      <c r="A45" s="190" t="s">
        <v>226</v>
      </c>
      <c r="B45" s="155" t="s">
        <v>226</v>
      </c>
      <c r="C45" s="155" t="s">
        <v>226</v>
      </c>
      <c r="D45" s="155" t="s">
        <v>226</v>
      </c>
      <c r="E45" s="155" t="s">
        <v>368</v>
      </c>
      <c r="F45" s="156" t="s">
        <v>20</v>
      </c>
      <c r="G45" s="203">
        <v>8.58</v>
      </c>
      <c r="H45" s="167"/>
      <c r="I45" s="168"/>
    </row>
    <row r="46" spans="1:9" ht="38.25" x14ac:dyDescent="0.25">
      <c r="A46" s="190" t="s">
        <v>226</v>
      </c>
      <c r="B46" s="155" t="s">
        <v>226</v>
      </c>
      <c r="C46" s="155" t="s">
        <v>226</v>
      </c>
      <c r="D46" s="155" t="s">
        <v>226</v>
      </c>
      <c r="E46" s="155" t="s">
        <v>369</v>
      </c>
      <c r="F46" s="156" t="s">
        <v>20</v>
      </c>
      <c r="G46" s="203">
        <v>7.56</v>
      </c>
      <c r="H46" s="167"/>
      <c r="I46" s="168"/>
    </row>
    <row r="47" spans="1:9" ht="38.25" x14ac:dyDescent="0.25">
      <c r="A47" s="190" t="s">
        <v>226</v>
      </c>
      <c r="B47" s="155" t="s">
        <v>226</v>
      </c>
      <c r="C47" s="155" t="s">
        <v>226</v>
      </c>
      <c r="D47" s="155" t="s">
        <v>226</v>
      </c>
      <c r="E47" s="155" t="s">
        <v>370</v>
      </c>
      <c r="F47" s="156" t="s">
        <v>20</v>
      </c>
      <c r="G47" s="203">
        <v>4.1040000000000001</v>
      </c>
      <c r="H47" s="167"/>
      <c r="I47" s="168"/>
    </row>
    <row r="48" spans="1:9" ht="20.25" x14ac:dyDescent="0.3">
      <c r="A48" s="192"/>
      <c r="B48" s="161" t="s">
        <v>314</v>
      </c>
      <c r="C48" s="162"/>
      <c r="D48" s="162"/>
      <c r="E48" s="162"/>
      <c r="F48" s="162"/>
      <c r="G48" s="193">
        <v>1</v>
      </c>
      <c r="H48" s="252">
        <v>0</v>
      </c>
      <c r="I48" s="253"/>
    </row>
    <row r="49" spans="1:9" x14ac:dyDescent="0.25">
      <c r="A49" s="190" t="s">
        <v>226</v>
      </c>
      <c r="B49" s="155" t="s">
        <v>226</v>
      </c>
      <c r="C49" s="155" t="s">
        <v>226</v>
      </c>
      <c r="D49" s="155" t="s">
        <v>226</v>
      </c>
      <c r="E49" s="155" t="s">
        <v>371</v>
      </c>
      <c r="F49" s="156" t="s">
        <v>234</v>
      </c>
      <c r="G49" s="191">
        <v>1</v>
      </c>
      <c r="H49" s="167"/>
      <c r="I49" s="168"/>
    </row>
    <row r="50" spans="1:9" x14ac:dyDescent="0.25">
      <c r="A50" s="190" t="s">
        <v>226</v>
      </c>
      <c r="B50" s="155" t="s">
        <v>226</v>
      </c>
      <c r="C50" s="155" t="s">
        <v>226</v>
      </c>
      <c r="D50" s="155" t="s">
        <v>226</v>
      </c>
      <c r="E50" s="155" t="s">
        <v>372</v>
      </c>
      <c r="F50" s="156" t="s">
        <v>234</v>
      </c>
      <c r="G50" s="191">
        <v>1</v>
      </c>
      <c r="H50" s="167"/>
      <c r="I50" s="168"/>
    </row>
    <row r="51" spans="1:9" x14ac:dyDescent="0.25">
      <c r="A51" s="190" t="s">
        <v>226</v>
      </c>
      <c r="B51" s="155" t="s">
        <v>226</v>
      </c>
      <c r="C51" s="155" t="s">
        <v>226</v>
      </c>
      <c r="D51" s="155" t="s">
        <v>226</v>
      </c>
      <c r="E51" s="155" t="s">
        <v>329</v>
      </c>
      <c r="F51" s="156" t="s">
        <v>234</v>
      </c>
      <c r="G51" s="191">
        <v>1</v>
      </c>
      <c r="H51" s="210"/>
      <c r="I51" s="168"/>
    </row>
    <row r="52" spans="1:9" x14ac:dyDescent="0.25">
      <c r="A52" s="190" t="s">
        <v>226</v>
      </c>
      <c r="B52" s="155" t="s">
        <v>226</v>
      </c>
      <c r="C52" s="155" t="s">
        <v>226</v>
      </c>
      <c r="D52" s="155" t="s">
        <v>226</v>
      </c>
      <c r="E52" s="155" t="s">
        <v>373</v>
      </c>
      <c r="F52" s="156" t="s">
        <v>327</v>
      </c>
      <c r="G52" s="191">
        <v>1080</v>
      </c>
      <c r="H52" s="167"/>
      <c r="I52" s="168"/>
    </row>
    <row r="53" spans="1:9" x14ac:dyDescent="0.25">
      <c r="A53" s="190" t="s">
        <v>226</v>
      </c>
      <c r="B53" s="155" t="s">
        <v>226</v>
      </c>
      <c r="C53" s="155" t="s">
        <v>226</v>
      </c>
      <c r="D53" s="155" t="s">
        <v>226</v>
      </c>
      <c r="E53" s="155" t="s">
        <v>374</v>
      </c>
      <c r="F53" s="156" t="s">
        <v>327</v>
      </c>
      <c r="G53" s="191">
        <v>1080</v>
      </c>
      <c r="H53" s="167"/>
      <c r="I53" s="168"/>
    </row>
    <row r="54" spans="1:9" x14ac:dyDescent="0.25">
      <c r="A54" s="216" t="s">
        <v>226</v>
      </c>
      <c r="B54" s="212" t="s">
        <v>226</v>
      </c>
      <c r="C54" s="212" t="s">
        <v>226</v>
      </c>
      <c r="D54" s="212" t="s">
        <v>226</v>
      </c>
      <c r="E54" s="212" t="s">
        <v>330</v>
      </c>
      <c r="F54" s="213" t="s">
        <v>230</v>
      </c>
      <c r="G54" s="217">
        <v>1</v>
      </c>
      <c r="H54" s="214"/>
      <c r="I54" s="215"/>
    </row>
    <row r="55" spans="1:9" ht="38.25" x14ac:dyDescent="0.25">
      <c r="A55" s="216" t="s">
        <v>226</v>
      </c>
      <c r="B55" s="212" t="s">
        <v>226</v>
      </c>
      <c r="C55" s="212" t="s">
        <v>226</v>
      </c>
      <c r="D55" s="212" t="s">
        <v>226</v>
      </c>
      <c r="E55" s="212" t="s">
        <v>331</v>
      </c>
      <c r="F55" s="213" t="s">
        <v>234</v>
      </c>
      <c r="G55" s="217">
        <v>1</v>
      </c>
      <c r="H55" s="214"/>
      <c r="I55" s="215"/>
    </row>
    <row r="56" spans="1:9" ht="15.75" x14ac:dyDescent="0.25">
      <c r="A56" s="290" t="s">
        <v>332</v>
      </c>
      <c r="B56" s="291"/>
      <c r="C56" s="291"/>
      <c r="D56" s="291"/>
      <c r="E56" s="291"/>
      <c r="F56" s="291"/>
      <c r="G56" s="292"/>
      <c r="H56" s="293">
        <f>SUM(I:I)</f>
        <v>0</v>
      </c>
      <c r="I56" s="294"/>
    </row>
    <row r="57" spans="1:9" ht="15.75" x14ac:dyDescent="0.25">
      <c r="A57" s="295">
        <v>0.15</v>
      </c>
      <c r="B57" s="296"/>
      <c r="C57" s="296"/>
      <c r="D57" s="296"/>
      <c r="E57" s="296"/>
      <c r="F57" s="296"/>
      <c r="G57" s="297"/>
      <c r="H57" s="298">
        <f>H56*0.15</f>
        <v>0</v>
      </c>
      <c r="I57" s="299"/>
    </row>
    <row r="58" spans="1:9" ht="16.5" thickBot="1" x14ac:dyDescent="0.3">
      <c r="A58" s="300" t="s">
        <v>333</v>
      </c>
      <c r="B58" s="301"/>
      <c r="C58" s="301"/>
      <c r="D58" s="301"/>
      <c r="E58" s="301"/>
      <c r="F58" s="301"/>
      <c r="G58" s="302"/>
      <c r="H58" s="303">
        <f>H57+H56</f>
        <v>0</v>
      </c>
      <c r="I58" s="304"/>
    </row>
  </sheetData>
  <mergeCells count="18">
    <mergeCell ref="A56:G56"/>
    <mergeCell ref="H56:I56"/>
    <mergeCell ref="A57:G57"/>
    <mergeCell ref="H57:I57"/>
    <mergeCell ref="A58:G58"/>
    <mergeCell ref="H58:I58"/>
    <mergeCell ref="H48:I48"/>
    <mergeCell ref="A2:B2"/>
    <mergeCell ref="C2:G3"/>
    <mergeCell ref="H2:I3"/>
    <mergeCell ref="A3:B3"/>
    <mergeCell ref="H5:I5"/>
    <mergeCell ref="H7:I7"/>
    <mergeCell ref="H9:I9"/>
    <mergeCell ref="H15:I15"/>
    <mergeCell ref="H19:I19"/>
    <mergeCell ref="H22:I22"/>
    <mergeCell ref="H44:I44"/>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A3" workbookViewId="0">
      <selection activeCell="H6" sqref="H6:I6"/>
    </sheetView>
  </sheetViews>
  <sheetFormatPr defaultColWidth="9.33203125" defaultRowHeight="15" x14ac:dyDescent="0.25"/>
  <cols>
    <col min="1" max="1" width="5.6640625" style="142" customWidth="1"/>
    <col min="2" max="2" width="6.1640625" style="142" customWidth="1"/>
    <col min="3" max="3" width="8.6640625" style="142" customWidth="1"/>
    <col min="4" max="4" width="7.83203125" style="142" customWidth="1"/>
    <col min="5" max="5" width="71.6640625" style="142" customWidth="1"/>
    <col min="6" max="6" width="7.5" style="142" customWidth="1"/>
    <col min="7" max="7" width="7.33203125" style="142" customWidth="1"/>
    <col min="8" max="8" width="11.33203125" style="142" customWidth="1"/>
    <col min="9" max="9" width="11.5" style="142" customWidth="1"/>
    <col min="10" max="16384" width="9.33203125" style="142"/>
  </cols>
  <sheetData>
    <row r="1" spans="1:9" x14ac:dyDescent="0.25">
      <c r="A1" s="283" t="s">
        <v>214</v>
      </c>
      <c r="B1" s="283"/>
      <c r="C1" s="284" t="s">
        <v>389</v>
      </c>
      <c r="D1" s="284"/>
      <c r="E1" s="284"/>
      <c r="F1" s="284"/>
      <c r="G1" s="284"/>
      <c r="H1" s="285" t="s">
        <v>335</v>
      </c>
      <c r="I1" s="286"/>
    </row>
    <row r="2" spans="1:9" ht="16.5" x14ac:dyDescent="0.3">
      <c r="A2" s="289">
        <v>16139</v>
      </c>
      <c r="B2" s="289"/>
      <c r="C2" s="284"/>
      <c r="D2" s="284"/>
      <c r="E2" s="284"/>
      <c r="F2" s="284"/>
      <c r="G2" s="284"/>
      <c r="H2" s="287"/>
      <c r="I2" s="288"/>
    </row>
    <row r="3" spans="1:9" ht="41.25" thickBot="1" x14ac:dyDescent="0.3">
      <c r="A3" s="181" t="s">
        <v>216</v>
      </c>
      <c r="B3" s="182" t="s">
        <v>217</v>
      </c>
      <c r="C3" s="182" t="s">
        <v>218</v>
      </c>
      <c r="D3" s="182" t="s">
        <v>219</v>
      </c>
      <c r="E3" s="182" t="s">
        <v>220</v>
      </c>
      <c r="F3" s="182" t="s">
        <v>221</v>
      </c>
      <c r="G3" s="183" t="s">
        <v>222</v>
      </c>
      <c r="H3" s="184" t="s">
        <v>223</v>
      </c>
      <c r="I3" s="185" t="s">
        <v>336</v>
      </c>
    </row>
    <row r="4" spans="1:9" ht="20.25" x14ac:dyDescent="0.3">
      <c r="A4" s="186"/>
      <c r="B4" s="187" t="s">
        <v>337</v>
      </c>
      <c r="C4" s="188"/>
      <c r="D4" s="188"/>
      <c r="E4" s="188"/>
      <c r="F4" s="188"/>
      <c r="G4" s="189">
        <v>1</v>
      </c>
      <c r="H4" s="266">
        <v>0</v>
      </c>
      <c r="I4" s="267"/>
    </row>
    <row r="5" spans="1:9" x14ac:dyDescent="0.25">
      <c r="A5" s="190" t="s">
        <v>226</v>
      </c>
      <c r="B5" s="155" t="s">
        <v>226</v>
      </c>
      <c r="C5" s="155" t="s">
        <v>226</v>
      </c>
      <c r="D5" s="155" t="s">
        <v>226</v>
      </c>
      <c r="E5" s="155" t="s">
        <v>390</v>
      </c>
      <c r="F5" s="156" t="s">
        <v>230</v>
      </c>
      <c r="G5" s="191">
        <v>1</v>
      </c>
      <c r="H5" s="167"/>
      <c r="I5" s="168"/>
    </row>
    <row r="6" spans="1:9" ht="20.25" x14ac:dyDescent="0.3">
      <c r="A6" s="192"/>
      <c r="B6" s="161" t="s">
        <v>339</v>
      </c>
      <c r="C6" s="162"/>
      <c r="D6" s="162"/>
      <c r="E6" s="162"/>
      <c r="F6" s="162"/>
      <c r="G6" s="193"/>
      <c r="H6" s="252">
        <v>0</v>
      </c>
      <c r="I6" s="253"/>
    </row>
    <row r="7" spans="1:9" x14ac:dyDescent="0.25">
      <c r="A7" s="194" t="s">
        <v>226</v>
      </c>
      <c r="B7" s="195" t="s">
        <v>226</v>
      </c>
      <c r="C7" s="195" t="s">
        <v>226</v>
      </c>
      <c r="D7" s="195" t="s">
        <v>226</v>
      </c>
      <c r="E7" s="195" t="s">
        <v>340</v>
      </c>
      <c r="F7" s="196" t="s">
        <v>230</v>
      </c>
      <c r="G7" s="191">
        <v>2</v>
      </c>
      <c r="H7" s="197"/>
      <c r="I7" s="198"/>
    </row>
    <row r="8" spans="1:9" ht="20.25" x14ac:dyDescent="0.3">
      <c r="A8" s="192"/>
      <c r="B8" s="161" t="s">
        <v>341</v>
      </c>
      <c r="C8" s="162"/>
      <c r="D8" s="162"/>
      <c r="E8" s="162"/>
      <c r="F8" s="162"/>
      <c r="G8" s="193">
        <v>1</v>
      </c>
      <c r="H8" s="252">
        <v>0</v>
      </c>
      <c r="I8" s="253"/>
    </row>
    <row r="9" spans="1:9" x14ac:dyDescent="0.25">
      <c r="A9" s="194" t="s">
        <v>226</v>
      </c>
      <c r="B9" s="195" t="s">
        <v>226</v>
      </c>
      <c r="C9" s="195" t="s">
        <v>226</v>
      </c>
      <c r="D9" s="195" t="s">
        <v>226</v>
      </c>
      <c r="E9" s="195" t="s">
        <v>342</v>
      </c>
      <c r="F9" s="196" t="s">
        <v>230</v>
      </c>
      <c r="G9" s="199">
        <v>9</v>
      </c>
      <c r="H9" s="197"/>
      <c r="I9" s="198"/>
    </row>
    <row r="10" spans="1:9" x14ac:dyDescent="0.25">
      <c r="A10" s="194" t="s">
        <v>226</v>
      </c>
      <c r="B10" s="195" t="s">
        <v>226</v>
      </c>
      <c r="C10" s="195" t="s">
        <v>226</v>
      </c>
      <c r="D10" s="195" t="s">
        <v>226</v>
      </c>
      <c r="E10" s="195" t="s">
        <v>342</v>
      </c>
      <c r="F10" s="196" t="s">
        <v>230</v>
      </c>
      <c r="G10" s="199">
        <v>2</v>
      </c>
      <c r="H10" s="197"/>
      <c r="I10" s="198"/>
    </row>
    <row r="11" spans="1:9" x14ac:dyDescent="0.25">
      <c r="A11" s="194" t="s">
        <v>226</v>
      </c>
      <c r="B11" s="195" t="s">
        <v>226</v>
      </c>
      <c r="C11" s="195" t="s">
        <v>226</v>
      </c>
      <c r="D11" s="195" t="s">
        <v>226</v>
      </c>
      <c r="E11" s="195" t="s">
        <v>343</v>
      </c>
      <c r="F11" s="196" t="s">
        <v>230</v>
      </c>
      <c r="G11" s="191">
        <v>3</v>
      </c>
      <c r="H11" s="197"/>
      <c r="I11" s="198"/>
    </row>
    <row r="12" spans="1:9" x14ac:dyDescent="0.25">
      <c r="A12" s="194" t="s">
        <v>226</v>
      </c>
      <c r="B12" s="195" t="s">
        <v>226</v>
      </c>
      <c r="C12" s="195" t="s">
        <v>226</v>
      </c>
      <c r="D12" s="195" t="s">
        <v>226</v>
      </c>
      <c r="E12" s="195" t="s">
        <v>344</v>
      </c>
      <c r="F12" s="196" t="s">
        <v>230</v>
      </c>
      <c r="G12" s="199">
        <v>7</v>
      </c>
      <c r="H12" s="197"/>
      <c r="I12" s="198"/>
    </row>
    <row r="13" spans="1:9" x14ac:dyDescent="0.25">
      <c r="A13" s="194" t="s">
        <v>226</v>
      </c>
      <c r="B13" s="195" t="s">
        <v>226</v>
      </c>
      <c r="C13" s="195" t="s">
        <v>226</v>
      </c>
      <c r="D13" s="195" t="s">
        <v>226</v>
      </c>
      <c r="E13" s="195" t="s">
        <v>377</v>
      </c>
      <c r="F13" s="196" t="s">
        <v>230</v>
      </c>
      <c r="G13" s="199">
        <v>1</v>
      </c>
      <c r="H13" s="197"/>
      <c r="I13" s="198"/>
    </row>
    <row r="14" spans="1:9" ht="20.25" x14ac:dyDescent="0.3">
      <c r="A14" s="192"/>
      <c r="B14" s="161" t="s">
        <v>345</v>
      </c>
      <c r="C14" s="162"/>
      <c r="D14" s="162"/>
      <c r="E14" s="162"/>
      <c r="F14" s="162"/>
      <c r="G14" s="193">
        <v>1</v>
      </c>
      <c r="H14" s="252">
        <v>0</v>
      </c>
      <c r="I14" s="253"/>
    </row>
    <row r="15" spans="1:9" x14ac:dyDescent="0.25">
      <c r="A15" s="194"/>
      <c r="B15" s="195" t="s">
        <v>226</v>
      </c>
      <c r="C15" s="195" t="s">
        <v>226</v>
      </c>
      <c r="D15" s="195" t="s">
        <v>226</v>
      </c>
      <c r="E15" s="195" t="s">
        <v>346</v>
      </c>
      <c r="F15" s="196" t="s">
        <v>230</v>
      </c>
      <c r="G15" s="191">
        <v>4</v>
      </c>
      <c r="H15" s="197"/>
      <c r="I15" s="168"/>
    </row>
    <row r="16" spans="1:9" x14ac:dyDescent="0.25">
      <c r="A16" s="194"/>
      <c r="B16" s="195" t="s">
        <v>226</v>
      </c>
      <c r="C16" s="195" t="s">
        <v>226</v>
      </c>
      <c r="D16" s="195" t="s">
        <v>226</v>
      </c>
      <c r="E16" s="195" t="s">
        <v>347</v>
      </c>
      <c r="F16" s="196" t="s">
        <v>230</v>
      </c>
      <c r="G16" s="191">
        <v>4</v>
      </c>
      <c r="H16" s="197"/>
      <c r="I16" s="168"/>
    </row>
    <row r="17" spans="1:9" x14ac:dyDescent="0.25">
      <c r="A17" s="194"/>
      <c r="B17" s="195" t="s">
        <v>226</v>
      </c>
      <c r="C17" s="195" t="s">
        <v>226</v>
      </c>
      <c r="D17" s="195" t="s">
        <v>226</v>
      </c>
      <c r="E17" s="195" t="s">
        <v>348</v>
      </c>
      <c r="F17" s="196" t="s">
        <v>230</v>
      </c>
      <c r="G17" s="191">
        <v>4</v>
      </c>
      <c r="H17" s="197"/>
      <c r="I17" s="168"/>
    </row>
    <row r="18" spans="1:9" ht="20.25" x14ac:dyDescent="0.3">
      <c r="A18" s="192"/>
      <c r="B18" s="161" t="s">
        <v>349</v>
      </c>
      <c r="C18" s="162"/>
      <c r="D18" s="162"/>
      <c r="E18" s="162"/>
      <c r="F18" s="162"/>
      <c r="G18" s="193">
        <v>1</v>
      </c>
      <c r="H18" s="252">
        <v>0</v>
      </c>
      <c r="I18" s="253"/>
    </row>
    <row r="19" spans="1:9" x14ac:dyDescent="0.25">
      <c r="A19" s="190" t="s">
        <v>226</v>
      </c>
      <c r="B19" s="155" t="s">
        <v>226</v>
      </c>
      <c r="C19" s="155" t="s">
        <v>226</v>
      </c>
      <c r="D19" s="155" t="s">
        <v>226</v>
      </c>
      <c r="E19" s="155" t="s">
        <v>378</v>
      </c>
      <c r="F19" s="156" t="s">
        <v>230</v>
      </c>
      <c r="G19" s="191">
        <v>6</v>
      </c>
      <c r="H19" s="167"/>
      <c r="I19" s="168"/>
    </row>
    <row r="20" spans="1:9" x14ac:dyDescent="0.25">
      <c r="A20" s="190" t="s">
        <v>226</v>
      </c>
      <c r="B20" s="155" t="s">
        <v>226</v>
      </c>
      <c r="C20" s="155" t="s">
        <v>226</v>
      </c>
      <c r="D20" s="155" t="s">
        <v>226</v>
      </c>
      <c r="E20" s="155" t="s">
        <v>350</v>
      </c>
      <c r="F20" s="156" t="s">
        <v>230</v>
      </c>
      <c r="G20" s="191">
        <v>2</v>
      </c>
      <c r="H20" s="167"/>
      <c r="I20" s="168"/>
    </row>
    <row r="21" spans="1:9" ht="20.25" x14ac:dyDescent="0.3">
      <c r="A21" s="192"/>
      <c r="B21" s="161" t="s">
        <v>351</v>
      </c>
      <c r="C21" s="162"/>
      <c r="D21" s="162"/>
      <c r="E21" s="162"/>
      <c r="F21" s="162"/>
      <c r="G21" s="193">
        <v>1</v>
      </c>
      <c r="H21" s="252">
        <v>0</v>
      </c>
      <c r="I21" s="253"/>
    </row>
    <row r="22" spans="1:9" ht="25.5" x14ac:dyDescent="0.25">
      <c r="A22" s="200" t="s">
        <v>226</v>
      </c>
      <c r="B22" s="201" t="s">
        <v>226</v>
      </c>
      <c r="C22" s="201" t="s">
        <v>226</v>
      </c>
      <c r="D22" s="201" t="s">
        <v>226</v>
      </c>
      <c r="E22" s="201" t="s">
        <v>352</v>
      </c>
      <c r="F22" s="202" t="s">
        <v>282</v>
      </c>
      <c r="G22" s="203">
        <v>25.104000000000003</v>
      </c>
      <c r="H22" s="204"/>
      <c r="I22" s="205"/>
    </row>
    <row r="23" spans="1:9" ht="25.5" x14ac:dyDescent="0.25">
      <c r="A23" s="200" t="s">
        <v>226</v>
      </c>
      <c r="B23" s="201" t="s">
        <v>226</v>
      </c>
      <c r="C23" s="201" t="s">
        <v>226</v>
      </c>
      <c r="D23" s="201" t="s">
        <v>226</v>
      </c>
      <c r="E23" s="201" t="s">
        <v>353</v>
      </c>
      <c r="F23" s="202" t="s">
        <v>282</v>
      </c>
      <c r="G23" s="203">
        <v>62.088000000000001</v>
      </c>
      <c r="H23" s="204"/>
      <c r="I23" s="205"/>
    </row>
    <row r="24" spans="1:9" ht="25.5" x14ac:dyDescent="0.25">
      <c r="A24" s="200" t="s">
        <v>226</v>
      </c>
      <c r="B24" s="201" t="s">
        <v>226</v>
      </c>
      <c r="C24" s="201" t="s">
        <v>226</v>
      </c>
      <c r="D24" s="201" t="s">
        <v>226</v>
      </c>
      <c r="E24" s="201" t="s">
        <v>379</v>
      </c>
      <c r="F24" s="202" t="s">
        <v>282</v>
      </c>
      <c r="G24" s="203">
        <v>2</v>
      </c>
      <c r="H24" s="204"/>
      <c r="I24" s="205"/>
    </row>
    <row r="25" spans="1:9" ht="25.5" x14ac:dyDescent="0.25">
      <c r="A25" s="200" t="s">
        <v>226</v>
      </c>
      <c r="B25" s="201" t="s">
        <v>226</v>
      </c>
      <c r="C25" s="201" t="s">
        <v>226</v>
      </c>
      <c r="D25" s="201" t="s">
        <v>226</v>
      </c>
      <c r="E25" s="201" t="s">
        <v>354</v>
      </c>
      <c r="F25" s="202" t="s">
        <v>282</v>
      </c>
      <c r="G25" s="203">
        <v>16.559999999999999</v>
      </c>
      <c r="H25" s="204"/>
      <c r="I25" s="205"/>
    </row>
    <row r="26" spans="1:9" x14ac:dyDescent="0.25">
      <c r="A26" s="194" t="s">
        <v>226</v>
      </c>
      <c r="B26" s="201" t="s">
        <v>226</v>
      </c>
      <c r="C26" s="201" t="s">
        <v>226</v>
      </c>
      <c r="D26" s="201" t="s">
        <v>226</v>
      </c>
      <c r="E26" s="207" t="s">
        <v>380</v>
      </c>
      <c r="F26" s="196" t="s">
        <v>230</v>
      </c>
      <c r="G26" s="203">
        <v>2</v>
      </c>
      <c r="H26" s="197"/>
      <c r="I26" s="198"/>
    </row>
    <row r="27" spans="1:9" x14ac:dyDescent="0.25">
      <c r="A27" s="194" t="s">
        <v>226</v>
      </c>
      <c r="B27" s="201" t="s">
        <v>226</v>
      </c>
      <c r="C27" s="201" t="s">
        <v>226</v>
      </c>
      <c r="D27" s="201" t="s">
        <v>226</v>
      </c>
      <c r="E27" s="207" t="s">
        <v>391</v>
      </c>
      <c r="F27" s="196" t="s">
        <v>230</v>
      </c>
      <c r="G27" s="203">
        <v>1</v>
      </c>
      <c r="H27" s="197"/>
      <c r="I27" s="198"/>
    </row>
    <row r="28" spans="1:9" x14ac:dyDescent="0.25">
      <c r="A28" s="194" t="s">
        <v>226</v>
      </c>
      <c r="B28" s="201" t="s">
        <v>226</v>
      </c>
      <c r="C28" s="201" t="s">
        <v>226</v>
      </c>
      <c r="D28" s="201" t="s">
        <v>226</v>
      </c>
      <c r="E28" s="207" t="s">
        <v>355</v>
      </c>
      <c r="F28" s="196" t="s">
        <v>230</v>
      </c>
      <c r="G28" s="199">
        <v>2</v>
      </c>
      <c r="H28" s="197"/>
      <c r="I28" s="198"/>
    </row>
    <row r="29" spans="1:9" x14ac:dyDescent="0.25">
      <c r="A29" s="194" t="s">
        <v>226</v>
      </c>
      <c r="B29" s="201" t="s">
        <v>226</v>
      </c>
      <c r="C29" s="201" t="s">
        <v>226</v>
      </c>
      <c r="D29" s="201" t="s">
        <v>226</v>
      </c>
      <c r="E29" s="207" t="s">
        <v>392</v>
      </c>
      <c r="F29" s="196" t="s">
        <v>230</v>
      </c>
      <c r="G29" s="199">
        <v>1</v>
      </c>
      <c r="H29" s="197"/>
      <c r="I29" s="198"/>
    </row>
    <row r="30" spans="1:9" x14ac:dyDescent="0.25">
      <c r="A30" s="194" t="s">
        <v>226</v>
      </c>
      <c r="B30" s="201" t="s">
        <v>226</v>
      </c>
      <c r="C30" s="201" t="s">
        <v>226</v>
      </c>
      <c r="D30" s="201" t="s">
        <v>226</v>
      </c>
      <c r="E30" s="207" t="s">
        <v>381</v>
      </c>
      <c r="F30" s="196" t="s">
        <v>230</v>
      </c>
      <c r="G30" s="203">
        <v>13</v>
      </c>
      <c r="H30" s="197"/>
      <c r="I30" s="198"/>
    </row>
    <row r="31" spans="1:9" x14ac:dyDescent="0.25">
      <c r="A31" s="194" t="s">
        <v>226</v>
      </c>
      <c r="B31" s="201" t="s">
        <v>226</v>
      </c>
      <c r="C31" s="201" t="s">
        <v>226</v>
      </c>
      <c r="D31" s="201" t="s">
        <v>226</v>
      </c>
      <c r="E31" s="207" t="s">
        <v>356</v>
      </c>
      <c r="F31" s="196" t="s">
        <v>230</v>
      </c>
      <c r="G31" s="203">
        <v>18</v>
      </c>
      <c r="H31" s="197"/>
      <c r="I31" s="198"/>
    </row>
    <row r="32" spans="1:9" x14ac:dyDescent="0.25">
      <c r="A32" s="194" t="s">
        <v>226</v>
      </c>
      <c r="B32" s="201" t="s">
        <v>226</v>
      </c>
      <c r="C32" s="201" t="s">
        <v>226</v>
      </c>
      <c r="D32" s="201" t="s">
        <v>226</v>
      </c>
      <c r="E32" s="207" t="s">
        <v>357</v>
      </c>
      <c r="F32" s="196" t="s">
        <v>230</v>
      </c>
      <c r="G32" s="203">
        <v>6</v>
      </c>
      <c r="H32" s="197"/>
      <c r="I32" s="198"/>
    </row>
    <row r="33" spans="1:9" x14ac:dyDescent="0.25">
      <c r="A33" s="190" t="s">
        <v>226</v>
      </c>
      <c r="B33" s="201" t="s">
        <v>226</v>
      </c>
      <c r="C33" s="201" t="s">
        <v>226</v>
      </c>
      <c r="D33" s="201" t="s">
        <v>226</v>
      </c>
      <c r="E33" s="209" t="s">
        <v>359</v>
      </c>
      <c r="F33" s="156" t="s">
        <v>230</v>
      </c>
      <c r="G33" s="203">
        <v>20</v>
      </c>
      <c r="H33" s="167"/>
      <c r="I33" s="168"/>
    </row>
    <row r="34" spans="1:9" ht="25.5" x14ac:dyDescent="0.25">
      <c r="A34" s="190" t="s">
        <v>226</v>
      </c>
      <c r="B34" s="201" t="s">
        <v>226</v>
      </c>
      <c r="C34" s="201" t="s">
        <v>226</v>
      </c>
      <c r="D34" s="201" t="s">
        <v>226</v>
      </c>
      <c r="E34" s="209" t="s">
        <v>382</v>
      </c>
      <c r="F34" s="156" t="s">
        <v>230</v>
      </c>
      <c r="G34" s="203">
        <v>3</v>
      </c>
      <c r="H34" s="167"/>
      <c r="I34" s="168"/>
    </row>
    <row r="35" spans="1:9" x14ac:dyDescent="0.25">
      <c r="A35" s="190" t="s">
        <v>226</v>
      </c>
      <c r="B35" s="201" t="s">
        <v>226</v>
      </c>
      <c r="C35" s="201" t="s">
        <v>226</v>
      </c>
      <c r="D35" s="201" t="s">
        <v>226</v>
      </c>
      <c r="E35" s="209" t="s">
        <v>360</v>
      </c>
      <c r="F35" s="156" t="s">
        <v>230</v>
      </c>
      <c r="G35" s="203">
        <v>1</v>
      </c>
      <c r="H35" s="167"/>
      <c r="I35" s="168"/>
    </row>
    <row r="36" spans="1:9" x14ac:dyDescent="0.25">
      <c r="A36" s="194" t="s">
        <v>226</v>
      </c>
      <c r="B36" s="201" t="s">
        <v>226</v>
      </c>
      <c r="C36" s="201" t="s">
        <v>226</v>
      </c>
      <c r="D36" s="201" t="s">
        <v>226</v>
      </c>
      <c r="E36" s="207" t="s">
        <v>384</v>
      </c>
      <c r="F36" s="196" t="s">
        <v>230</v>
      </c>
      <c r="G36" s="203">
        <v>8</v>
      </c>
      <c r="H36" s="197"/>
      <c r="I36" s="198"/>
    </row>
    <row r="37" spans="1:9" x14ac:dyDescent="0.25">
      <c r="A37" s="190" t="s">
        <v>226</v>
      </c>
      <c r="B37" s="201" t="s">
        <v>226</v>
      </c>
      <c r="C37" s="201" t="s">
        <v>226</v>
      </c>
      <c r="D37" s="201" t="s">
        <v>226</v>
      </c>
      <c r="E37" s="209" t="s">
        <v>393</v>
      </c>
      <c r="F37" s="156" t="s">
        <v>230</v>
      </c>
      <c r="G37" s="191">
        <v>3</v>
      </c>
      <c r="H37" s="167"/>
      <c r="I37" s="168"/>
    </row>
    <row r="38" spans="1:9" x14ac:dyDescent="0.25">
      <c r="A38" s="190" t="s">
        <v>226</v>
      </c>
      <c r="B38" s="201" t="s">
        <v>226</v>
      </c>
      <c r="C38" s="201" t="s">
        <v>226</v>
      </c>
      <c r="D38" s="201" t="s">
        <v>226</v>
      </c>
      <c r="E38" s="209" t="s">
        <v>361</v>
      </c>
      <c r="F38" s="156" t="s">
        <v>230</v>
      </c>
      <c r="G38" s="203">
        <v>5</v>
      </c>
      <c r="H38" s="167"/>
      <c r="I38" s="168"/>
    </row>
    <row r="39" spans="1:9" x14ac:dyDescent="0.25">
      <c r="A39" s="190" t="s">
        <v>226</v>
      </c>
      <c r="B39" s="201" t="s">
        <v>226</v>
      </c>
      <c r="C39" s="201" t="s">
        <v>226</v>
      </c>
      <c r="D39" s="201" t="s">
        <v>226</v>
      </c>
      <c r="E39" s="209" t="s">
        <v>362</v>
      </c>
      <c r="F39" s="156" t="s">
        <v>230</v>
      </c>
      <c r="G39" s="203">
        <v>6</v>
      </c>
      <c r="H39" s="167"/>
      <c r="I39" s="168"/>
    </row>
    <row r="40" spans="1:9" x14ac:dyDescent="0.25">
      <c r="A40" s="190" t="s">
        <v>226</v>
      </c>
      <c r="B40" s="201" t="s">
        <v>226</v>
      </c>
      <c r="C40" s="201" t="s">
        <v>226</v>
      </c>
      <c r="D40" s="201" t="s">
        <v>226</v>
      </c>
      <c r="E40" s="209" t="s">
        <v>363</v>
      </c>
      <c r="F40" s="156" t="s">
        <v>230</v>
      </c>
      <c r="G40" s="203">
        <v>1</v>
      </c>
      <c r="H40" s="167"/>
      <c r="I40" s="168"/>
    </row>
    <row r="41" spans="1:9" x14ac:dyDescent="0.25">
      <c r="A41" s="190" t="s">
        <v>226</v>
      </c>
      <c r="B41" s="201" t="s">
        <v>226</v>
      </c>
      <c r="C41" s="201" t="s">
        <v>226</v>
      </c>
      <c r="D41" s="201" t="s">
        <v>226</v>
      </c>
      <c r="E41" s="209" t="s">
        <v>385</v>
      </c>
      <c r="F41" s="156" t="s">
        <v>230</v>
      </c>
      <c r="G41" s="203">
        <v>1</v>
      </c>
      <c r="H41" s="167"/>
      <c r="I41" s="168"/>
    </row>
    <row r="42" spans="1:9" x14ac:dyDescent="0.25">
      <c r="A42" s="190" t="s">
        <v>226</v>
      </c>
      <c r="B42" s="201" t="s">
        <v>226</v>
      </c>
      <c r="C42" s="201" t="s">
        <v>226</v>
      </c>
      <c r="D42" s="201" t="s">
        <v>226</v>
      </c>
      <c r="E42" s="155" t="s">
        <v>394</v>
      </c>
      <c r="F42" s="156" t="s">
        <v>230</v>
      </c>
      <c r="G42" s="203">
        <v>1</v>
      </c>
      <c r="H42" s="167"/>
      <c r="I42" s="168"/>
    </row>
    <row r="43" spans="1:9" x14ac:dyDescent="0.25">
      <c r="A43" s="190" t="s">
        <v>226</v>
      </c>
      <c r="B43" s="201" t="s">
        <v>226</v>
      </c>
      <c r="C43" s="201" t="s">
        <v>226</v>
      </c>
      <c r="D43" s="201" t="s">
        <v>226</v>
      </c>
      <c r="E43" s="155" t="s">
        <v>395</v>
      </c>
      <c r="F43" s="156" t="s">
        <v>230</v>
      </c>
      <c r="G43" s="203">
        <v>2</v>
      </c>
      <c r="H43" s="167"/>
      <c r="I43" s="168"/>
    </row>
    <row r="44" spans="1:9" x14ac:dyDescent="0.25">
      <c r="A44" s="190" t="s">
        <v>226</v>
      </c>
      <c r="B44" s="201" t="s">
        <v>226</v>
      </c>
      <c r="C44" s="201" t="s">
        <v>226</v>
      </c>
      <c r="D44" s="201" t="s">
        <v>226</v>
      </c>
      <c r="E44" s="209" t="s">
        <v>367</v>
      </c>
      <c r="F44" s="156" t="s">
        <v>230</v>
      </c>
      <c r="G44" s="203">
        <v>4</v>
      </c>
      <c r="H44" s="167"/>
      <c r="I44" s="168"/>
    </row>
    <row r="45" spans="1:9" x14ac:dyDescent="0.25">
      <c r="A45" s="190" t="s">
        <v>226</v>
      </c>
      <c r="B45" s="201" t="s">
        <v>226</v>
      </c>
      <c r="C45" s="201" t="s">
        <v>226</v>
      </c>
      <c r="D45" s="201" t="s">
        <v>226</v>
      </c>
      <c r="E45" s="209" t="s">
        <v>388</v>
      </c>
      <c r="F45" s="156" t="s">
        <v>230</v>
      </c>
      <c r="G45" s="203">
        <v>1</v>
      </c>
      <c r="H45" s="167"/>
      <c r="I45" s="168"/>
    </row>
    <row r="46" spans="1:9" ht="20.25" x14ac:dyDescent="0.3">
      <c r="A46" s="192"/>
      <c r="B46" s="161" t="s">
        <v>301</v>
      </c>
      <c r="C46" s="162"/>
      <c r="D46" s="162"/>
      <c r="E46" s="162"/>
      <c r="F46" s="162"/>
      <c r="G46" s="193">
        <v>1</v>
      </c>
      <c r="H46" s="252">
        <v>0</v>
      </c>
      <c r="I46" s="253"/>
    </row>
    <row r="47" spans="1:9" ht="38.25" x14ac:dyDescent="0.25">
      <c r="A47" s="190" t="s">
        <v>226</v>
      </c>
      <c r="B47" s="155" t="s">
        <v>226</v>
      </c>
      <c r="C47" s="155" t="s">
        <v>226</v>
      </c>
      <c r="D47" s="155" t="s">
        <v>226</v>
      </c>
      <c r="E47" s="155" t="s">
        <v>368</v>
      </c>
      <c r="F47" s="156" t="s">
        <v>20</v>
      </c>
      <c r="G47" s="203">
        <v>9.2880000000000003</v>
      </c>
      <c r="H47" s="167"/>
      <c r="I47" s="168"/>
    </row>
    <row r="48" spans="1:9" ht="38.25" x14ac:dyDescent="0.25">
      <c r="A48" s="190" t="s">
        <v>226</v>
      </c>
      <c r="B48" s="155" t="s">
        <v>226</v>
      </c>
      <c r="C48" s="155" t="s">
        <v>226</v>
      </c>
      <c r="D48" s="155" t="s">
        <v>226</v>
      </c>
      <c r="E48" s="155" t="s">
        <v>369</v>
      </c>
      <c r="F48" s="156" t="s">
        <v>20</v>
      </c>
      <c r="G48" s="203">
        <v>5.484</v>
      </c>
      <c r="H48" s="167"/>
      <c r="I48" s="168"/>
    </row>
    <row r="49" spans="1:9" ht="38.25" x14ac:dyDescent="0.25">
      <c r="A49" s="190" t="s">
        <v>226</v>
      </c>
      <c r="B49" s="155" t="s">
        <v>226</v>
      </c>
      <c r="C49" s="155" t="s">
        <v>226</v>
      </c>
      <c r="D49" s="155" t="s">
        <v>226</v>
      </c>
      <c r="E49" s="155" t="s">
        <v>370</v>
      </c>
      <c r="F49" s="156" t="s">
        <v>20</v>
      </c>
      <c r="G49" s="203">
        <v>4.6679999999999993</v>
      </c>
      <c r="H49" s="167"/>
      <c r="I49" s="168"/>
    </row>
    <row r="50" spans="1:9" ht="20.25" x14ac:dyDescent="0.3">
      <c r="A50" s="192"/>
      <c r="B50" s="161" t="s">
        <v>314</v>
      </c>
      <c r="C50" s="162"/>
      <c r="D50" s="162"/>
      <c r="E50" s="162"/>
      <c r="F50" s="162"/>
      <c r="G50" s="193">
        <v>1</v>
      </c>
      <c r="H50" s="252">
        <v>0</v>
      </c>
      <c r="I50" s="253"/>
    </row>
    <row r="51" spans="1:9" x14ac:dyDescent="0.25">
      <c r="A51" s="190" t="s">
        <v>226</v>
      </c>
      <c r="B51" s="155" t="s">
        <v>226</v>
      </c>
      <c r="C51" s="155" t="s">
        <v>226</v>
      </c>
      <c r="D51" s="155" t="s">
        <v>226</v>
      </c>
      <c r="E51" s="155" t="s">
        <v>371</v>
      </c>
      <c r="F51" s="156" t="s">
        <v>234</v>
      </c>
      <c r="G51" s="191">
        <v>1</v>
      </c>
      <c r="H51" s="167"/>
      <c r="I51" s="168"/>
    </row>
    <row r="52" spans="1:9" x14ac:dyDescent="0.25">
      <c r="A52" s="190" t="s">
        <v>226</v>
      </c>
      <c r="B52" s="155" t="s">
        <v>226</v>
      </c>
      <c r="C52" s="155" t="s">
        <v>226</v>
      </c>
      <c r="D52" s="155" t="s">
        <v>226</v>
      </c>
      <c r="E52" s="155" t="s">
        <v>372</v>
      </c>
      <c r="F52" s="156" t="s">
        <v>234</v>
      </c>
      <c r="G52" s="191">
        <v>1</v>
      </c>
      <c r="H52" s="167"/>
      <c r="I52" s="168"/>
    </row>
    <row r="53" spans="1:9" x14ac:dyDescent="0.25">
      <c r="A53" s="190" t="s">
        <v>226</v>
      </c>
      <c r="B53" s="155" t="s">
        <v>226</v>
      </c>
      <c r="C53" s="155" t="s">
        <v>226</v>
      </c>
      <c r="D53" s="155" t="s">
        <v>226</v>
      </c>
      <c r="E53" s="155" t="s">
        <v>329</v>
      </c>
      <c r="F53" s="156" t="s">
        <v>234</v>
      </c>
      <c r="G53" s="191">
        <v>1</v>
      </c>
      <c r="H53" s="210"/>
      <c r="I53" s="168"/>
    </row>
    <row r="54" spans="1:9" x14ac:dyDescent="0.25">
      <c r="A54" s="190" t="s">
        <v>226</v>
      </c>
      <c r="B54" s="155" t="s">
        <v>226</v>
      </c>
      <c r="C54" s="155" t="s">
        <v>226</v>
      </c>
      <c r="D54" s="155" t="s">
        <v>226</v>
      </c>
      <c r="E54" s="155" t="s">
        <v>373</v>
      </c>
      <c r="F54" s="156" t="s">
        <v>327</v>
      </c>
      <c r="G54" s="191">
        <v>1080</v>
      </c>
      <c r="H54" s="167"/>
      <c r="I54" s="168"/>
    </row>
    <row r="55" spans="1:9" x14ac:dyDescent="0.25">
      <c r="A55" s="190" t="s">
        <v>226</v>
      </c>
      <c r="B55" s="155" t="s">
        <v>226</v>
      </c>
      <c r="C55" s="155" t="s">
        <v>226</v>
      </c>
      <c r="D55" s="155" t="s">
        <v>226</v>
      </c>
      <c r="E55" s="155" t="s">
        <v>374</v>
      </c>
      <c r="F55" s="156" t="s">
        <v>327</v>
      </c>
      <c r="G55" s="191">
        <v>1080</v>
      </c>
      <c r="H55" s="167"/>
      <c r="I55" s="168"/>
    </row>
    <row r="56" spans="1:9" x14ac:dyDescent="0.25">
      <c r="A56" s="216" t="s">
        <v>226</v>
      </c>
      <c r="B56" s="212" t="s">
        <v>226</v>
      </c>
      <c r="C56" s="212" t="s">
        <v>226</v>
      </c>
      <c r="D56" s="212" t="s">
        <v>226</v>
      </c>
      <c r="E56" s="212" t="s">
        <v>330</v>
      </c>
      <c r="F56" s="213" t="s">
        <v>230</v>
      </c>
      <c r="G56" s="217">
        <v>1</v>
      </c>
      <c r="H56" s="214"/>
      <c r="I56" s="215"/>
    </row>
    <row r="57" spans="1:9" ht="38.25" x14ac:dyDescent="0.25">
      <c r="A57" s="216" t="s">
        <v>226</v>
      </c>
      <c r="B57" s="212" t="s">
        <v>226</v>
      </c>
      <c r="C57" s="212" t="s">
        <v>226</v>
      </c>
      <c r="D57" s="212" t="s">
        <v>226</v>
      </c>
      <c r="E57" s="212" t="s">
        <v>331</v>
      </c>
      <c r="F57" s="213" t="s">
        <v>234</v>
      </c>
      <c r="G57" s="217">
        <v>1</v>
      </c>
      <c r="H57" s="214"/>
      <c r="I57" s="215"/>
    </row>
    <row r="58" spans="1:9" ht="15.75" x14ac:dyDescent="0.25">
      <c r="A58" s="290" t="s">
        <v>332</v>
      </c>
      <c r="B58" s="291"/>
      <c r="C58" s="291"/>
      <c r="D58" s="291"/>
      <c r="E58" s="291"/>
      <c r="F58" s="291"/>
      <c r="G58" s="292"/>
      <c r="H58" s="293">
        <f>SUM(I:I)</f>
        <v>0</v>
      </c>
      <c r="I58" s="294"/>
    </row>
    <row r="59" spans="1:9" ht="15.75" x14ac:dyDescent="0.25">
      <c r="A59" s="295">
        <v>0.15</v>
      </c>
      <c r="B59" s="296"/>
      <c r="C59" s="296"/>
      <c r="D59" s="296"/>
      <c r="E59" s="296"/>
      <c r="F59" s="296"/>
      <c r="G59" s="297"/>
      <c r="H59" s="298">
        <f>H58*0.15</f>
        <v>0</v>
      </c>
      <c r="I59" s="299"/>
    </row>
    <row r="60" spans="1:9" ht="16.5" thickBot="1" x14ac:dyDescent="0.3">
      <c r="A60" s="300" t="s">
        <v>333</v>
      </c>
      <c r="B60" s="301"/>
      <c r="C60" s="301"/>
      <c r="D60" s="301"/>
      <c r="E60" s="301"/>
      <c r="F60" s="301"/>
      <c r="G60" s="302"/>
      <c r="H60" s="303">
        <f>H59+H58</f>
        <v>0</v>
      </c>
      <c r="I60" s="304"/>
    </row>
  </sheetData>
  <mergeCells count="18">
    <mergeCell ref="A58:G58"/>
    <mergeCell ref="H58:I58"/>
    <mergeCell ref="A59:G59"/>
    <mergeCell ref="H59:I59"/>
    <mergeCell ref="A60:G60"/>
    <mergeCell ref="H60:I60"/>
    <mergeCell ref="H50:I50"/>
    <mergeCell ref="A1:B1"/>
    <mergeCell ref="C1:G2"/>
    <mergeCell ref="H1:I2"/>
    <mergeCell ref="A2:B2"/>
    <mergeCell ref="H4:I4"/>
    <mergeCell ref="H6:I6"/>
    <mergeCell ref="H8:I8"/>
    <mergeCell ref="H14:I14"/>
    <mergeCell ref="H18:I18"/>
    <mergeCell ref="H21:I21"/>
    <mergeCell ref="H46:I46"/>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election activeCell="L44" sqref="L44"/>
    </sheetView>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05" t="s">
        <v>21</v>
      </c>
      <c r="D3" s="305"/>
      <c r="E3" s="305"/>
      <c r="F3" s="305"/>
      <c r="G3" s="305"/>
      <c r="H3" s="305"/>
      <c r="I3" s="305"/>
      <c r="J3" s="305"/>
      <c r="K3" s="7"/>
    </row>
    <row r="4" spans="2:11" ht="25.5" customHeight="1" x14ac:dyDescent="0.3">
      <c r="B4" s="8"/>
      <c r="C4" s="306" t="s">
        <v>22</v>
      </c>
      <c r="D4" s="306"/>
      <c r="E4" s="306"/>
      <c r="F4" s="306"/>
      <c r="G4" s="306"/>
      <c r="H4" s="306"/>
      <c r="I4" s="306"/>
      <c r="J4" s="306"/>
      <c r="K4" s="9"/>
    </row>
    <row r="5" spans="2:11" ht="5.25" customHeight="1" x14ac:dyDescent="0.3">
      <c r="B5" s="8"/>
      <c r="C5" s="10"/>
      <c r="D5" s="10"/>
      <c r="E5" s="10"/>
      <c r="F5" s="10"/>
      <c r="G5" s="10"/>
      <c r="H5" s="10"/>
      <c r="I5" s="10"/>
      <c r="J5" s="10"/>
      <c r="K5" s="9"/>
    </row>
    <row r="6" spans="2:11" ht="15" customHeight="1" x14ac:dyDescent="0.3">
      <c r="B6" s="8"/>
      <c r="C6" s="307" t="s">
        <v>23</v>
      </c>
      <c r="D6" s="307"/>
      <c r="E6" s="307"/>
      <c r="F6" s="307"/>
      <c r="G6" s="307"/>
      <c r="H6" s="307"/>
      <c r="I6" s="307"/>
      <c r="J6" s="307"/>
      <c r="K6" s="9"/>
    </row>
    <row r="7" spans="2:11" ht="15" customHeight="1" x14ac:dyDescent="0.3">
      <c r="B7" s="12"/>
      <c r="C7" s="307" t="s">
        <v>24</v>
      </c>
      <c r="D7" s="307"/>
      <c r="E7" s="307"/>
      <c r="F7" s="307"/>
      <c r="G7" s="307"/>
      <c r="H7" s="307"/>
      <c r="I7" s="307"/>
      <c r="J7" s="307"/>
      <c r="K7" s="9"/>
    </row>
    <row r="8" spans="2:11" ht="12.75" customHeight="1" x14ac:dyDescent="0.3">
      <c r="B8" s="12"/>
      <c r="C8" s="11"/>
      <c r="D8" s="11"/>
      <c r="E8" s="11"/>
      <c r="F8" s="11"/>
      <c r="G8" s="11"/>
      <c r="H8" s="11"/>
      <c r="I8" s="11"/>
      <c r="J8" s="11"/>
      <c r="K8" s="9"/>
    </row>
    <row r="9" spans="2:11" ht="15" customHeight="1" x14ac:dyDescent="0.3">
      <c r="B9" s="12"/>
      <c r="C9" s="307" t="s">
        <v>25</v>
      </c>
      <c r="D9" s="307"/>
      <c r="E9" s="307"/>
      <c r="F9" s="307"/>
      <c r="G9" s="307"/>
      <c r="H9" s="307"/>
      <c r="I9" s="307"/>
      <c r="J9" s="307"/>
      <c r="K9" s="9"/>
    </row>
    <row r="10" spans="2:11" ht="15" customHeight="1" x14ac:dyDescent="0.3">
      <c r="B10" s="12"/>
      <c r="C10" s="11"/>
      <c r="D10" s="307" t="s">
        <v>26</v>
      </c>
      <c r="E10" s="307"/>
      <c r="F10" s="307"/>
      <c r="G10" s="307"/>
      <c r="H10" s="307"/>
      <c r="I10" s="307"/>
      <c r="J10" s="307"/>
      <c r="K10" s="9"/>
    </row>
    <row r="11" spans="2:11" ht="15" customHeight="1" x14ac:dyDescent="0.3">
      <c r="B11" s="12"/>
      <c r="C11" s="13"/>
      <c r="D11" s="307" t="s">
        <v>27</v>
      </c>
      <c r="E11" s="307"/>
      <c r="F11" s="307"/>
      <c r="G11" s="307"/>
      <c r="H11" s="307"/>
      <c r="I11" s="307"/>
      <c r="J11" s="307"/>
      <c r="K11" s="9"/>
    </row>
    <row r="12" spans="2:11" ht="12.75" customHeight="1" x14ac:dyDescent="0.3">
      <c r="B12" s="12"/>
      <c r="C12" s="13"/>
      <c r="D12" s="13"/>
      <c r="E12" s="13"/>
      <c r="F12" s="13"/>
      <c r="G12" s="13"/>
      <c r="H12" s="13"/>
      <c r="I12" s="13"/>
      <c r="J12" s="13"/>
      <c r="K12" s="9"/>
    </row>
    <row r="13" spans="2:11" ht="15" customHeight="1" x14ac:dyDescent="0.3">
      <c r="B13" s="12"/>
      <c r="C13" s="13"/>
      <c r="D13" s="307" t="s">
        <v>28</v>
      </c>
      <c r="E13" s="307"/>
      <c r="F13" s="307"/>
      <c r="G13" s="307"/>
      <c r="H13" s="307"/>
      <c r="I13" s="307"/>
      <c r="J13" s="307"/>
      <c r="K13" s="9"/>
    </row>
    <row r="14" spans="2:11" ht="15" customHeight="1" x14ac:dyDescent="0.3">
      <c r="B14" s="12"/>
      <c r="C14" s="13"/>
      <c r="D14" s="307" t="s">
        <v>29</v>
      </c>
      <c r="E14" s="307"/>
      <c r="F14" s="307"/>
      <c r="G14" s="307"/>
      <c r="H14" s="307"/>
      <c r="I14" s="307"/>
      <c r="J14" s="307"/>
      <c r="K14" s="9"/>
    </row>
    <row r="15" spans="2:11" ht="15" customHeight="1" x14ac:dyDescent="0.3">
      <c r="B15" s="12"/>
      <c r="C15" s="13"/>
      <c r="D15" s="307" t="s">
        <v>30</v>
      </c>
      <c r="E15" s="307"/>
      <c r="F15" s="307"/>
      <c r="G15" s="307"/>
      <c r="H15" s="307"/>
      <c r="I15" s="307"/>
      <c r="J15" s="307"/>
      <c r="K15" s="9"/>
    </row>
    <row r="16" spans="2:11" ht="15" customHeight="1" x14ac:dyDescent="0.3">
      <c r="B16" s="12"/>
      <c r="C16" s="13"/>
      <c r="D16" s="13"/>
      <c r="E16" s="14" t="s">
        <v>11</v>
      </c>
      <c r="F16" s="307" t="s">
        <v>31</v>
      </c>
      <c r="G16" s="307"/>
      <c r="H16" s="307"/>
      <c r="I16" s="307"/>
      <c r="J16" s="307"/>
      <c r="K16" s="9"/>
    </row>
    <row r="17" spans="2:11" ht="15" customHeight="1" x14ac:dyDescent="0.3">
      <c r="B17" s="12"/>
      <c r="C17" s="13"/>
      <c r="D17" s="13"/>
      <c r="E17" s="14" t="s">
        <v>32</v>
      </c>
      <c r="F17" s="307" t="s">
        <v>33</v>
      </c>
      <c r="G17" s="307"/>
      <c r="H17" s="307"/>
      <c r="I17" s="307"/>
      <c r="J17" s="307"/>
      <c r="K17" s="9"/>
    </row>
    <row r="18" spans="2:11" ht="15" customHeight="1" x14ac:dyDescent="0.3">
      <c r="B18" s="12"/>
      <c r="C18" s="13"/>
      <c r="D18" s="13"/>
      <c r="E18" s="14" t="s">
        <v>34</v>
      </c>
      <c r="F18" s="307" t="s">
        <v>35</v>
      </c>
      <c r="G18" s="307"/>
      <c r="H18" s="307"/>
      <c r="I18" s="307"/>
      <c r="J18" s="307"/>
      <c r="K18" s="9"/>
    </row>
    <row r="19" spans="2:11" ht="15" customHeight="1" x14ac:dyDescent="0.3">
      <c r="B19" s="12"/>
      <c r="C19" s="13"/>
      <c r="D19" s="13"/>
      <c r="E19" s="14" t="s">
        <v>36</v>
      </c>
      <c r="F19" s="307" t="s">
        <v>37</v>
      </c>
      <c r="G19" s="307"/>
      <c r="H19" s="307"/>
      <c r="I19" s="307"/>
      <c r="J19" s="307"/>
      <c r="K19" s="9"/>
    </row>
    <row r="20" spans="2:11" ht="15" customHeight="1" x14ac:dyDescent="0.3">
      <c r="B20" s="12"/>
      <c r="C20" s="13"/>
      <c r="D20" s="13"/>
      <c r="E20" s="14" t="s">
        <v>38</v>
      </c>
      <c r="F20" s="307" t="s">
        <v>39</v>
      </c>
      <c r="G20" s="307"/>
      <c r="H20" s="307"/>
      <c r="I20" s="307"/>
      <c r="J20" s="307"/>
      <c r="K20" s="9"/>
    </row>
    <row r="21" spans="2:11" ht="15" customHeight="1" x14ac:dyDescent="0.3">
      <c r="B21" s="12"/>
      <c r="C21" s="13"/>
      <c r="D21" s="13"/>
      <c r="E21" s="14" t="s">
        <v>40</v>
      </c>
      <c r="F21" s="307" t="s">
        <v>41</v>
      </c>
      <c r="G21" s="307"/>
      <c r="H21" s="307"/>
      <c r="I21" s="307"/>
      <c r="J21" s="307"/>
      <c r="K21" s="9"/>
    </row>
    <row r="22" spans="2:11" ht="12.75" customHeight="1" x14ac:dyDescent="0.3">
      <c r="B22" s="12"/>
      <c r="C22" s="13"/>
      <c r="D22" s="13"/>
      <c r="E22" s="13"/>
      <c r="F22" s="13"/>
      <c r="G22" s="13"/>
      <c r="H22" s="13"/>
      <c r="I22" s="13"/>
      <c r="J22" s="13"/>
      <c r="K22" s="9"/>
    </row>
    <row r="23" spans="2:11" ht="15" customHeight="1" x14ac:dyDescent="0.3">
      <c r="B23" s="12"/>
      <c r="C23" s="307" t="s">
        <v>42</v>
      </c>
      <c r="D23" s="307"/>
      <c r="E23" s="307"/>
      <c r="F23" s="307"/>
      <c r="G23" s="307"/>
      <c r="H23" s="307"/>
      <c r="I23" s="307"/>
      <c r="J23" s="307"/>
      <c r="K23" s="9"/>
    </row>
    <row r="24" spans="2:11" ht="15" customHeight="1" x14ac:dyDescent="0.3">
      <c r="B24" s="12"/>
      <c r="C24" s="307" t="s">
        <v>43</v>
      </c>
      <c r="D24" s="307"/>
      <c r="E24" s="307"/>
      <c r="F24" s="307"/>
      <c r="G24" s="307"/>
      <c r="H24" s="307"/>
      <c r="I24" s="307"/>
      <c r="J24" s="307"/>
      <c r="K24" s="9"/>
    </row>
    <row r="25" spans="2:11" ht="15" customHeight="1" x14ac:dyDescent="0.3">
      <c r="B25" s="12"/>
      <c r="C25" s="11"/>
      <c r="D25" s="307" t="s">
        <v>44</v>
      </c>
      <c r="E25" s="307"/>
      <c r="F25" s="307"/>
      <c r="G25" s="307"/>
      <c r="H25" s="307"/>
      <c r="I25" s="307"/>
      <c r="J25" s="307"/>
      <c r="K25" s="9"/>
    </row>
    <row r="26" spans="2:11" ht="15" customHeight="1" x14ac:dyDescent="0.3">
      <c r="B26" s="12"/>
      <c r="C26" s="13"/>
      <c r="D26" s="307" t="s">
        <v>45</v>
      </c>
      <c r="E26" s="307"/>
      <c r="F26" s="307"/>
      <c r="G26" s="307"/>
      <c r="H26" s="307"/>
      <c r="I26" s="307"/>
      <c r="J26" s="307"/>
      <c r="K26" s="9"/>
    </row>
    <row r="27" spans="2:11" ht="12.75" customHeight="1" x14ac:dyDescent="0.3">
      <c r="B27" s="12"/>
      <c r="C27" s="13"/>
      <c r="D27" s="13"/>
      <c r="E27" s="13"/>
      <c r="F27" s="13"/>
      <c r="G27" s="13"/>
      <c r="H27" s="13"/>
      <c r="I27" s="13"/>
      <c r="J27" s="13"/>
      <c r="K27" s="9"/>
    </row>
    <row r="28" spans="2:11" ht="15" customHeight="1" x14ac:dyDescent="0.3">
      <c r="B28" s="12"/>
      <c r="C28" s="13"/>
      <c r="D28" s="307" t="s">
        <v>46</v>
      </c>
      <c r="E28" s="307"/>
      <c r="F28" s="307"/>
      <c r="G28" s="307"/>
      <c r="H28" s="307"/>
      <c r="I28" s="307"/>
      <c r="J28" s="307"/>
      <c r="K28" s="9"/>
    </row>
    <row r="29" spans="2:11" ht="15" customHeight="1" x14ac:dyDescent="0.3">
      <c r="B29" s="12"/>
      <c r="C29" s="13"/>
      <c r="D29" s="307" t="s">
        <v>47</v>
      </c>
      <c r="E29" s="307"/>
      <c r="F29" s="307"/>
      <c r="G29" s="307"/>
      <c r="H29" s="307"/>
      <c r="I29" s="307"/>
      <c r="J29" s="307"/>
      <c r="K29" s="9"/>
    </row>
    <row r="30" spans="2:11" ht="12.75" customHeight="1" x14ac:dyDescent="0.3">
      <c r="B30" s="12"/>
      <c r="C30" s="13"/>
      <c r="D30" s="13"/>
      <c r="E30" s="13"/>
      <c r="F30" s="13"/>
      <c r="G30" s="13"/>
      <c r="H30" s="13"/>
      <c r="I30" s="13"/>
      <c r="J30" s="13"/>
      <c r="K30" s="9"/>
    </row>
    <row r="31" spans="2:11" ht="15" customHeight="1" x14ac:dyDescent="0.3">
      <c r="B31" s="12"/>
      <c r="C31" s="13"/>
      <c r="D31" s="307" t="s">
        <v>48</v>
      </c>
      <c r="E31" s="307"/>
      <c r="F31" s="307"/>
      <c r="G31" s="307"/>
      <c r="H31" s="307"/>
      <c r="I31" s="307"/>
      <c r="J31" s="307"/>
      <c r="K31" s="9"/>
    </row>
    <row r="32" spans="2:11" ht="15" customHeight="1" x14ac:dyDescent="0.3">
      <c r="B32" s="12"/>
      <c r="C32" s="13"/>
      <c r="D32" s="307" t="s">
        <v>49</v>
      </c>
      <c r="E32" s="307"/>
      <c r="F32" s="307"/>
      <c r="G32" s="307"/>
      <c r="H32" s="307"/>
      <c r="I32" s="307"/>
      <c r="J32" s="307"/>
      <c r="K32" s="9"/>
    </row>
    <row r="33" spans="2:11" ht="15" customHeight="1" x14ac:dyDescent="0.3">
      <c r="B33" s="12"/>
      <c r="C33" s="13"/>
      <c r="D33" s="307" t="s">
        <v>50</v>
      </c>
      <c r="E33" s="307"/>
      <c r="F33" s="307"/>
      <c r="G33" s="307"/>
      <c r="H33" s="307"/>
      <c r="I33" s="307"/>
      <c r="J33" s="307"/>
      <c r="K33" s="9"/>
    </row>
    <row r="34" spans="2:11" ht="15" customHeight="1" x14ac:dyDescent="0.3">
      <c r="B34" s="12"/>
      <c r="C34" s="13"/>
      <c r="D34" s="11"/>
      <c r="E34" s="15" t="s">
        <v>14</v>
      </c>
      <c r="F34" s="11"/>
      <c r="G34" s="307" t="s">
        <v>51</v>
      </c>
      <c r="H34" s="307"/>
      <c r="I34" s="307"/>
      <c r="J34" s="307"/>
      <c r="K34" s="9"/>
    </row>
    <row r="35" spans="2:11" ht="30.75" customHeight="1" x14ac:dyDescent="0.3">
      <c r="B35" s="12"/>
      <c r="C35" s="13"/>
      <c r="D35" s="11"/>
      <c r="E35" s="15" t="s">
        <v>52</v>
      </c>
      <c r="F35" s="11"/>
      <c r="G35" s="307" t="s">
        <v>53</v>
      </c>
      <c r="H35" s="307"/>
      <c r="I35" s="307"/>
      <c r="J35" s="307"/>
      <c r="K35" s="9"/>
    </row>
    <row r="36" spans="2:11" ht="15" customHeight="1" x14ac:dyDescent="0.3">
      <c r="B36" s="12"/>
      <c r="C36" s="13"/>
      <c r="D36" s="11"/>
      <c r="E36" s="15" t="s">
        <v>9</v>
      </c>
      <c r="F36" s="11"/>
      <c r="G36" s="307" t="s">
        <v>54</v>
      </c>
      <c r="H36" s="307"/>
      <c r="I36" s="307"/>
      <c r="J36" s="307"/>
      <c r="K36" s="9"/>
    </row>
    <row r="37" spans="2:11" ht="15" customHeight="1" x14ac:dyDescent="0.3">
      <c r="B37" s="12"/>
      <c r="C37" s="13"/>
      <c r="D37" s="11"/>
      <c r="E37" s="15" t="s">
        <v>15</v>
      </c>
      <c r="F37" s="11"/>
      <c r="G37" s="307" t="s">
        <v>55</v>
      </c>
      <c r="H37" s="307"/>
      <c r="I37" s="307"/>
      <c r="J37" s="307"/>
      <c r="K37" s="9"/>
    </row>
    <row r="38" spans="2:11" ht="15" customHeight="1" x14ac:dyDescent="0.3">
      <c r="B38" s="12"/>
      <c r="C38" s="13"/>
      <c r="D38" s="11"/>
      <c r="E38" s="15" t="s">
        <v>16</v>
      </c>
      <c r="F38" s="11"/>
      <c r="G38" s="307" t="s">
        <v>56</v>
      </c>
      <c r="H38" s="307"/>
      <c r="I38" s="307"/>
      <c r="J38" s="307"/>
      <c r="K38" s="9"/>
    </row>
    <row r="39" spans="2:11" ht="15" customHeight="1" x14ac:dyDescent="0.3">
      <c r="B39" s="12"/>
      <c r="C39" s="13"/>
      <c r="D39" s="11"/>
      <c r="E39" s="15" t="s">
        <v>17</v>
      </c>
      <c r="F39" s="11"/>
      <c r="G39" s="307" t="s">
        <v>57</v>
      </c>
      <c r="H39" s="307"/>
      <c r="I39" s="307"/>
      <c r="J39" s="307"/>
      <c r="K39" s="9"/>
    </row>
    <row r="40" spans="2:11" ht="15" customHeight="1" x14ac:dyDescent="0.3">
      <c r="B40" s="12"/>
      <c r="C40" s="13"/>
      <c r="D40" s="11"/>
      <c r="E40" s="15" t="s">
        <v>58</v>
      </c>
      <c r="F40" s="11"/>
      <c r="G40" s="307" t="s">
        <v>59</v>
      </c>
      <c r="H40" s="307"/>
      <c r="I40" s="307"/>
      <c r="J40" s="307"/>
      <c r="K40" s="9"/>
    </row>
    <row r="41" spans="2:11" ht="15" customHeight="1" x14ac:dyDescent="0.3">
      <c r="B41" s="12"/>
      <c r="C41" s="13"/>
      <c r="D41" s="11"/>
      <c r="E41" s="15"/>
      <c r="F41" s="11"/>
      <c r="G41" s="307" t="s">
        <v>60</v>
      </c>
      <c r="H41" s="307"/>
      <c r="I41" s="307"/>
      <c r="J41" s="307"/>
      <c r="K41" s="9"/>
    </row>
    <row r="42" spans="2:11" ht="15" customHeight="1" x14ac:dyDescent="0.3">
      <c r="B42" s="12"/>
      <c r="C42" s="13"/>
      <c r="D42" s="11"/>
      <c r="E42" s="15" t="s">
        <v>61</v>
      </c>
      <c r="F42" s="11"/>
      <c r="G42" s="307" t="s">
        <v>62</v>
      </c>
      <c r="H42" s="307"/>
      <c r="I42" s="307"/>
      <c r="J42" s="307"/>
      <c r="K42" s="9"/>
    </row>
    <row r="43" spans="2:11" ht="15" customHeight="1" x14ac:dyDescent="0.3">
      <c r="B43" s="12"/>
      <c r="C43" s="13"/>
      <c r="D43" s="11"/>
      <c r="E43" s="15" t="s">
        <v>18</v>
      </c>
      <c r="F43" s="11"/>
      <c r="G43" s="307" t="s">
        <v>63</v>
      </c>
      <c r="H43" s="307"/>
      <c r="I43" s="307"/>
      <c r="J43" s="307"/>
      <c r="K43" s="9"/>
    </row>
    <row r="44" spans="2:11" ht="12.75" customHeight="1" x14ac:dyDescent="0.3">
      <c r="B44" s="12"/>
      <c r="C44" s="13"/>
      <c r="D44" s="11"/>
      <c r="E44" s="11"/>
      <c r="F44" s="11"/>
      <c r="G44" s="11"/>
      <c r="H44" s="11"/>
      <c r="I44" s="11"/>
      <c r="J44" s="11"/>
      <c r="K44" s="9"/>
    </row>
    <row r="45" spans="2:11" ht="15" customHeight="1" x14ac:dyDescent="0.3">
      <c r="B45" s="12"/>
      <c r="C45" s="13"/>
      <c r="D45" s="307" t="s">
        <v>64</v>
      </c>
      <c r="E45" s="307"/>
      <c r="F45" s="307"/>
      <c r="G45" s="307"/>
      <c r="H45" s="307"/>
      <c r="I45" s="307"/>
      <c r="J45" s="307"/>
      <c r="K45" s="9"/>
    </row>
    <row r="46" spans="2:11" ht="15" customHeight="1" x14ac:dyDescent="0.3">
      <c r="B46" s="12"/>
      <c r="C46" s="13"/>
      <c r="D46" s="13"/>
      <c r="E46" s="307" t="s">
        <v>65</v>
      </c>
      <c r="F46" s="307"/>
      <c r="G46" s="307"/>
      <c r="H46" s="307"/>
      <c r="I46" s="307"/>
      <c r="J46" s="307"/>
      <c r="K46" s="9"/>
    </row>
    <row r="47" spans="2:11" ht="15" customHeight="1" x14ac:dyDescent="0.3">
      <c r="B47" s="12"/>
      <c r="C47" s="13"/>
      <c r="D47" s="13"/>
      <c r="E47" s="307" t="s">
        <v>66</v>
      </c>
      <c r="F47" s="307"/>
      <c r="G47" s="307"/>
      <c r="H47" s="307"/>
      <c r="I47" s="307"/>
      <c r="J47" s="307"/>
      <c r="K47" s="9"/>
    </row>
    <row r="48" spans="2:11" ht="15" customHeight="1" x14ac:dyDescent="0.3">
      <c r="B48" s="12"/>
      <c r="C48" s="13"/>
      <c r="D48" s="13"/>
      <c r="E48" s="307" t="s">
        <v>67</v>
      </c>
      <c r="F48" s="307"/>
      <c r="G48" s="307"/>
      <c r="H48" s="307"/>
      <c r="I48" s="307"/>
      <c r="J48" s="307"/>
      <c r="K48" s="9"/>
    </row>
    <row r="49" spans="2:11" ht="15" customHeight="1" x14ac:dyDescent="0.3">
      <c r="B49" s="12"/>
      <c r="C49" s="13"/>
      <c r="D49" s="307" t="s">
        <v>68</v>
      </c>
      <c r="E49" s="307"/>
      <c r="F49" s="307"/>
      <c r="G49" s="307"/>
      <c r="H49" s="307"/>
      <c r="I49" s="307"/>
      <c r="J49" s="307"/>
      <c r="K49" s="9"/>
    </row>
    <row r="50" spans="2:11" ht="25.5" customHeight="1" x14ac:dyDescent="0.3">
      <c r="B50" s="8"/>
      <c r="C50" s="306" t="s">
        <v>69</v>
      </c>
      <c r="D50" s="306"/>
      <c r="E50" s="306"/>
      <c r="F50" s="306"/>
      <c r="G50" s="306"/>
      <c r="H50" s="306"/>
      <c r="I50" s="306"/>
      <c r="J50" s="306"/>
      <c r="K50" s="9"/>
    </row>
    <row r="51" spans="2:11" ht="5.25" customHeight="1" x14ac:dyDescent="0.3">
      <c r="B51" s="8"/>
      <c r="C51" s="10"/>
      <c r="D51" s="10"/>
      <c r="E51" s="10"/>
      <c r="F51" s="10"/>
      <c r="G51" s="10"/>
      <c r="H51" s="10"/>
      <c r="I51" s="10"/>
      <c r="J51" s="10"/>
      <c r="K51" s="9"/>
    </row>
    <row r="52" spans="2:11" ht="15" customHeight="1" x14ac:dyDescent="0.3">
      <c r="B52" s="8"/>
      <c r="C52" s="307" t="s">
        <v>70</v>
      </c>
      <c r="D52" s="307"/>
      <c r="E52" s="307"/>
      <c r="F52" s="307"/>
      <c r="G52" s="307"/>
      <c r="H52" s="307"/>
      <c r="I52" s="307"/>
      <c r="J52" s="307"/>
      <c r="K52" s="9"/>
    </row>
    <row r="53" spans="2:11" ht="15" customHeight="1" x14ac:dyDescent="0.3">
      <c r="B53" s="8"/>
      <c r="C53" s="307" t="s">
        <v>71</v>
      </c>
      <c r="D53" s="307"/>
      <c r="E53" s="307"/>
      <c r="F53" s="307"/>
      <c r="G53" s="307"/>
      <c r="H53" s="307"/>
      <c r="I53" s="307"/>
      <c r="J53" s="307"/>
      <c r="K53" s="9"/>
    </row>
    <row r="54" spans="2:11" ht="12.75" customHeight="1" x14ac:dyDescent="0.3">
      <c r="B54" s="8"/>
      <c r="C54" s="11"/>
      <c r="D54" s="11"/>
      <c r="E54" s="11"/>
      <c r="F54" s="11"/>
      <c r="G54" s="11"/>
      <c r="H54" s="11"/>
      <c r="I54" s="11"/>
      <c r="J54" s="11"/>
      <c r="K54" s="9"/>
    </row>
    <row r="55" spans="2:11" ht="15" customHeight="1" x14ac:dyDescent="0.3">
      <c r="B55" s="8"/>
      <c r="C55" s="307" t="s">
        <v>72</v>
      </c>
      <c r="D55" s="307"/>
      <c r="E55" s="307"/>
      <c r="F55" s="307"/>
      <c r="G55" s="307"/>
      <c r="H55" s="307"/>
      <c r="I55" s="307"/>
      <c r="J55" s="307"/>
      <c r="K55" s="9"/>
    </row>
    <row r="56" spans="2:11" ht="15" customHeight="1" x14ac:dyDescent="0.3">
      <c r="B56" s="8"/>
      <c r="C56" s="13"/>
      <c r="D56" s="307" t="s">
        <v>73</v>
      </c>
      <c r="E56" s="307"/>
      <c r="F56" s="307"/>
      <c r="G56" s="307"/>
      <c r="H56" s="307"/>
      <c r="I56" s="307"/>
      <c r="J56" s="307"/>
      <c r="K56" s="9"/>
    </row>
    <row r="57" spans="2:11" ht="15" customHeight="1" x14ac:dyDescent="0.3">
      <c r="B57" s="8"/>
      <c r="C57" s="13"/>
      <c r="D57" s="307" t="s">
        <v>74</v>
      </c>
      <c r="E57" s="307"/>
      <c r="F57" s="307"/>
      <c r="G57" s="307"/>
      <c r="H57" s="307"/>
      <c r="I57" s="307"/>
      <c r="J57" s="307"/>
      <c r="K57" s="9"/>
    </row>
    <row r="58" spans="2:11" ht="15" customHeight="1" x14ac:dyDescent="0.3">
      <c r="B58" s="8"/>
      <c r="C58" s="13"/>
      <c r="D58" s="307" t="s">
        <v>75</v>
      </c>
      <c r="E58" s="307"/>
      <c r="F58" s="307"/>
      <c r="G58" s="307"/>
      <c r="H58" s="307"/>
      <c r="I58" s="307"/>
      <c r="J58" s="307"/>
      <c r="K58" s="9"/>
    </row>
    <row r="59" spans="2:11" ht="15" customHeight="1" x14ac:dyDescent="0.3">
      <c r="B59" s="8"/>
      <c r="C59" s="13"/>
      <c r="D59" s="307" t="s">
        <v>76</v>
      </c>
      <c r="E59" s="307"/>
      <c r="F59" s="307"/>
      <c r="G59" s="307"/>
      <c r="H59" s="307"/>
      <c r="I59" s="307"/>
      <c r="J59" s="307"/>
      <c r="K59" s="9"/>
    </row>
    <row r="60" spans="2:11" ht="15" customHeight="1" x14ac:dyDescent="0.3">
      <c r="B60" s="8"/>
      <c r="C60" s="13"/>
      <c r="D60" s="309" t="s">
        <v>77</v>
      </c>
      <c r="E60" s="309"/>
      <c r="F60" s="309"/>
      <c r="G60" s="309"/>
      <c r="H60" s="309"/>
      <c r="I60" s="309"/>
      <c r="J60" s="309"/>
      <c r="K60" s="9"/>
    </row>
    <row r="61" spans="2:11" ht="15" customHeight="1" x14ac:dyDescent="0.3">
      <c r="B61" s="8"/>
      <c r="C61" s="13"/>
      <c r="D61" s="307" t="s">
        <v>78</v>
      </c>
      <c r="E61" s="307"/>
      <c r="F61" s="307"/>
      <c r="G61" s="307"/>
      <c r="H61" s="307"/>
      <c r="I61" s="307"/>
      <c r="J61" s="307"/>
      <c r="K61" s="9"/>
    </row>
    <row r="62" spans="2:11" ht="12.75" customHeight="1" x14ac:dyDescent="0.3">
      <c r="B62" s="8"/>
      <c r="C62" s="13"/>
      <c r="D62" s="13"/>
      <c r="E62" s="16"/>
      <c r="F62" s="13"/>
      <c r="G62" s="13"/>
      <c r="H62" s="13"/>
      <c r="I62" s="13"/>
      <c r="J62" s="13"/>
      <c r="K62" s="9"/>
    </row>
    <row r="63" spans="2:11" ht="15" customHeight="1" x14ac:dyDescent="0.3">
      <c r="B63" s="8"/>
      <c r="C63" s="13"/>
      <c r="D63" s="307" t="s">
        <v>79</v>
      </c>
      <c r="E63" s="307"/>
      <c r="F63" s="307"/>
      <c r="G63" s="307"/>
      <c r="H63" s="307"/>
      <c r="I63" s="307"/>
      <c r="J63" s="307"/>
      <c r="K63" s="9"/>
    </row>
    <row r="64" spans="2:11" ht="15" customHeight="1" x14ac:dyDescent="0.3">
      <c r="B64" s="8"/>
      <c r="C64" s="13"/>
      <c r="D64" s="309" t="s">
        <v>80</v>
      </c>
      <c r="E64" s="309"/>
      <c r="F64" s="309"/>
      <c r="G64" s="309"/>
      <c r="H64" s="309"/>
      <c r="I64" s="309"/>
      <c r="J64" s="309"/>
      <c r="K64" s="9"/>
    </row>
    <row r="65" spans="2:11" ht="15" customHeight="1" x14ac:dyDescent="0.3">
      <c r="B65" s="8"/>
      <c r="C65" s="13"/>
      <c r="D65" s="307" t="s">
        <v>81</v>
      </c>
      <c r="E65" s="307"/>
      <c r="F65" s="307"/>
      <c r="G65" s="307"/>
      <c r="H65" s="307"/>
      <c r="I65" s="307"/>
      <c r="J65" s="307"/>
      <c r="K65" s="9"/>
    </row>
    <row r="66" spans="2:11" ht="15" customHeight="1" x14ac:dyDescent="0.3">
      <c r="B66" s="8"/>
      <c r="C66" s="13"/>
      <c r="D66" s="307" t="s">
        <v>82</v>
      </c>
      <c r="E66" s="307"/>
      <c r="F66" s="307"/>
      <c r="G66" s="307"/>
      <c r="H66" s="307"/>
      <c r="I66" s="307"/>
      <c r="J66" s="307"/>
      <c r="K66" s="9"/>
    </row>
    <row r="67" spans="2:11" ht="15" customHeight="1" x14ac:dyDescent="0.3">
      <c r="B67" s="8"/>
      <c r="C67" s="13"/>
      <c r="D67" s="307" t="s">
        <v>83</v>
      </c>
      <c r="E67" s="307"/>
      <c r="F67" s="307"/>
      <c r="G67" s="307"/>
      <c r="H67" s="307"/>
      <c r="I67" s="307"/>
      <c r="J67" s="307"/>
      <c r="K67" s="9"/>
    </row>
    <row r="68" spans="2:11" ht="15" customHeight="1" x14ac:dyDescent="0.3">
      <c r="B68" s="8"/>
      <c r="C68" s="13"/>
      <c r="D68" s="307" t="s">
        <v>84</v>
      </c>
      <c r="E68" s="307"/>
      <c r="F68" s="307"/>
      <c r="G68" s="307"/>
      <c r="H68" s="307"/>
      <c r="I68" s="307"/>
      <c r="J68" s="307"/>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10" t="s">
        <v>12</v>
      </c>
      <c r="D73" s="310"/>
      <c r="E73" s="310"/>
      <c r="F73" s="310"/>
      <c r="G73" s="310"/>
      <c r="H73" s="310"/>
      <c r="I73" s="310"/>
      <c r="J73" s="310"/>
      <c r="K73" s="26"/>
    </row>
    <row r="74" spans="2:11" ht="17.25" customHeight="1" x14ac:dyDescent="0.3">
      <c r="B74" s="25"/>
      <c r="C74" s="27" t="s">
        <v>85</v>
      </c>
      <c r="D74" s="27"/>
      <c r="E74" s="27"/>
      <c r="F74" s="27" t="s">
        <v>86</v>
      </c>
      <c r="G74" s="28"/>
      <c r="H74" s="27" t="s">
        <v>15</v>
      </c>
      <c r="I74" s="27" t="s">
        <v>10</v>
      </c>
      <c r="J74" s="27" t="s">
        <v>87</v>
      </c>
      <c r="K74" s="26"/>
    </row>
    <row r="75" spans="2:11" ht="17.25" customHeight="1" x14ac:dyDescent="0.3">
      <c r="B75" s="25"/>
      <c r="C75" s="29" t="s">
        <v>88</v>
      </c>
      <c r="D75" s="29"/>
      <c r="E75" s="29"/>
      <c r="F75" s="30" t="s">
        <v>89</v>
      </c>
      <c r="G75" s="31"/>
      <c r="H75" s="29"/>
      <c r="I75" s="29"/>
      <c r="J75" s="29" t="s">
        <v>90</v>
      </c>
      <c r="K75" s="26"/>
    </row>
    <row r="76" spans="2:11" ht="5.25" customHeight="1" x14ac:dyDescent="0.3">
      <c r="B76" s="25"/>
      <c r="C76" s="32"/>
      <c r="D76" s="32"/>
      <c r="E76" s="32"/>
      <c r="F76" s="32"/>
      <c r="G76" s="33"/>
      <c r="H76" s="32"/>
      <c r="I76" s="32"/>
      <c r="J76" s="32"/>
      <c r="K76" s="26"/>
    </row>
    <row r="77" spans="2:11" ht="15" customHeight="1" x14ac:dyDescent="0.3">
      <c r="B77" s="25"/>
      <c r="C77" s="15" t="s">
        <v>9</v>
      </c>
      <c r="D77" s="32"/>
      <c r="E77" s="32"/>
      <c r="F77" s="34" t="s">
        <v>91</v>
      </c>
      <c r="G77" s="33"/>
      <c r="H77" s="15" t="s">
        <v>92</v>
      </c>
      <c r="I77" s="15" t="s">
        <v>93</v>
      </c>
      <c r="J77" s="15">
        <v>20</v>
      </c>
      <c r="K77" s="26"/>
    </row>
    <row r="78" spans="2:11" ht="15" customHeight="1" x14ac:dyDescent="0.3">
      <c r="B78" s="25"/>
      <c r="C78" s="15" t="s">
        <v>94</v>
      </c>
      <c r="D78" s="15"/>
      <c r="E78" s="15"/>
      <c r="F78" s="34" t="s">
        <v>91</v>
      </c>
      <c r="G78" s="33"/>
      <c r="H78" s="15" t="s">
        <v>95</v>
      </c>
      <c r="I78" s="15" t="s">
        <v>93</v>
      </c>
      <c r="J78" s="15">
        <v>120</v>
      </c>
      <c r="K78" s="26"/>
    </row>
    <row r="79" spans="2:11" ht="15" customHeight="1" x14ac:dyDescent="0.3">
      <c r="B79" s="35"/>
      <c r="C79" s="15" t="s">
        <v>96</v>
      </c>
      <c r="D79" s="15"/>
      <c r="E79" s="15"/>
      <c r="F79" s="34" t="s">
        <v>97</v>
      </c>
      <c r="G79" s="33"/>
      <c r="H79" s="15" t="s">
        <v>98</v>
      </c>
      <c r="I79" s="15" t="s">
        <v>93</v>
      </c>
      <c r="J79" s="15">
        <v>50</v>
      </c>
      <c r="K79" s="26"/>
    </row>
    <row r="80" spans="2:11" ht="15" customHeight="1" x14ac:dyDescent="0.3">
      <c r="B80" s="35"/>
      <c r="C80" s="15" t="s">
        <v>99</v>
      </c>
      <c r="D80" s="15"/>
      <c r="E80" s="15"/>
      <c r="F80" s="34" t="s">
        <v>91</v>
      </c>
      <c r="G80" s="33"/>
      <c r="H80" s="15" t="s">
        <v>100</v>
      </c>
      <c r="I80" s="15" t="s">
        <v>101</v>
      </c>
      <c r="J80" s="15"/>
      <c r="K80" s="26"/>
    </row>
    <row r="81" spans="2:11" ht="15" customHeight="1" x14ac:dyDescent="0.3">
      <c r="B81" s="35"/>
      <c r="C81" s="36" t="s">
        <v>102</v>
      </c>
      <c r="D81" s="36"/>
      <c r="E81" s="36"/>
      <c r="F81" s="37" t="s">
        <v>97</v>
      </c>
      <c r="G81" s="36"/>
      <c r="H81" s="36" t="s">
        <v>103</v>
      </c>
      <c r="I81" s="36" t="s">
        <v>93</v>
      </c>
      <c r="J81" s="36">
        <v>15</v>
      </c>
      <c r="K81" s="26"/>
    </row>
    <row r="82" spans="2:11" ht="15" customHeight="1" x14ac:dyDescent="0.3">
      <c r="B82" s="35"/>
      <c r="C82" s="36" t="s">
        <v>104</v>
      </c>
      <c r="D82" s="36"/>
      <c r="E82" s="36"/>
      <c r="F82" s="37" t="s">
        <v>97</v>
      </c>
      <c r="G82" s="36"/>
      <c r="H82" s="36" t="s">
        <v>105</v>
      </c>
      <c r="I82" s="36" t="s">
        <v>93</v>
      </c>
      <c r="J82" s="36">
        <v>15</v>
      </c>
      <c r="K82" s="26"/>
    </row>
    <row r="83" spans="2:11" ht="15" customHeight="1" x14ac:dyDescent="0.3">
      <c r="B83" s="35"/>
      <c r="C83" s="36" t="s">
        <v>106</v>
      </c>
      <c r="D83" s="36"/>
      <c r="E83" s="36"/>
      <c r="F83" s="37" t="s">
        <v>97</v>
      </c>
      <c r="G83" s="36"/>
      <c r="H83" s="36" t="s">
        <v>107</v>
      </c>
      <c r="I83" s="36" t="s">
        <v>93</v>
      </c>
      <c r="J83" s="36">
        <v>20</v>
      </c>
      <c r="K83" s="26"/>
    </row>
    <row r="84" spans="2:11" ht="15" customHeight="1" x14ac:dyDescent="0.3">
      <c r="B84" s="35"/>
      <c r="C84" s="36" t="s">
        <v>108</v>
      </c>
      <c r="D84" s="36"/>
      <c r="E84" s="36"/>
      <c r="F84" s="37" t="s">
        <v>97</v>
      </c>
      <c r="G84" s="36"/>
      <c r="H84" s="36" t="s">
        <v>109</v>
      </c>
      <c r="I84" s="36" t="s">
        <v>93</v>
      </c>
      <c r="J84" s="36">
        <v>20</v>
      </c>
      <c r="K84" s="26"/>
    </row>
    <row r="85" spans="2:11" ht="15" customHeight="1" x14ac:dyDescent="0.3">
      <c r="B85" s="35"/>
      <c r="C85" s="15" t="s">
        <v>110</v>
      </c>
      <c r="D85" s="15"/>
      <c r="E85" s="15"/>
      <c r="F85" s="34" t="s">
        <v>97</v>
      </c>
      <c r="G85" s="33"/>
      <c r="H85" s="15" t="s">
        <v>111</v>
      </c>
      <c r="I85" s="15" t="s">
        <v>93</v>
      </c>
      <c r="J85" s="15">
        <v>50</v>
      </c>
      <c r="K85" s="26"/>
    </row>
    <row r="86" spans="2:11" ht="15" customHeight="1" x14ac:dyDescent="0.3">
      <c r="B86" s="35"/>
      <c r="C86" s="15" t="s">
        <v>112</v>
      </c>
      <c r="D86" s="15"/>
      <c r="E86" s="15"/>
      <c r="F86" s="34" t="s">
        <v>97</v>
      </c>
      <c r="G86" s="33"/>
      <c r="H86" s="15" t="s">
        <v>113</v>
      </c>
      <c r="I86" s="15" t="s">
        <v>93</v>
      </c>
      <c r="J86" s="15">
        <v>20</v>
      </c>
      <c r="K86" s="26"/>
    </row>
    <row r="87" spans="2:11" ht="15" customHeight="1" x14ac:dyDescent="0.3">
      <c r="B87" s="35"/>
      <c r="C87" s="15" t="s">
        <v>114</v>
      </c>
      <c r="D87" s="15"/>
      <c r="E87" s="15"/>
      <c r="F87" s="34" t="s">
        <v>97</v>
      </c>
      <c r="G87" s="33"/>
      <c r="H87" s="15" t="s">
        <v>115</v>
      </c>
      <c r="I87" s="15" t="s">
        <v>93</v>
      </c>
      <c r="J87" s="15">
        <v>20</v>
      </c>
      <c r="K87" s="26"/>
    </row>
    <row r="88" spans="2:11" ht="15" customHeight="1" x14ac:dyDescent="0.3">
      <c r="B88" s="35"/>
      <c r="C88" s="15" t="s">
        <v>116</v>
      </c>
      <c r="D88" s="15"/>
      <c r="E88" s="15"/>
      <c r="F88" s="34" t="s">
        <v>97</v>
      </c>
      <c r="G88" s="33"/>
      <c r="H88" s="15" t="s">
        <v>117</v>
      </c>
      <c r="I88" s="15" t="s">
        <v>93</v>
      </c>
      <c r="J88" s="15">
        <v>50</v>
      </c>
      <c r="K88" s="26"/>
    </row>
    <row r="89" spans="2:11" ht="15" customHeight="1" x14ac:dyDescent="0.3">
      <c r="B89" s="35"/>
      <c r="C89" s="15" t="s">
        <v>118</v>
      </c>
      <c r="D89" s="15"/>
      <c r="E89" s="15"/>
      <c r="F89" s="34" t="s">
        <v>97</v>
      </c>
      <c r="G89" s="33"/>
      <c r="H89" s="15" t="s">
        <v>118</v>
      </c>
      <c r="I89" s="15" t="s">
        <v>93</v>
      </c>
      <c r="J89" s="15">
        <v>50</v>
      </c>
      <c r="K89" s="26"/>
    </row>
    <row r="90" spans="2:11" ht="15" customHeight="1" x14ac:dyDescent="0.3">
      <c r="B90" s="35"/>
      <c r="C90" s="15" t="s">
        <v>19</v>
      </c>
      <c r="D90" s="15"/>
      <c r="E90" s="15"/>
      <c r="F90" s="34" t="s">
        <v>97</v>
      </c>
      <c r="G90" s="33"/>
      <c r="H90" s="15" t="s">
        <v>119</v>
      </c>
      <c r="I90" s="15" t="s">
        <v>93</v>
      </c>
      <c r="J90" s="15">
        <v>255</v>
      </c>
      <c r="K90" s="26"/>
    </row>
    <row r="91" spans="2:11" ht="15" customHeight="1" x14ac:dyDescent="0.3">
      <c r="B91" s="35"/>
      <c r="C91" s="15" t="s">
        <v>120</v>
      </c>
      <c r="D91" s="15"/>
      <c r="E91" s="15"/>
      <c r="F91" s="34" t="s">
        <v>91</v>
      </c>
      <c r="G91" s="33"/>
      <c r="H91" s="15" t="s">
        <v>121</v>
      </c>
      <c r="I91" s="15" t="s">
        <v>122</v>
      </c>
      <c r="J91" s="15"/>
      <c r="K91" s="26"/>
    </row>
    <row r="92" spans="2:11" ht="15" customHeight="1" x14ac:dyDescent="0.3">
      <c r="B92" s="35"/>
      <c r="C92" s="15" t="s">
        <v>123</v>
      </c>
      <c r="D92" s="15"/>
      <c r="E92" s="15"/>
      <c r="F92" s="34" t="s">
        <v>91</v>
      </c>
      <c r="G92" s="33"/>
      <c r="H92" s="15" t="s">
        <v>124</v>
      </c>
      <c r="I92" s="15" t="s">
        <v>125</v>
      </c>
      <c r="J92" s="15"/>
      <c r="K92" s="26"/>
    </row>
    <row r="93" spans="2:11" ht="15" customHeight="1" x14ac:dyDescent="0.3">
      <c r="B93" s="35"/>
      <c r="C93" s="15" t="s">
        <v>126</v>
      </c>
      <c r="D93" s="15"/>
      <c r="E93" s="15"/>
      <c r="F93" s="34" t="s">
        <v>91</v>
      </c>
      <c r="G93" s="33"/>
      <c r="H93" s="15" t="s">
        <v>126</v>
      </c>
      <c r="I93" s="15" t="s">
        <v>125</v>
      </c>
      <c r="J93" s="15"/>
      <c r="K93" s="26"/>
    </row>
    <row r="94" spans="2:11" ht="15" customHeight="1" x14ac:dyDescent="0.3">
      <c r="B94" s="35"/>
      <c r="C94" s="15" t="s">
        <v>1</v>
      </c>
      <c r="D94" s="15"/>
      <c r="E94" s="15"/>
      <c r="F94" s="34" t="s">
        <v>91</v>
      </c>
      <c r="G94" s="33"/>
      <c r="H94" s="15" t="s">
        <v>127</v>
      </c>
      <c r="I94" s="15" t="s">
        <v>125</v>
      </c>
      <c r="J94" s="15"/>
      <c r="K94" s="26"/>
    </row>
    <row r="95" spans="2:11" ht="15" customHeight="1" x14ac:dyDescent="0.3">
      <c r="B95" s="35"/>
      <c r="C95" s="15" t="s">
        <v>8</v>
      </c>
      <c r="D95" s="15"/>
      <c r="E95" s="15"/>
      <c r="F95" s="34" t="s">
        <v>91</v>
      </c>
      <c r="G95" s="33"/>
      <c r="H95" s="15" t="s">
        <v>128</v>
      </c>
      <c r="I95" s="15" t="s">
        <v>125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10" t="s">
        <v>129</v>
      </c>
      <c r="D100" s="310"/>
      <c r="E100" s="310"/>
      <c r="F100" s="310"/>
      <c r="G100" s="310"/>
      <c r="H100" s="310"/>
      <c r="I100" s="310"/>
      <c r="J100" s="310"/>
      <c r="K100" s="26"/>
    </row>
    <row r="101" spans="2:11" ht="17.25" customHeight="1" x14ac:dyDescent="0.3">
      <c r="B101" s="25"/>
      <c r="C101" s="27" t="s">
        <v>85</v>
      </c>
      <c r="D101" s="27"/>
      <c r="E101" s="27"/>
      <c r="F101" s="27" t="s">
        <v>86</v>
      </c>
      <c r="G101" s="28"/>
      <c r="H101" s="27" t="s">
        <v>15</v>
      </c>
      <c r="I101" s="27" t="s">
        <v>10</v>
      </c>
      <c r="J101" s="27" t="s">
        <v>87</v>
      </c>
      <c r="K101" s="26"/>
    </row>
    <row r="102" spans="2:11" ht="17.25" customHeight="1" x14ac:dyDescent="0.3">
      <c r="B102" s="25"/>
      <c r="C102" s="29" t="s">
        <v>88</v>
      </c>
      <c r="D102" s="29"/>
      <c r="E102" s="29"/>
      <c r="F102" s="30" t="s">
        <v>89</v>
      </c>
      <c r="G102" s="31"/>
      <c r="H102" s="29"/>
      <c r="I102" s="29"/>
      <c r="J102" s="29" t="s">
        <v>90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9</v>
      </c>
      <c r="D104" s="32"/>
      <c r="E104" s="32"/>
      <c r="F104" s="34" t="s">
        <v>91</v>
      </c>
      <c r="G104" s="43"/>
      <c r="H104" s="15" t="s">
        <v>130</v>
      </c>
      <c r="I104" s="15" t="s">
        <v>93</v>
      </c>
      <c r="J104" s="15">
        <v>20</v>
      </c>
      <c r="K104" s="26"/>
    </row>
    <row r="105" spans="2:11" ht="15" customHeight="1" x14ac:dyDescent="0.3">
      <c r="B105" s="25"/>
      <c r="C105" s="15" t="s">
        <v>94</v>
      </c>
      <c r="D105" s="15"/>
      <c r="E105" s="15"/>
      <c r="F105" s="34" t="s">
        <v>91</v>
      </c>
      <c r="G105" s="15"/>
      <c r="H105" s="15" t="s">
        <v>130</v>
      </c>
      <c r="I105" s="15" t="s">
        <v>93</v>
      </c>
      <c r="J105" s="15">
        <v>120</v>
      </c>
      <c r="K105" s="26"/>
    </row>
    <row r="106" spans="2:11" ht="15" customHeight="1" x14ac:dyDescent="0.3">
      <c r="B106" s="35"/>
      <c r="C106" s="15" t="s">
        <v>96</v>
      </c>
      <c r="D106" s="15"/>
      <c r="E106" s="15"/>
      <c r="F106" s="34" t="s">
        <v>97</v>
      </c>
      <c r="G106" s="15"/>
      <c r="H106" s="15" t="s">
        <v>130</v>
      </c>
      <c r="I106" s="15" t="s">
        <v>93</v>
      </c>
      <c r="J106" s="15">
        <v>50</v>
      </c>
      <c r="K106" s="26"/>
    </row>
    <row r="107" spans="2:11" ht="15" customHeight="1" x14ac:dyDescent="0.3">
      <c r="B107" s="35"/>
      <c r="C107" s="15" t="s">
        <v>99</v>
      </c>
      <c r="D107" s="15"/>
      <c r="E107" s="15"/>
      <c r="F107" s="34" t="s">
        <v>91</v>
      </c>
      <c r="G107" s="15"/>
      <c r="H107" s="15" t="s">
        <v>130</v>
      </c>
      <c r="I107" s="15" t="s">
        <v>101</v>
      </c>
      <c r="J107" s="15"/>
      <c r="K107" s="26"/>
    </row>
    <row r="108" spans="2:11" ht="15" customHeight="1" x14ac:dyDescent="0.3">
      <c r="B108" s="35"/>
      <c r="C108" s="15" t="s">
        <v>110</v>
      </c>
      <c r="D108" s="15"/>
      <c r="E108" s="15"/>
      <c r="F108" s="34" t="s">
        <v>97</v>
      </c>
      <c r="G108" s="15"/>
      <c r="H108" s="15" t="s">
        <v>130</v>
      </c>
      <c r="I108" s="15" t="s">
        <v>93</v>
      </c>
      <c r="J108" s="15">
        <v>50</v>
      </c>
      <c r="K108" s="26"/>
    </row>
    <row r="109" spans="2:11" ht="15" customHeight="1" x14ac:dyDescent="0.3">
      <c r="B109" s="35"/>
      <c r="C109" s="15" t="s">
        <v>118</v>
      </c>
      <c r="D109" s="15"/>
      <c r="E109" s="15"/>
      <c r="F109" s="34" t="s">
        <v>97</v>
      </c>
      <c r="G109" s="15"/>
      <c r="H109" s="15" t="s">
        <v>130</v>
      </c>
      <c r="I109" s="15" t="s">
        <v>93</v>
      </c>
      <c r="J109" s="15">
        <v>50</v>
      </c>
      <c r="K109" s="26"/>
    </row>
    <row r="110" spans="2:11" ht="15" customHeight="1" x14ac:dyDescent="0.3">
      <c r="B110" s="35"/>
      <c r="C110" s="15" t="s">
        <v>116</v>
      </c>
      <c r="D110" s="15"/>
      <c r="E110" s="15"/>
      <c r="F110" s="34" t="s">
        <v>97</v>
      </c>
      <c r="G110" s="15"/>
      <c r="H110" s="15" t="s">
        <v>130</v>
      </c>
      <c r="I110" s="15" t="s">
        <v>93</v>
      </c>
      <c r="J110" s="15">
        <v>50</v>
      </c>
      <c r="K110" s="26"/>
    </row>
    <row r="111" spans="2:11" ht="15" customHeight="1" x14ac:dyDescent="0.3">
      <c r="B111" s="35"/>
      <c r="C111" s="15" t="s">
        <v>9</v>
      </c>
      <c r="D111" s="15"/>
      <c r="E111" s="15"/>
      <c r="F111" s="34" t="s">
        <v>91</v>
      </c>
      <c r="G111" s="15"/>
      <c r="H111" s="15" t="s">
        <v>131</v>
      </c>
      <c r="I111" s="15" t="s">
        <v>93</v>
      </c>
      <c r="J111" s="15">
        <v>20</v>
      </c>
      <c r="K111" s="26"/>
    </row>
    <row r="112" spans="2:11" ht="15" customHeight="1" x14ac:dyDescent="0.3">
      <c r="B112" s="35"/>
      <c r="C112" s="15" t="s">
        <v>132</v>
      </c>
      <c r="D112" s="15"/>
      <c r="E112" s="15"/>
      <c r="F112" s="34" t="s">
        <v>91</v>
      </c>
      <c r="G112" s="15"/>
      <c r="H112" s="15" t="s">
        <v>133</v>
      </c>
      <c r="I112" s="15" t="s">
        <v>93</v>
      </c>
      <c r="J112" s="15">
        <v>120</v>
      </c>
      <c r="K112" s="26"/>
    </row>
    <row r="113" spans="2:11" ht="15" customHeight="1" x14ac:dyDescent="0.3">
      <c r="B113" s="35"/>
      <c r="C113" s="15" t="s">
        <v>1</v>
      </c>
      <c r="D113" s="15"/>
      <c r="E113" s="15"/>
      <c r="F113" s="34" t="s">
        <v>91</v>
      </c>
      <c r="G113" s="15"/>
      <c r="H113" s="15" t="s">
        <v>134</v>
      </c>
      <c r="I113" s="15" t="s">
        <v>125</v>
      </c>
      <c r="J113" s="15"/>
      <c r="K113" s="26"/>
    </row>
    <row r="114" spans="2:11" ht="15" customHeight="1" x14ac:dyDescent="0.3">
      <c r="B114" s="35"/>
      <c r="C114" s="15" t="s">
        <v>8</v>
      </c>
      <c r="D114" s="15"/>
      <c r="E114" s="15"/>
      <c r="F114" s="34" t="s">
        <v>91</v>
      </c>
      <c r="G114" s="15"/>
      <c r="H114" s="15" t="s">
        <v>135</v>
      </c>
      <c r="I114" s="15" t="s">
        <v>125</v>
      </c>
      <c r="J114" s="15"/>
      <c r="K114" s="26"/>
    </row>
    <row r="115" spans="2:11" ht="15" customHeight="1" x14ac:dyDescent="0.3">
      <c r="B115" s="35"/>
      <c r="C115" s="15" t="s">
        <v>10</v>
      </c>
      <c r="D115" s="15"/>
      <c r="E115" s="15"/>
      <c r="F115" s="34" t="s">
        <v>91</v>
      </c>
      <c r="G115" s="15"/>
      <c r="H115" s="15" t="s">
        <v>136</v>
      </c>
      <c r="I115" s="15" t="s">
        <v>137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05" t="s">
        <v>138</v>
      </c>
      <c r="D120" s="305"/>
      <c r="E120" s="305"/>
      <c r="F120" s="305"/>
      <c r="G120" s="305"/>
      <c r="H120" s="305"/>
      <c r="I120" s="305"/>
      <c r="J120" s="305"/>
      <c r="K120" s="51"/>
    </row>
    <row r="121" spans="2:11" ht="17.25" customHeight="1" x14ac:dyDescent="0.3">
      <c r="B121" s="52"/>
      <c r="C121" s="27" t="s">
        <v>85</v>
      </c>
      <c r="D121" s="27"/>
      <c r="E121" s="27"/>
      <c r="F121" s="27" t="s">
        <v>86</v>
      </c>
      <c r="G121" s="28"/>
      <c r="H121" s="27" t="s">
        <v>15</v>
      </c>
      <c r="I121" s="27" t="s">
        <v>10</v>
      </c>
      <c r="J121" s="27" t="s">
        <v>87</v>
      </c>
      <c r="K121" s="53"/>
    </row>
    <row r="122" spans="2:11" ht="17.25" customHeight="1" x14ac:dyDescent="0.3">
      <c r="B122" s="52"/>
      <c r="C122" s="29" t="s">
        <v>88</v>
      </c>
      <c r="D122" s="29"/>
      <c r="E122" s="29"/>
      <c r="F122" s="30" t="s">
        <v>89</v>
      </c>
      <c r="G122" s="31"/>
      <c r="H122" s="29"/>
      <c r="I122" s="29"/>
      <c r="J122" s="29" t="s">
        <v>90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94</v>
      </c>
      <c r="D124" s="32"/>
      <c r="E124" s="32"/>
      <c r="F124" s="34" t="s">
        <v>91</v>
      </c>
      <c r="G124" s="15"/>
      <c r="H124" s="15" t="s">
        <v>130</v>
      </c>
      <c r="I124" s="15" t="s">
        <v>93</v>
      </c>
      <c r="J124" s="15">
        <v>120</v>
      </c>
      <c r="K124" s="56"/>
    </row>
    <row r="125" spans="2:11" ht="15" customHeight="1" x14ac:dyDescent="0.3">
      <c r="B125" s="54"/>
      <c r="C125" s="15" t="s">
        <v>139</v>
      </c>
      <c r="D125" s="15"/>
      <c r="E125" s="15"/>
      <c r="F125" s="34" t="s">
        <v>91</v>
      </c>
      <c r="G125" s="15"/>
      <c r="H125" s="15" t="s">
        <v>140</v>
      </c>
      <c r="I125" s="15" t="s">
        <v>93</v>
      </c>
      <c r="J125" s="15" t="s">
        <v>141</v>
      </c>
      <c r="K125" s="56"/>
    </row>
    <row r="126" spans="2:11" ht="15" customHeight="1" x14ac:dyDescent="0.3">
      <c r="B126" s="54"/>
      <c r="C126" s="15" t="s">
        <v>40</v>
      </c>
      <c r="D126" s="15"/>
      <c r="E126" s="15"/>
      <c r="F126" s="34" t="s">
        <v>91</v>
      </c>
      <c r="G126" s="15"/>
      <c r="H126" s="15" t="s">
        <v>142</v>
      </c>
      <c r="I126" s="15" t="s">
        <v>93</v>
      </c>
      <c r="J126" s="15" t="s">
        <v>141</v>
      </c>
      <c r="K126" s="56"/>
    </row>
    <row r="127" spans="2:11" ht="15" customHeight="1" x14ac:dyDescent="0.3">
      <c r="B127" s="54"/>
      <c r="C127" s="15" t="s">
        <v>102</v>
      </c>
      <c r="D127" s="15"/>
      <c r="E127" s="15"/>
      <c r="F127" s="34" t="s">
        <v>97</v>
      </c>
      <c r="G127" s="15"/>
      <c r="H127" s="15" t="s">
        <v>103</v>
      </c>
      <c r="I127" s="15" t="s">
        <v>93</v>
      </c>
      <c r="J127" s="15">
        <v>15</v>
      </c>
      <c r="K127" s="56"/>
    </row>
    <row r="128" spans="2:11" ht="15" customHeight="1" x14ac:dyDescent="0.3">
      <c r="B128" s="54"/>
      <c r="C128" s="36" t="s">
        <v>104</v>
      </c>
      <c r="D128" s="36"/>
      <c r="E128" s="36"/>
      <c r="F128" s="37" t="s">
        <v>97</v>
      </c>
      <c r="G128" s="36"/>
      <c r="H128" s="36" t="s">
        <v>105</v>
      </c>
      <c r="I128" s="36" t="s">
        <v>93</v>
      </c>
      <c r="J128" s="36">
        <v>15</v>
      </c>
      <c r="K128" s="56"/>
    </row>
    <row r="129" spans="2:11" ht="15" customHeight="1" x14ac:dyDescent="0.3">
      <c r="B129" s="54"/>
      <c r="C129" s="36" t="s">
        <v>106</v>
      </c>
      <c r="D129" s="36"/>
      <c r="E129" s="36"/>
      <c r="F129" s="37" t="s">
        <v>97</v>
      </c>
      <c r="G129" s="36"/>
      <c r="H129" s="36" t="s">
        <v>107</v>
      </c>
      <c r="I129" s="36" t="s">
        <v>93</v>
      </c>
      <c r="J129" s="36">
        <v>20</v>
      </c>
      <c r="K129" s="56"/>
    </row>
    <row r="130" spans="2:11" ht="15" customHeight="1" x14ac:dyDescent="0.3">
      <c r="B130" s="54"/>
      <c r="C130" s="36" t="s">
        <v>108</v>
      </c>
      <c r="D130" s="36"/>
      <c r="E130" s="36"/>
      <c r="F130" s="37" t="s">
        <v>97</v>
      </c>
      <c r="G130" s="36"/>
      <c r="H130" s="36" t="s">
        <v>109</v>
      </c>
      <c r="I130" s="36" t="s">
        <v>93</v>
      </c>
      <c r="J130" s="36">
        <v>20</v>
      </c>
      <c r="K130" s="56"/>
    </row>
    <row r="131" spans="2:11" ht="15" customHeight="1" x14ac:dyDescent="0.3">
      <c r="B131" s="54"/>
      <c r="C131" s="15" t="s">
        <v>96</v>
      </c>
      <c r="D131" s="15"/>
      <c r="E131" s="15"/>
      <c r="F131" s="34" t="s">
        <v>97</v>
      </c>
      <c r="G131" s="15"/>
      <c r="H131" s="15" t="s">
        <v>130</v>
      </c>
      <c r="I131" s="15" t="s">
        <v>93</v>
      </c>
      <c r="J131" s="15">
        <v>50</v>
      </c>
      <c r="K131" s="56"/>
    </row>
    <row r="132" spans="2:11" ht="15" customHeight="1" x14ac:dyDescent="0.3">
      <c r="B132" s="54"/>
      <c r="C132" s="15" t="s">
        <v>110</v>
      </c>
      <c r="D132" s="15"/>
      <c r="E132" s="15"/>
      <c r="F132" s="34" t="s">
        <v>97</v>
      </c>
      <c r="G132" s="15"/>
      <c r="H132" s="15" t="s">
        <v>130</v>
      </c>
      <c r="I132" s="15" t="s">
        <v>93</v>
      </c>
      <c r="J132" s="15">
        <v>50</v>
      </c>
      <c r="K132" s="56"/>
    </row>
    <row r="133" spans="2:11" ht="15" customHeight="1" x14ac:dyDescent="0.3">
      <c r="B133" s="54"/>
      <c r="C133" s="15" t="s">
        <v>116</v>
      </c>
      <c r="D133" s="15"/>
      <c r="E133" s="15"/>
      <c r="F133" s="34" t="s">
        <v>97</v>
      </c>
      <c r="G133" s="15"/>
      <c r="H133" s="15" t="s">
        <v>130</v>
      </c>
      <c r="I133" s="15" t="s">
        <v>93</v>
      </c>
      <c r="J133" s="15">
        <v>50</v>
      </c>
      <c r="K133" s="56"/>
    </row>
    <row r="134" spans="2:11" ht="15" customHeight="1" x14ac:dyDescent="0.3">
      <c r="B134" s="54"/>
      <c r="C134" s="15" t="s">
        <v>118</v>
      </c>
      <c r="D134" s="15"/>
      <c r="E134" s="15"/>
      <c r="F134" s="34" t="s">
        <v>97</v>
      </c>
      <c r="G134" s="15"/>
      <c r="H134" s="15" t="s">
        <v>130</v>
      </c>
      <c r="I134" s="15" t="s">
        <v>93</v>
      </c>
      <c r="J134" s="15">
        <v>50</v>
      </c>
      <c r="K134" s="56"/>
    </row>
    <row r="135" spans="2:11" ht="15" customHeight="1" x14ac:dyDescent="0.3">
      <c r="B135" s="54"/>
      <c r="C135" s="15" t="s">
        <v>19</v>
      </c>
      <c r="D135" s="15"/>
      <c r="E135" s="15"/>
      <c r="F135" s="34" t="s">
        <v>97</v>
      </c>
      <c r="G135" s="15"/>
      <c r="H135" s="15" t="s">
        <v>143</v>
      </c>
      <c r="I135" s="15" t="s">
        <v>93</v>
      </c>
      <c r="J135" s="15">
        <v>255</v>
      </c>
      <c r="K135" s="56"/>
    </row>
    <row r="136" spans="2:11" ht="15" customHeight="1" x14ac:dyDescent="0.3">
      <c r="B136" s="54"/>
      <c r="C136" s="15" t="s">
        <v>120</v>
      </c>
      <c r="D136" s="15"/>
      <c r="E136" s="15"/>
      <c r="F136" s="34" t="s">
        <v>91</v>
      </c>
      <c r="G136" s="15"/>
      <c r="H136" s="15" t="s">
        <v>144</v>
      </c>
      <c r="I136" s="15" t="s">
        <v>122</v>
      </c>
      <c r="J136" s="15"/>
      <c r="K136" s="56"/>
    </row>
    <row r="137" spans="2:11" ht="15" customHeight="1" x14ac:dyDescent="0.3">
      <c r="B137" s="54"/>
      <c r="C137" s="15" t="s">
        <v>123</v>
      </c>
      <c r="D137" s="15"/>
      <c r="E137" s="15"/>
      <c r="F137" s="34" t="s">
        <v>91</v>
      </c>
      <c r="G137" s="15"/>
      <c r="H137" s="15" t="s">
        <v>145</v>
      </c>
      <c r="I137" s="15" t="s">
        <v>125</v>
      </c>
      <c r="J137" s="15"/>
      <c r="K137" s="56"/>
    </row>
    <row r="138" spans="2:11" ht="15" customHeight="1" x14ac:dyDescent="0.3">
      <c r="B138" s="54"/>
      <c r="C138" s="15" t="s">
        <v>126</v>
      </c>
      <c r="D138" s="15"/>
      <c r="E138" s="15"/>
      <c r="F138" s="34" t="s">
        <v>91</v>
      </c>
      <c r="G138" s="15"/>
      <c r="H138" s="15" t="s">
        <v>126</v>
      </c>
      <c r="I138" s="15" t="s">
        <v>125</v>
      </c>
      <c r="J138" s="15"/>
      <c r="K138" s="56"/>
    </row>
    <row r="139" spans="2:11" ht="15" customHeight="1" x14ac:dyDescent="0.3">
      <c r="B139" s="54"/>
      <c r="C139" s="15" t="s">
        <v>1</v>
      </c>
      <c r="D139" s="15"/>
      <c r="E139" s="15"/>
      <c r="F139" s="34" t="s">
        <v>91</v>
      </c>
      <c r="G139" s="15"/>
      <c r="H139" s="15" t="s">
        <v>146</v>
      </c>
      <c r="I139" s="15" t="s">
        <v>125</v>
      </c>
      <c r="J139" s="15"/>
      <c r="K139" s="56"/>
    </row>
    <row r="140" spans="2:11" ht="15" customHeight="1" x14ac:dyDescent="0.3">
      <c r="B140" s="54"/>
      <c r="C140" s="15" t="s">
        <v>147</v>
      </c>
      <c r="D140" s="15"/>
      <c r="E140" s="15"/>
      <c r="F140" s="34" t="s">
        <v>91</v>
      </c>
      <c r="G140" s="15"/>
      <c r="H140" s="15" t="s">
        <v>148</v>
      </c>
      <c r="I140" s="15" t="s">
        <v>125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10" t="s">
        <v>149</v>
      </c>
      <c r="D145" s="310"/>
      <c r="E145" s="310"/>
      <c r="F145" s="310"/>
      <c r="G145" s="310"/>
      <c r="H145" s="310"/>
      <c r="I145" s="310"/>
      <c r="J145" s="310"/>
      <c r="K145" s="26"/>
    </row>
    <row r="146" spans="2:11" ht="17.25" customHeight="1" x14ac:dyDescent="0.3">
      <c r="B146" s="25"/>
      <c r="C146" s="27" t="s">
        <v>85</v>
      </c>
      <c r="D146" s="27"/>
      <c r="E146" s="27"/>
      <c r="F146" s="27" t="s">
        <v>86</v>
      </c>
      <c r="G146" s="28"/>
      <c r="H146" s="27" t="s">
        <v>15</v>
      </c>
      <c r="I146" s="27" t="s">
        <v>10</v>
      </c>
      <c r="J146" s="27" t="s">
        <v>87</v>
      </c>
      <c r="K146" s="26"/>
    </row>
    <row r="147" spans="2:11" ht="17.25" customHeight="1" x14ac:dyDescent="0.3">
      <c r="B147" s="25"/>
      <c r="C147" s="29" t="s">
        <v>88</v>
      </c>
      <c r="D147" s="29"/>
      <c r="E147" s="29"/>
      <c r="F147" s="30" t="s">
        <v>89</v>
      </c>
      <c r="G147" s="31"/>
      <c r="H147" s="29"/>
      <c r="I147" s="29"/>
      <c r="J147" s="29" t="s">
        <v>90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94</v>
      </c>
      <c r="D149" s="15"/>
      <c r="E149" s="15"/>
      <c r="F149" s="61" t="s">
        <v>91</v>
      </c>
      <c r="G149" s="15"/>
      <c r="H149" s="60" t="s">
        <v>130</v>
      </c>
      <c r="I149" s="60" t="s">
        <v>93</v>
      </c>
      <c r="J149" s="60">
        <v>120</v>
      </c>
      <c r="K149" s="56"/>
    </row>
    <row r="150" spans="2:11" ht="15" customHeight="1" x14ac:dyDescent="0.3">
      <c r="B150" s="35"/>
      <c r="C150" s="60" t="s">
        <v>139</v>
      </c>
      <c r="D150" s="15"/>
      <c r="E150" s="15"/>
      <c r="F150" s="61" t="s">
        <v>91</v>
      </c>
      <c r="G150" s="15"/>
      <c r="H150" s="60" t="s">
        <v>150</v>
      </c>
      <c r="I150" s="60" t="s">
        <v>93</v>
      </c>
      <c r="J150" s="60" t="s">
        <v>141</v>
      </c>
      <c r="K150" s="56"/>
    </row>
    <row r="151" spans="2:11" ht="15" customHeight="1" x14ac:dyDescent="0.3">
      <c r="B151" s="35"/>
      <c r="C151" s="60" t="s">
        <v>40</v>
      </c>
      <c r="D151" s="15"/>
      <c r="E151" s="15"/>
      <c r="F151" s="61" t="s">
        <v>91</v>
      </c>
      <c r="G151" s="15"/>
      <c r="H151" s="60" t="s">
        <v>151</v>
      </c>
      <c r="I151" s="60" t="s">
        <v>93</v>
      </c>
      <c r="J151" s="60" t="s">
        <v>141</v>
      </c>
      <c r="K151" s="56"/>
    </row>
    <row r="152" spans="2:11" ht="15" customHeight="1" x14ac:dyDescent="0.3">
      <c r="B152" s="35"/>
      <c r="C152" s="60" t="s">
        <v>96</v>
      </c>
      <c r="D152" s="15"/>
      <c r="E152" s="15"/>
      <c r="F152" s="61" t="s">
        <v>97</v>
      </c>
      <c r="G152" s="15"/>
      <c r="H152" s="60" t="s">
        <v>130</v>
      </c>
      <c r="I152" s="60" t="s">
        <v>93</v>
      </c>
      <c r="J152" s="60">
        <v>50</v>
      </c>
      <c r="K152" s="56"/>
    </row>
    <row r="153" spans="2:11" ht="15" customHeight="1" x14ac:dyDescent="0.3">
      <c r="B153" s="35"/>
      <c r="C153" s="60" t="s">
        <v>99</v>
      </c>
      <c r="D153" s="15"/>
      <c r="E153" s="15"/>
      <c r="F153" s="61" t="s">
        <v>91</v>
      </c>
      <c r="G153" s="15"/>
      <c r="H153" s="60" t="s">
        <v>130</v>
      </c>
      <c r="I153" s="60" t="s">
        <v>101</v>
      </c>
      <c r="J153" s="60"/>
      <c r="K153" s="56"/>
    </row>
    <row r="154" spans="2:11" ht="15" customHeight="1" x14ac:dyDescent="0.3">
      <c r="B154" s="35"/>
      <c r="C154" s="60" t="s">
        <v>110</v>
      </c>
      <c r="D154" s="15"/>
      <c r="E154" s="15"/>
      <c r="F154" s="61" t="s">
        <v>97</v>
      </c>
      <c r="G154" s="15"/>
      <c r="H154" s="60" t="s">
        <v>130</v>
      </c>
      <c r="I154" s="60" t="s">
        <v>93</v>
      </c>
      <c r="J154" s="60">
        <v>50</v>
      </c>
      <c r="K154" s="56"/>
    </row>
    <row r="155" spans="2:11" ht="15" customHeight="1" x14ac:dyDescent="0.3">
      <c r="B155" s="35"/>
      <c r="C155" s="60" t="s">
        <v>118</v>
      </c>
      <c r="D155" s="15"/>
      <c r="E155" s="15"/>
      <c r="F155" s="61" t="s">
        <v>97</v>
      </c>
      <c r="G155" s="15"/>
      <c r="H155" s="60" t="s">
        <v>130</v>
      </c>
      <c r="I155" s="60" t="s">
        <v>93</v>
      </c>
      <c r="J155" s="60">
        <v>50</v>
      </c>
      <c r="K155" s="56"/>
    </row>
    <row r="156" spans="2:11" ht="15" customHeight="1" x14ac:dyDescent="0.3">
      <c r="B156" s="35"/>
      <c r="C156" s="60" t="s">
        <v>116</v>
      </c>
      <c r="D156" s="15"/>
      <c r="E156" s="15"/>
      <c r="F156" s="61" t="s">
        <v>97</v>
      </c>
      <c r="G156" s="15"/>
      <c r="H156" s="60" t="s">
        <v>130</v>
      </c>
      <c r="I156" s="60" t="s">
        <v>93</v>
      </c>
      <c r="J156" s="60">
        <v>50</v>
      </c>
      <c r="K156" s="56"/>
    </row>
    <row r="157" spans="2:11" ht="15" customHeight="1" x14ac:dyDescent="0.3">
      <c r="B157" s="35"/>
      <c r="C157" s="60" t="s">
        <v>13</v>
      </c>
      <c r="D157" s="15"/>
      <c r="E157" s="15"/>
      <c r="F157" s="61" t="s">
        <v>91</v>
      </c>
      <c r="G157" s="15"/>
      <c r="H157" s="60" t="s">
        <v>152</v>
      </c>
      <c r="I157" s="60" t="s">
        <v>93</v>
      </c>
      <c r="J157" s="60" t="s">
        <v>153</v>
      </c>
      <c r="K157" s="56"/>
    </row>
    <row r="158" spans="2:11" ht="15" customHeight="1" x14ac:dyDescent="0.3">
      <c r="B158" s="35"/>
      <c r="C158" s="60" t="s">
        <v>154</v>
      </c>
      <c r="D158" s="15"/>
      <c r="E158" s="15"/>
      <c r="F158" s="61" t="s">
        <v>91</v>
      </c>
      <c r="G158" s="15"/>
      <c r="H158" s="60" t="s">
        <v>155</v>
      </c>
      <c r="I158" s="60" t="s">
        <v>125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05" t="s">
        <v>156</v>
      </c>
      <c r="D163" s="305"/>
      <c r="E163" s="305"/>
      <c r="F163" s="305"/>
      <c r="G163" s="305"/>
      <c r="H163" s="305"/>
      <c r="I163" s="305"/>
      <c r="J163" s="305"/>
      <c r="K163" s="7"/>
    </row>
    <row r="164" spans="2:11" ht="17.25" customHeight="1" x14ac:dyDescent="0.3">
      <c r="B164" s="6"/>
      <c r="C164" s="27" t="s">
        <v>85</v>
      </c>
      <c r="D164" s="27"/>
      <c r="E164" s="27"/>
      <c r="F164" s="27" t="s">
        <v>86</v>
      </c>
      <c r="G164" s="64"/>
      <c r="H164" s="65" t="s">
        <v>15</v>
      </c>
      <c r="I164" s="65" t="s">
        <v>10</v>
      </c>
      <c r="J164" s="27" t="s">
        <v>87</v>
      </c>
      <c r="K164" s="7"/>
    </row>
    <row r="165" spans="2:11" ht="17.25" customHeight="1" x14ac:dyDescent="0.3">
      <c r="B165" s="8"/>
      <c r="C165" s="29" t="s">
        <v>88</v>
      </c>
      <c r="D165" s="29"/>
      <c r="E165" s="29"/>
      <c r="F165" s="30" t="s">
        <v>89</v>
      </c>
      <c r="G165" s="66"/>
      <c r="H165" s="67"/>
      <c r="I165" s="67"/>
      <c r="J165" s="29" t="s">
        <v>90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94</v>
      </c>
      <c r="D167" s="15"/>
      <c r="E167" s="15"/>
      <c r="F167" s="34" t="s">
        <v>91</v>
      </c>
      <c r="G167" s="15"/>
      <c r="H167" s="15" t="s">
        <v>130</v>
      </c>
      <c r="I167" s="15" t="s">
        <v>93</v>
      </c>
      <c r="J167" s="15">
        <v>120</v>
      </c>
      <c r="K167" s="56"/>
    </row>
    <row r="168" spans="2:11" ht="15" customHeight="1" x14ac:dyDescent="0.3">
      <c r="B168" s="35"/>
      <c r="C168" s="15" t="s">
        <v>139</v>
      </c>
      <c r="D168" s="15"/>
      <c r="E168" s="15"/>
      <c r="F168" s="34" t="s">
        <v>91</v>
      </c>
      <c r="G168" s="15"/>
      <c r="H168" s="15" t="s">
        <v>140</v>
      </c>
      <c r="I168" s="15" t="s">
        <v>93</v>
      </c>
      <c r="J168" s="15" t="s">
        <v>141</v>
      </c>
      <c r="K168" s="56"/>
    </row>
    <row r="169" spans="2:11" ht="15" customHeight="1" x14ac:dyDescent="0.3">
      <c r="B169" s="35"/>
      <c r="C169" s="15" t="s">
        <v>40</v>
      </c>
      <c r="D169" s="15"/>
      <c r="E169" s="15"/>
      <c r="F169" s="34" t="s">
        <v>91</v>
      </c>
      <c r="G169" s="15"/>
      <c r="H169" s="15" t="s">
        <v>157</v>
      </c>
      <c r="I169" s="15" t="s">
        <v>93</v>
      </c>
      <c r="J169" s="15" t="s">
        <v>141</v>
      </c>
      <c r="K169" s="56"/>
    </row>
    <row r="170" spans="2:11" ht="15" customHeight="1" x14ac:dyDescent="0.3">
      <c r="B170" s="35"/>
      <c r="C170" s="15" t="s">
        <v>96</v>
      </c>
      <c r="D170" s="15"/>
      <c r="E170" s="15"/>
      <c r="F170" s="34" t="s">
        <v>97</v>
      </c>
      <c r="G170" s="15"/>
      <c r="H170" s="15" t="s">
        <v>157</v>
      </c>
      <c r="I170" s="15" t="s">
        <v>93</v>
      </c>
      <c r="J170" s="15">
        <v>50</v>
      </c>
      <c r="K170" s="56"/>
    </row>
    <row r="171" spans="2:11" ht="15" customHeight="1" x14ac:dyDescent="0.3">
      <c r="B171" s="35"/>
      <c r="C171" s="15" t="s">
        <v>99</v>
      </c>
      <c r="D171" s="15"/>
      <c r="E171" s="15"/>
      <c r="F171" s="34" t="s">
        <v>91</v>
      </c>
      <c r="G171" s="15"/>
      <c r="H171" s="15" t="s">
        <v>157</v>
      </c>
      <c r="I171" s="15" t="s">
        <v>101</v>
      </c>
      <c r="J171" s="15"/>
      <c r="K171" s="56"/>
    </row>
    <row r="172" spans="2:11" ht="15" customHeight="1" x14ac:dyDescent="0.3">
      <c r="B172" s="35"/>
      <c r="C172" s="15" t="s">
        <v>110</v>
      </c>
      <c r="D172" s="15"/>
      <c r="E172" s="15"/>
      <c r="F172" s="34" t="s">
        <v>97</v>
      </c>
      <c r="G172" s="15"/>
      <c r="H172" s="15" t="s">
        <v>157</v>
      </c>
      <c r="I172" s="15" t="s">
        <v>93</v>
      </c>
      <c r="J172" s="15">
        <v>50</v>
      </c>
      <c r="K172" s="56"/>
    </row>
    <row r="173" spans="2:11" ht="15" customHeight="1" x14ac:dyDescent="0.3">
      <c r="B173" s="35"/>
      <c r="C173" s="15" t="s">
        <v>118</v>
      </c>
      <c r="D173" s="15"/>
      <c r="E173" s="15"/>
      <c r="F173" s="34" t="s">
        <v>97</v>
      </c>
      <c r="G173" s="15"/>
      <c r="H173" s="15" t="s">
        <v>157</v>
      </c>
      <c r="I173" s="15" t="s">
        <v>93</v>
      </c>
      <c r="J173" s="15">
        <v>50</v>
      </c>
      <c r="K173" s="56"/>
    </row>
    <row r="174" spans="2:11" ht="15" customHeight="1" x14ac:dyDescent="0.3">
      <c r="B174" s="35"/>
      <c r="C174" s="15" t="s">
        <v>116</v>
      </c>
      <c r="D174" s="15"/>
      <c r="E174" s="15"/>
      <c r="F174" s="34" t="s">
        <v>97</v>
      </c>
      <c r="G174" s="15"/>
      <c r="H174" s="15" t="s">
        <v>157</v>
      </c>
      <c r="I174" s="15" t="s">
        <v>93</v>
      </c>
      <c r="J174" s="15">
        <v>50</v>
      </c>
      <c r="K174" s="56"/>
    </row>
    <row r="175" spans="2:11" ht="15" customHeight="1" x14ac:dyDescent="0.3">
      <c r="B175" s="35"/>
      <c r="C175" s="15" t="s">
        <v>14</v>
      </c>
      <c r="D175" s="15"/>
      <c r="E175" s="15"/>
      <c r="F175" s="34" t="s">
        <v>91</v>
      </c>
      <c r="G175" s="15"/>
      <c r="H175" s="15" t="s">
        <v>158</v>
      </c>
      <c r="I175" s="15" t="s">
        <v>159</v>
      </c>
      <c r="J175" s="15"/>
      <c r="K175" s="56"/>
    </row>
    <row r="176" spans="2:11" ht="15" customHeight="1" x14ac:dyDescent="0.3">
      <c r="B176" s="35"/>
      <c r="C176" s="15" t="s">
        <v>10</v>
      </c>
      <c r="D176" s="15"/>
      <c r="E176" s="15"/>
      <c r="F176" s="34" t="s">
        <v>91</v>
      </c>
      <c r="G176" s="15"/>
      <c r="H176" s="15" t="s">
        <v>160</v>
      </c>
      <c r="I176" s="15" t="s">
        <v>161</v>
      </c>
      <c r="J176" s="15">
        <v>1</v>
      </c>
      <c r="K176" s="56"/>
    </row>
    <row r="177" spans="2:11" ht="15" customHeight="1" x14ac:dyDescent="0.3">
      <c r="B177" s="35"/>
      <c r="C177" s="15" t="s">
        <v>9</v>
      </c>
      <c r="D177" s="15"/>
      <c r="E177" s="15"/>
      <c r="F177" s="34" t="s">
        <v>91</v>
      </c>
      <c r="G177" s="15"/>
      <c r="H177" s="15" t="s">
        <v>162</v>
      </c>
      <c r="I177" s="15" t="s">
        <v>93</v>
      </c>
      <c r="J177" s="15">
        <v>20</v>
      </c>
      <c r="K177" s="56"/>
    </row>
    <row r="178" spans="2:11" ht="15" customHeight="1" x14ac:dyDescent="0.3">
      <c r="B178" s="35"/>
      <c r="C178" s="15" t="s">
        <v>15</v>
      </c>
      <c r="D178" s="15"/>
      <c r="E178" s="15"/>
      <c r="F178" s="34" t="s">
        <v>91</v>
      </c>
      <c r="G178" s="15"/>
      <c r="H178" s="15" t="s">
        <v>163</v>
      </c>
      <c r="I178" s="15" t="s">
        <v>93</v>
      </c>
      <c r="J178" s="15">
        <v>255</v>
      </c>
      <c r="K178" s="56"/>
    </row>
    <row r="179" spans="2:11" ht="15" customHeight="1" x14ac:dyDescent="0.3">
      <c r="B179" s="35"/>
      <c r="C179" s="15" t="s">
        <v>16</v>
      </c>
      <c r="D179" s="15"/>
      <c r="E179" s="15"/>
      <c r="F179" s="34" t="s">
        <v>91</v>
      </c>
      <c r="G179" s="15"/>
      <c r="H179" s="15" t="s">
        <v>56</v>
      </c>
      <c r="I179" s="15" t="s">
        <v>93</v>
      </c>
      <c r="J179" s="15">
        <v>10</v>
      </c>
      <c r="K179" s="56"/>
    </row>
    <row r="180" spans="2:11" ht="15" customHeight="1" x14ac:dyDescent="0.3">
      <c r="B180" s="35"/>
      <c r="C180" s="15" t="s">
        <v>17</v>
      </c>
      <c r="D180" s="15"/>
      <c r="E180" s="15"/>
      <c r="F180" s="34" t="s">
        <v>91</v>
      </c>
      <c r="G180" s="15"/>
      <c r="H180" s="15" t="s">
        <v>164</v>
      </c>
      <c r="I180" s="15" t="s">
        <v>125</v>
      </c>
      <c r="J180" s="15"/>
      <c r="K180" s="56"/>
    </row>
    <row r="181" spans="2:11" ht="15" customHeight="1" x14ac:dyDescent="0.3">
      <c r="B181" s="35"/>
      <c r="C181" s="15" t="s">
        <v>165</v>
      </c>
      <c r="D181" s="15"/>
      <c r="E181" s="15"/>
      <c r="F181" s="34" t="s">
        <v>91</v>
      </c>
      <c r="G181" s="15"/>
      <c r="H181" s="15" t="s">
        <v>166</v>
      </c>
      <c r="I181" s="15" t="s">
        <v>125</v>
      </c>
      <c r="J181" s="15"/>
      <c r="K181" s="56"/>
    </row>
    <row r="182" spans="2:11" ht="15" customHeight="1" x14ac:dyDescent="0.3">
      <c r="B182" s="35"/>
      <c r="C182" s="15" t="s">
        <v>154</v>
      </c>
      <c r="D182" s="15"/>
      <c r="E182" s="15"/>
      <c r="F182" s="34" t="s">
        <v>91</v>
      </c>
      <c r="G182" s="15"/>
      <c r="H182" s="15" t="s">
        <v>167</v>
      </c>
      <c r="I182" s="15" t="s">
        <v>125</v>
      </c>
      <c r="J182" s="15"/>
      <c r="K182" s="56"/>
    </row>
    <row r="183" spans="2:11" ht="15" customHeight="1" x14ac:dyDescent="0.3">
      <c r="B183" s="35"/>
      <c r="C183" s="15" t="s">
        <v>18</v>
      </c>
      <c r="D183" s="15"/>
      <c r="E183" s="15"/>
      <c r="F183" s="34" t="s">
        <v>97</v>
      </c>
      <c r="G183" s="15"/>
      <c r="H183" s="15" t="s">
        <v>168</v>
      </c>
      <c r="I183" s="15" t="s">
        <v>93</v>
      </c>
      <c r="J183" s="15">
        <v>50</v>
      </c>
      <c r="K183" s="56"/>
    </row>
    <row r="184" spans="2:11" ht="15" customHeight="1" x14ac:dyDescent="0.3">
      <c r="B184" s="35"/>
      <c r="C184" s="15" t="s">
        <v>169</v>
      </c>
      <c r="D184" s="15"/>
      <c r="E184" s="15"/>
      <c r="F184" s="34" t="s">
        <v>97</v>
      </c>
      <c r="G184" s="15"/>
      <c r="H184" s="15" t="s">
        <v>170</v>
      </c>
      <c r="I184" s="15" t="s">
        <v>171</v>
      </c>
      <c r="J184" s="15"/>
      <c r="K184" s="56"/>
    </row>
    <row r="185" spans="2:11" ht="15" customHeight="1" x14ac:dyDescent="0.3">
      <c r="B185" s="35"/>
      <c r="C185" s="15" t="s">
        <v>172</v>
      </c>
      <c r="D185" s="15"/>
      <c r="E185" s="15"/>
      <c r="F185" s="34" t="s">
        <v>97</v>
      </c>
      <c r="G185" s="15"/>
      <c r="H185" s="15" t="s">
        <v>173</v>
      </c>
      <c r="I185" s="15" t="s">
        <v>171</v>
      </c>
      <c r="J185" s="15"/>
      <c r="K185" s="56"/>
    </row>
    <row r="186" spans="2:11" ht="15" customHeight="1" x14ac:dyDescent="0.3">
      <c r="B186" s="35"/>
      <c r="C186" s="15" t="s">
        <v>174</v>
      </c>
      <c r="D186" s="15"/>
      <c r="E186" s="15"/>
      <c r="F186" s="34" t="s">
        <v>97</v>
      </c>
      <c r="G186" s="15"/>
      <c r="H186" s="15" t="s">
        <v>175</v>
      </c>
      <c r="I186" s="15" t="s">
        <v>171</v>
      </c>
      <c r="J186" s="15"/>
      <c r="K186" s="56"/>
    </row>
    <row r="187" spans="2:11" ht="15" customHeight="1" x14ac:dyDescent="0.3">
      <c r="B187" s="35"/>
      <c r="C187" s="68" t="s">
        <v>176</v>
      </c>
      <c r="D187" s="15"/>
      <c r="E187" s="15"/>
      <c r="F187" s="34" t="s">
        <v>97</v>
      </c>
      <c r="G187" s="15"/>
      <c r="H187" s="15" t="s">
        <v>177</v>
      </c>
      <c r="I187" s="15" t="s">
        <v>178</v>
      </c>
      <c r="J187" s="69" t="s">
        <v>179</v>
      </c>
      <c r="K187" s="56"/>
    </row>
    <row r="188" spans="2:11" ht="15" customHeight="1" x14ac:dyDescent="0.3">
      <c r="B188" s="35"/>
      <c r="C188" s="20" t="s">
        <v>2</v>
      </c>
      <c r="D188" s="15"/>
      <c r="E188" s="15"/>
      <c r="F188" s="34" t="s">
        <v>91</v>
      </c>
      <c r="G188" s="15"/>
      <c r="H188" s="11" t="s">
        <v>180</v>
      </c>
      <c r="I188" s="15" t="s">
        <v>181</v>
      </c>
      <c r="J188" s="15"/>
      <c r="K188" s="56"/>
    </row>
    <row r="189" spans="2:11" ht="15" customHeight="1" x14ac:dyDescent="0.3">
      <c r="B189" s="35"/>
      <c r="C189" s="20" t="s">
        <v>182</v>
      </c>
      <c r="D189" s="15"/>
      <c r="E189" s="15"/>
      <c r="F189" s="34" t="s">
        <v>91</v>
      </c>
      <c r="G189" s="15"/>
      <c r="H189" s="15" t="s">
        <v>183</v>
      </c>
      <c r="I189" s="15" t="s">
        <v>125</v>
      </c>
      <c r="J189" s="15"/>
      <c r="K189" s="56"/>
    </row>
    <row r="190" spans="2:11" ht="15" customHeight="1" x14ac:dyDescent="0.3">
      <c r="B190" s="35"/>
      <c r="C190" s="20" t="s">
        <v>184</v>
      </c>
      <c r="D190" s="15"/>
      <c r="E190" s="15"/>
      <c r="F190" s="34" t="s">
        <v>91</v>
      </c>
      <c r="G190" s="15"/>
      <c r="H190" s="15" t="s">
        <v>185</v>
      </c>
      <c r="I190" s="15" t="s">
        <v>125</v>
      </c>
      <c r="J190" s="15"/>
      <c r="K190" s="56"/>
    </row>
    <row r="191" spans="2:11" ht="15" customHeight="1" x14ac:dyDescent="0.3">
      <c r="B191" s="35"/>
      <c r="C191" s="20" t="s">
        <v>186</v>
      </c>
      <c r="D191" s="15"/>
      <c r="E191" s="15"/>
      <c r="F191" s="34" t="s">
        <v>97</v>
      </c>
      <c r="G191" s="15"/>
      <c r="H191" s="15" t="s">
        <v>187</v>
      </c>
      <c r="I191" s="15" t="s">
        <v>125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05" t="s">
        <v>188</v>
      </c>
      <c r="D197" s="305"/>
      <c r="E197" s="305"/>
      <c r="F197" s="305"/>
      <c r="G197" s="305"/>
      <c r="H197" s="305"/>
      <c r="I197" s="305"/>
      <c r="J197" s="305"/>
      <c r="K197" s="7"/>
    </row>
    <row r="198" spans="2:11" ht="25.5" customHeight="1" x14ac:dyDescent="0.3">
      <c r="B198" s="6"/>
      <c r="C198" s="71" t="s">
        <v>189</v>
      </c>
      <c r="D198" s="71"/>
      <c r="E198" s="71"/>
      <c r="F198" s="71" t="s">
        <v>190</v>
      </c>
      <c r="G198" s="72"/>
      <c r="H198" s="311" t="s">
        <v>191</v>
      </c>
      <c r="I198" s="311"/>
      <c r="J198" s="311"/>
      <c r="K198" s="7"/>
    </row>
    <row r="199" spans="2:11" ht="5.25" customHeight="1" x14ac:dyDescent="0.3">
      <c r="B199" s="35"/>
      <c r="C199" s="32"/>
      <c r="D199" s="32"/>
      <c r="E199" s="32"/>
      <c r="F199" s="32"/>
      <c r="G199" s="15"/>
      <c r="H199" s="32"/>
      <c r="I199" s="32"/>
      <c r="J199" s="32"/>
      <c r="K199" s="56"/>
    </row>
    <row r="200" spans="2:11" ht="15" customHeight="1" x14ac:dyDescent="0.3">
      <c r="B200" s="35"/>
      <c r="C200" s="15" t="s">
        <v>181</v>
      </c>
      <c r="D200" s="15"/>
      <c r="E200" s="15"/>
      <c r="F200" s="34" t="s">
        <v>3</v>
      </c>
      <c r="G200" s="15"/>
      <c r="H200" s="308" t="s">
        <v>192</v>
      </c>
      <c r="I200" s="308"/>
      <c r="J200" s="308"/>
      <c r="K200" s="56"/>
    </row>
    <row r="201" spans="2:11" ht="15" customHeight="1" x14ac:dyDescent="0.3">
      <c r="B201" s="35"/>
      <c r="C201" s="41"/>
      <c r="D201" s="15"/>
      <c r="E201" s="15"/>
      <c r="F201" s="34" t="s">
        <v>4</v>
      </c>
      <c r="G201" s="15"/>
      <c r="H201" s="308" t="s">
        <v>193</v>
      </c>
      <c r="I201" s="308"/>
      <c r="J201" s="308"/>
      <c r="K201" s="56"/>
    </row>
    <row r="202" spans="2:11" ht="15" customHeight="1" x14ac:dyDescent="0.3">
      <c r="B202" s="35"/>
      <c r="C202" s="41"/>
      <c r="D202" s="15"/>
      <c r="E202" s="15"/>
      <c r="F202" s="34" t="s">
        <v>7</v>
      </c>
      <c r="G202" s="15"/>
      <c r="H202" s="308" t="s">
        <v>194</v>
      </c>
      <c r="I202" s="308"/>
      <c r="J202" s="308"/>
      <c r="K202" s="56"/>
    </row>
    <row r="203" spans="2:11" ht="15" customHeight="1" x14ac:dyDescent="0.3">
      <c r="B203" s="35"/>
      <c r="C203" s="15"/>
      <c r="D203" s="15"/>
      <c r="E203" s="15"/>
      <c r="F203" s="34" t="s">
        <v>5</v>
      </c>
      <c r="G203" s="15"/>
      <c r="H203" s="308" t="s">
        <v>195</v>
      </c>
      <c r="I203" s="308"/>
      <c r="J203" s="308"/>
      <c r="K203" s="56"/>
    </row>
    <row r="204" spans="2:11" ht="15" customHeight="1" x14ac:dyDescent="0.3">
      <c r="B204" s="35"/>
      <c r="C204" s="15"/>
      <c r="D204" s="15"/>
      <c r="E204" s="15"/>
      <c r="F204" s="34" t="s">
        <v>6</v>
      </c>
      <c r="G204" s="15"/>
      <c r="H204" s="308" t="s">
        <v>196</v>
      </c>
      <c r="I204" s="308"/>
      <c r="J204" s="308"/>
      <c r="K204" s="56"/>
    </row>
    <row r="205" spans="2:11" ht="15" customHeight="1" x14ac:dyDescent="0.3">
      <c r="B205" s="35"/>
      <c r="C205" s="15"/>
      <c r="D205" s="15"/>
      <c r="E205" s="15"/>
      <c r="F205" s="34"/>
      <c r="G205" s="15"/>
      <c r="H205" s="15"/>
      <c r="I205" s="15"/>
      <c r="J205" s="15"/>
      <c r="K205" s="56"/>
    </row>
    <row r="206" spans="2:11" ht="15" customHeight="1" x14ac:dyDescent="0.3">
      <c r="B206" s="35"/>
      <c r="C206" s="15" t="s">
        <v>137</v>
      </c>
      <c r="D206" s="15"/>
      <c r="E206" s="15"/>
      <c r="F206" s="34" t="s">
        <v>11</v>
      </c>
      <c r="G206" s="15"/>
      <c r="H206" s="308" t="s">
        <v>197</v>
      </c>
      <c r="I206" s="308"/>
      <c r="J206" s="308"/>
      <c r="K206" s="56"/>
    </row>
    <row r="207" spans="2:11" ht="15" customHeight="1" x14ac:dyDescent="0.3">
      <c r="B207" s="35"/>
      <c r="C207" s="41"/>
      <c r="D207" s="15"/>
      <c r="E207" s="15"/>
      <c r="F207" s="34" t="s">
        <v>34</v>
      </c>
      <c r="G207" s="15"/>
      <c r="H207" s="308" t="s">
        <v>35</v>
      </c>
      <c r="I207" s="308"/>
      <c r="J207" s="308"/>
      <c r="K207" s="56"/>
    </row>
    <row r="208" spans="2:11" ht="15" customHeight="1" x14ac:dyDescent="0.3">
      <c r="B208" s="35"/>
      <c r="C208" s="15"/>
      <c r="D208" s="15"/>
      <c r="E208" s="15"/>
      <c r="F208" s="34" t="s">
        <v>32</v>
      </c>
      <c r="G208" s="15"/>
      <c r="H208" s="308" t="s">
        <v>198</v>
      </c>
      <c r="I208" s="308"/>
      <c r="J208" s="308"/>
      <c r="K208" s="56"/>
    </row>
    <row r="209" spans="2:11" ht="15" customHeight="1" x14ac:dyDescent="0.3">
      <c r="B209" s="73"/>
      <c r="C209" s="41"/>
      <c r="D209" s="41"/>
      <c r="E209" s="41"/>
      <c r="F209" s="34" t="s">
        <v>36</v>
      </c>
      <c r="G209" s="20"/>
      <c r="H209" s="312" t="s">
        <v>37</v>
      </c>
      <c r="I209" s="312"/>
      <c r="J209" s="312"/>
      <c r="K209" s="74"/>
    </row>
    <row r="210" spans="2:11" ht="15" customHeight="1" x14ac:dyDescent="0.3">
      <c r="B210" s="73"/>
      <c r="C210" s="41"/>
      <c r="D210" s="41"/>
      <c r="E210" s="41"/>
      <c r="F210" s="34" t="s">
        <v>38</v>
      </c>
      <c r="G210" s="20"/>
      <c r="H210" s="312" t="s">
        <v>199</v>
      </c>
      <c r="I210" s="312"/>
      <c r="J210" s="312"/>
      <c r="K210" s="74"/>
    </row>
    <row r="211" spans="2:11" ht="15" customHeight="1" x14ac:dyDescent="0.3">
      <c r="B211" s="73"/>
      <c r="C211" s="41"/>
      <c r="D211" s="41"/>
      <c r="E211" s="41"/>
      <c r="F211" s="75"/>
      <c r="G211" s="20"/>
      <c r="H211" s="76"/>
      <c r="I211" s="76"/>
      <c r="J211" s="76"/>
      <c r="K211" s="74"/>
    </row>
    <row r="212" spans="2:11" ht="15" customHeight="1" x14ac:dyDescent="0.3">
      <c r="B212" s="73"/>
      <c r="C212" s="15" t="s">
        <v>161</v>
      </c>
      <c r="D212" s="41"/>
      <c r="E212" s="41"/>
      <c r="F212" s="34">
        <v>1</v>
      </c>
      <c r="G212" s="20"/>
      <c r="H212" s="312" t="s">
        <v>200</v>
      </c>
      <c r="I212" s="312"/>
      <c r="J212" s="312"/>
      <c r="K212" s="74"/>
    </row>
    <row r="213" spans="2:11" ht="15" customHeight="1" x14ac:dyDescent="0.3">
      <c r="B213" s="73"/>
      <c r="C213" s="41"/>
      <c r="D213" s="41"/>
      <c r="E213" s="41"/>
      <c r="F213" s="34">
        <v>2</v>
      </c>
      <c r="G213" s="20"/>
      <c r="H213" s="312" t="s">
        <v>201</v>
      </c>
      <c r="I213" s="312"/>
      <c r="J213" s="312"/>
      <c r="K213" s="74"/>
    </row>
    <row r="214" spans="2:11" ht="15" customHeight="1" x14ac:dyDescent="0.3">
      <c r="B214" s="73"/>
      <c r="C214" s="41"/>
      <c r="D214" s="41"/>
      <c r="E214" s="41"/>
      <c r="F214" s="34">
        <v>3</v>
      </c>
      <c r="G214" s="20"/>
      <c r="H214" s="312" t="s">
        <v>202</v>
      </c>
      <c r="I214" s="312"/>
      <c r="J214" s="312"/>
      <c r="K214" s="74"/>
    </row>
    <row r="215" spans="2:11" ht="15" customHeight="1" x14ac:dyDescent="0.3">
      <c r="B215" s="73"/>
      <c r="C215" s="41"/>
      <c r="D215" s="41"/>
      <c r="E215" s="41"/>
      <c r="F215" s="34">
        <v>4</v>
      </c>
      <c r="G215" s="20"/>
      <c r="H215" s="312" t="s">
        <v>203</v>
      </c>
      <c r="I215" s="312"/>
      <c r="J215" s="312"/>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2</vt:i4>
      </vt:variant>
    </vt:vector>
  </HeadingPairs>
  <TitlesOfParts>
    <vt:vector size="8" baseType="lpstr">
      <vt:lpstr>Rekapitulace stavby</vt:lpstr>
      <vt:lpstr>Vytápění</vt:lpstr>
      <vt:lpstr>VZT zař. 01</vt:lpstr>
      <vt:lpstr>VZT zař. 02</vt:lpstr>
      <vt:lpstr>VZT zař. 03</vt:lpstr>
      <vt:lpstr>Pokyny pro vyplnění</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2017-10-27T13:59:17Z</cp:lastPrinted>
  <dcterms:created xsi:type="dcterms:W3CDTF">2017-05-17T20:45:31Z</dcterms:created>
  <dcterms:modified xsi:type="dcterms:W3CDTF">2018-01-30T21:43:11Z</dcterms:modified>
</cp:coreProperties>
</file>