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autoCompressPictures="0"/>
  <mc:AlternateContent xmlns:mc="http://schemas.openxmlformats.org/markup-compatibility/2006">
    <mc:Choice Requires="x15">
      <x15ac:absPath xmlns:x15ac="http://schemas.microsoft.com/office/spreadsheetml/2010/11/ac" url="https://tenderacz-my.sharepoint.com/personal/pestalova_tendera_cz/Documents/IPE/IPE ZAKÁZKY 2025/24113_Konice_Door to Door/Elektronický spis/01_Zadávací dokumentace/ZD-final/"/>
    </mc:Choice>
  </mc:AlternateContent>
  <xr:revisionPtr revIDLastSave="9" documentId="13_ncr:1_{88A25ECC-539A-401A-B245-1A69D665BEBD}" xr6:coauthVersionLast="47" xr6:coauthVersionMax="47" xr10:uidLastSave="{494BF156-618F-4609-9CE4-21E1B5C83405}"/>
  <bookViews>
    <workbookView xWindow="28680" yWindow="-120" windowWidth="29040" windowHeight="15840" tabRatio="897" activeTab="5" xr2:uid="{00000000-000D-0000-FFFF-FFFF00000000}"/>
  </bookViews>
  <sheets>
    <sheet name="REKAPITULACE" sheetId="13" r:id="rId1"/>
    <sheet name="1 - SKO NÁDOBY" sheetId="1" r:id="rId2"/>
    <sheet name="2.1 - PLASTY" sheetId="7" r:id="rId3"/>
    <sheet name="2.2 - PAPÍR" sheetId="10" r:id="rId4"/>
    <sheet name="2.3 - SKLO SMĚSNÉ" sheetId="12" r:id="rId5"/>
    <sheet name="3 - ODPADY ZE SD" sheetId="9" r:id="rId6"/>
    <sheet name="Dopňující informace" sheetId="15" r:id="rId7"/>
  </sheets>
  <definedNames>
    <definedName name="_xlnm.Print_Area" localSheetId="1">'1 - SKO NÁDOBY'!$A$1:$F$35</definedName>
    <definedName name="_xlnm.Print_Area" localSheetId="2">'2.1 - PLASTY'!$A$1:$F$30</definedName>
    <definedName name="_xlnm.Print_Area" localSheetId="3">'2.2 - PAPÍR'!$A$1:$F$31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9" i="9" l="1"/>
  <c r="F9" i="9" s="1"/>
  <c r="E23" i="9"/>
  <c r="F23" i="9" s="1"/>
  <c r="E7" i="9"/>
  <c r="F7" i="9" s="1"/>
  <c r="E8" i="9"/>
  <c r="F8" i="9" s="1"/>
  <c r="E10" i="9"/>
  <c r="F10" i="9" s="1"/>
  <c r="E11" i="9"/>
  <c r="F11" i="9" s="1"/>
  <c r="E6" i="9"/>
  <c r="F6" i="9" s="1"/>
  <c r="E9" i="12"/>
  <c r="F9" i="12" s="1"/>
  <c r="E22" i="12"/>
  <c r="F22" i="12" s="1"/>
  <c r="F23" i="12" s="1"/>
  <c r="E9" i="10"/>
  <c r="F9" i="10" s="1"/>
  <c r="E10" i="10"/>
  <c r="F10" i="10" s="1"/>
  <c r="E24" i="10"/>
  <c r="F24" i="10" s="1"/>
  <c r="F25" i="10" s="1"/>
  <c r="E22" i="7"/>
  <c r="E23" i="7" s="1"/>
  <c r="E8" i="7"/>
  <c r="F8" i="7" s="1"/>
  <c r="E9" i="7"/>
  <c r="F9" i="7" s="1"/>
  <c r="E10" i="1"/>
  <c r="E11" i="1"/>
  <c r="F11" i="1" s="1"/>
  <c r="E12" i="1"/>
  <c r="F12" i="1" s="1"/>
  <c r="E24" i="9" l="1"/>
  <c r="F12" i="9"/>
  <c r="E12" i="9"/>
  <c r="F10" i="12"/>
  <c r="F29" i="12" s="1"/>
  <c r="E10" i="12"/>
  <c r="E25" i="10"/>
  <c r="F22" i="7"/>
  <c r="F23" i="7" s="1"/>
  <c r="F24" i="9"/>
  <c r="E23" i="12"/>
  <c r="E11" i="10"/>
  <c r="F11" i="10"/>
  <c r="F31" i="10" s="1"/>
  <c r="E10" i="7"/>
  <c r="E30" i="7" s="1"/>
  <c r="F10" i="7"/>
  <c r="E13" i="1"/>
  <c r="E34" i="1" s="1"/>
  <c r="F10" i="1"/>
  <c r="F13" i="1" s="1"/>
  <c r="F34" i="1" s="1"/>
  <c r="E49" i="9" l="1"/>
  <c r="C8" i="13" s="1"/>
  <c r="D6" i="13"/>
  <c r="E6" i="13" s="1"/>
  <c r="E29" i="12"/>
  <c r="E31" i="10"/>
  <c r="F30" i="7"/>
  <c r="D7" i="13" s="1"/>
  <c r="E7" i="13" s="1"/>
  <c r="F7" i="13" s="1"/>
  <c r="F49" i="9"/>
  <c r="D8" i="13" s="1"/>
  <c r="E8" i="13" s="1"/>
  <c r="F8" i="13" s="1"/>
  <c r="C6" i="13"/>
  <c r="C7" i="13" l="1"/>
  <c r="C9" i="13" s="1"/>
  <c r="D9" i="13"/>
  <c r="E9" i="13"/>
  <c r="F6" i="13"/>
  <c r="F9" i="13" s="1"/>
</calcChain>
</file>

<file path=xl/sharedStrings.xml><?xml version="1.0" encoding="utf-8"?>
<sst xmlns="http://schemas.openxmlformats.org/spreadsheetml/2006/main" count="197" uniqueCount="128">
  <si>
    <t xml:space="preserve">CELKEM </t>
  </si>
  <si>
    <t>CELKEM</t>
  </si>
  <si>
    <t xml:space="preserve">Počet svozů za rok    </t>
  </si>
  <si>
    <t>Cena za manipulaci s jednou nádobou zahrnuje:</t>
  </si>
  <si>
    <t xml:space="preserve">Cena za manipulaci s jedním kontejnerem zahrnuje: </t>
  </si>
  <si>
    <t>Cena za tunu zahrnuje tyto náklady a úkony:</t>
  </si>
  <si>
    <t>Druh odpadu</t>
  </si>
  <si>
    <t>cena za převzetí separových odpadů zahrnuje třídění, dočištění a výnos z prodeje vytříděných složek</t>
  </si>
  <si>
    <t>Objem 110 a 120 litrů 1 x 14 dní</t>
  </si>
  <si>
    <t xml:space="preserve"> </t>
  </si>
  <si>
    <t>Typ nádoby a frekvence svozu</t>
  </si>
  <si>
    <t>Objem 1100 litrů 1x 14 dní</t>
  </si>
  <si>
    <t>Plasty - včetně kovů a nápojových kartonů</t>
  </si>
  <si>
    <t>Počet svozů za rok</t>
  </si>
  <si>
    <t>Rekapitulace nabídkové ceny</t>
  </si>
  <si>
    <t>Dílčí plnění pro zpracování nabídkové ceny</t>
  </si>
  <si>
    <t>Cenová nabídka za rok (bez DPH)</t>
  </si>
  <si>
    <t>Cenová nabídka celkem bez DPH</t>
  </si>
  <si>
    <t>Cenová nabídka celkem včetně DPH</t>
  </si>
  <si>
    <t>TABULKY PRO ZPRACOVÁNÍ NABÍDKOVÉ CENY</t>
  </si>
  <si>
    <t>Počet nádob</t>
  </si>
  <si>
    <t>Cenová nabídka celkem (bez DPH)</t>
  </si>
  <si>
    <t>Cenová nabídka                     celkem (bez DPH)</t>
  </si>
  <si>
    <t>Cenová nabídka celkem                   (bez DPH)</t>
  </si>
  <si>
    <t>Cenová nabídka celkem                (bez DPH)</t>
  </si>
  <si>
    <t>Cena za manipulaci s  jednou nádobou                  (bez DPH)</t>
  </si>
  <si>
    <t>Cena za tunu                                 (v případě výkupu " -")</t>
  </si>
  <si>
    <t>Cena za manipulaci s  jednu nádobou                (bez DPH)</t>
  </si>
  <si>
    <t>DPH (21%) celkem</t>
  </si>
  <si>
    <t>Objem 240 litrů 1 x 14 dní</t>
  </si>
  <si>
    <t>odvoz odpadu do místa odstranění/využití apod.</t>
  </si>
  <si>
    <t xml:space="preserve">Cena za manipulaci s jednou nádobou zahrnuje: </t>
  </si>
  <si>
    <t>odvoz odpadu do místa využití/zpracování apod.</t>
  </si>
  <si>
    <t>případné ostatní náklady mimo následného využití/zpracování apod.</t>
  </si>
  <si>
    <t>2. 1. 2. Cena za převzetí a následné nakládání tříděných-separovaných odpadů</t>
  </si>
  <si>
    <t>případnou rekultivační rezervu v případě odstranění odpadu na skládce</t>
  </si>
  <si>
    <t>2. 2.  PAPÍR A LEPENKA</t>
  </si>
  <si>
    <t>2. 2. 2. Cena za převzetí a následné nakládání tříděných-separovaných odpadů</t>
  </si>
  <si>
    <t>PAPÍR  A LEPENKA</t>
  </si>
  <si>
    <t>2. 3.  SKLO - SMĚSNÉ</t>
  </si>
  <si>
    <t>SKLO - SMĚSNÉ</t>
  </si>
  <si>
    <t>SMĚSNÝ KOMUNÁLNÍ ODPAD</t>
  </si>
  <si>
    <t>TŘÍDĚNÉ-SEPAROVANÉ ODPADY</t>
  </si>
  <si>
    <t>1) SMĚSNÝ KOMUNÁLNÍ ODPAD - SVOZ NÁDOB A NÁSLEDNÉ NAKLÁDÁNÍ</t>
  </si>
  <si>
    <t>2) SVOZ TŘÍDĚNÝCH-SEPAROVANÝCH ODPADŮ A NÁSLEDNÉ NAKLÁDÁNÍ</t>
  </si>
  <si>
    <t>2. 3. 2. Cena za převzetí separovaných odpadů</t>
  </si>
  <si>
    <t>Cena za tunu                      (bez DPH)</t>
  </si>
  <si>
    <t>CELKEM ZA SMĚSNÝ KOMUNÁLNÍ ODPAD</t>
  </si>
  <si>
    <t>CELKEM ZA TŘÍDĚNÉ PLASTY</t>
  </si>
  <si>
    <t>CELKEM ZA TŘÍDĚNÝ PAPÍR A LEPENKU</t>
  </si>
  <si>
    <t>CELKEM ZA TŘÍDĚNÉ SKLO - SMĚSNÉ</t>
  </si>
  <si>
    <t>Cenová nabídka za rok bez DPH</t>
  </si>
  <si>
    <t>POZN.: Cenová nabídka celkem bez DPH i včetně DPH je za 4 roky, DPH (21%) celkem je za 4 roky</t>
  </si>
  <si>
    <t>případné ostatní náklady mimo následného odstranění/využití apod. a také načítání identifikačních čipů na nádobách včetně předání informací o každém svozu</t>
  </si>
  <si>
    <t>odvoz odpadu do místa využití/zpracování apod. a také načítání identifikačních čipů na nádobách s horním výsypem včetně předání informací o každém svozu</t>
  </si>
  <si>
    <t>Podmínky pro zpracování Tabulek a pro zpracování nabídkové ceny:</t>
  </si>
  <si>
    <t>1. 1. Cena za manipulaci se sběrnou nádobou v majetku objednatele nebo jiného majitele (občanů případně zapojených podnikatelů do obecního systému) a za dopravu</t>
  </si>
  <si>
    <t>všechny manipulace s nádobou, přemístění ze stanoviště a vrácení na stanoviště - nádoby jsou umístěny u jednotlivých nemovitostí v obci</t>
  </si>
  <si>
    <t>Cena za manipulaci s  jednou nádobou                   (bez DPH)</t>
  </si>
  <si>
    <t>cena za převzetí separovaných odpadů zahrnuje třídění, dočištění, následné nakládání a výnos z prodeje vytříděných složek</t>
  </si>
  <si>
    <t>2. 2. 1.  Cena za manipulaci s nádobou v majetku objednatele (obce/města nebo v majetku společnosti EKO-KOM) a doprava</t>
  </si>
  <si>
    <t>2. 3. 1.  Cena za manipulaci s nádobou v majetku objednatele (obce/města nebo v majetku společnosti EKO-KOM) a doprava</t>
  </si>
  <si>
    <t>naložení odpadu, naložení ostatního odpadu vedle nádoby v okruhu 1 metru vyjma nebezpečného odpadu</t>
  </si>
  <si>
    <t>úklid stanoviště nádob v okruhu 1 metru na zpevněné ploše a na vegetaci vysbíráním a naložením tohoto odpadu</t>
  </si>
  <si>
    <t>Množství tun za rok  (předpoklad za rok)</t>
  </si>
  <si>
    <t>Cena za manipulaci s jednou nádobou.   (bez DPH)</t>
  </si>
  <si>
    <t>součástí ceny ale není případná výše zákonného poplatku za ukládání odpadu na skládku podle zákona č. 541/2020 Sb., o odpadech nebo jiné zákonem stanovené poplatky nebo daně (poplatky za ukládání odpadu na skládku podle zákona č. 541/2020 Sb., o odpadech, budou účtovány dle výše stanovené zákonem v době provádění služby, a to samostatně - není součástí nabídkové ceny)</t>
  </si>
  <si>
    <t>2. 1. 1.  Cena za manipulaci s nádobou v majetku objednatele (obce/města nebo v majetku společnosti EKO-KOM) a za dopravu</t>
  </si>
  <si>
    <t>naložení separovaného odpadu vedle nádoby v okruhu 1 metru vyjma nebezpečného odpadu</t>
  </si>
  <si>
    <t>Kontejnery s horním výsypem o velikosti 1100 l, svoz 1 x 14 dní</t>
  </si>
  <si>
    <t>Cenová nabídka celkem                    (bez DPH)</t>
  </si>
  <si>
    <t>Cena za tunu                               (v případě výkupu        " -")</t>
  </si>
  <si>
    <t>10) Ke změně nabídkové ceny může dále dojít v případech stanovených Zákonem a za podmínek stanovených zadavatelem v zadávacích podmínkách.</t>
  </si>
  <si>
    <t>2) Fakturace bude zohledňovat skutečné množství služeb realizovaných dodavatelem/účastníkem ZŘ pro odběratele/zadavatele v daném měsíci, tzn. nebude fakturováno paušálně. Fakturace bude zohledňovat změnu typů svozových nádob či jejich počtů, a to dle okamžitých potřeb zadavatele a množství produkovaných odpadů dle skutečných potřeb občanů a dle opatření vydaných zadavatelem a jiných subjektů spolupodílejících se na organizování systému nakládání s odpady u zadavatele.</t>
  </si>
  <si>
    <t>3) Nabídkovou cenou se rozumí cena za plnění veřejné zakázky, za období 48 měsíců po sobě jdoucích.</t>
  </si>
  <si>
    <t>4) Nabídková cena musí být cenou pevnou, tzn. nejvýše přípustnou, která bude nezávislá na změně podmínek v průběhu realizace zadávacího řízení.</t>
  </si>
  <si>
    <t>5) Nabídková cena bude uvedena v CZK.</t>
  </si>
  <si>
    <t>6) Nabídková cena bude uvedena v členění: celková nabídková cena bez daně z přidané hodnoty (DPH), samostatně DPH (vysoká sazba DPH) a celková nabídková cena včetně DPH.</t>
  </si>
  <si>
    <t>7) Nabídková cena bude zahrnovat veškeré náklady související s realizací služby (mimo skládkovacího poplatku viz pozn. č. 12), kupní cenu či cenu nájmu dodávek, strojů a zařízení a nemovitostí, včetně provozoven, které je dodavatel povinen k provedení služeb dle Smlouvy opatřit, náklady na skládku a odvoz odpadového materiálu, zábor veřejného prostranství, náklady na spotřebovaná média (nafta, el. energie, voda, atd.), režie, případně další související náklady a také načítání identifikačních čipů na nádobách s horním výsypem včetně předání informací o každém svozu.</t>
  </si>
  <si>
    <t>8) Cenu dodavatel uvede úplnou tak, že k uvedeným jednotkovým cenám nebudou dodatečně připočítávány žádné další náklady, (např. další náklady na dopravu apod.) s výjimkou případů, kdy dojde ke změně právních předpisů souvisejících s plněním této veřejné zakázky. V takovém případě by dodavatel musel předložit podrobnou kalkulaci, tuto projednat a odsouhlasit se zadavatelem a prokázat, že se jedná pouze o zvýšené náklady vzniklé dopadem těchto změn (mimo skládkovacího poplatku viz pozn. č. 12).</t>
  </si>
  <si>
    <t>9) K překročení či snížení nabídkové ceny, definované jako součet nabídkové ceny bez DPH, výše DPH a částky včetně DPH, může dojít pouze v případě, že v období mezi předložením nabídky vítězného účastníka dodavatele a podpisem Smlouvy na plnění veřejné zakázky, dojde ke zvýšení či snížení DPH. V takovémto případě bude nabídková cena stanovena jako součet ceny bez DPH a příslušné částky DPH, určené podle předpisů platných v den podpisu Smlouvy.</t>
  </si>
  <si>
    <t>2. 1.  PLASTY - VČETNĚ NÁPOJOVÝCH KARTONŮ A PŘÍPADNĚ KOVŮ (POKUD TO UMOŽNÍ ZPRACOVATEL)</t>
  </si>
  <si>
    <t xml:space="preserve"> evidována bude odděleně hmotnost  plastu, nápojových kartonů a kovu (pokud to umožní zpracovatel)</t>
  </si>
  <si>
    <t>Plastová popelnice o objemu do 240 l, svoz 1 x 28 dní</t>
  </si>
  <si>
    <t>případné ostatní náklady mimo následného využití/zpracování apod. a také načítání identifikačních čipů na nádobách včetně předání informací o každém svozu</t>
  </si>
  <si>
    <t>kontejnery s horním  výsypem jsou umístěny na veřejných sběrných místech (i na sběrném místě - sběrný dvůr), popelnice budou umístěny u jednotlivých</t>
  </si>
  <si>
    <t>rodinných domů (v plánu v průbehu roku 2025, případně 2026) - zadat cenu za manipulaci</t>
  </si>
  <si>
    <t>kontejnery s horním výsypem jsou umístěny na veřejných sběrných místech (i na sběrném místě - sběrný dvůr), popelnice budou umístěny u jednotlivých</t>
  </si>
  <si>
    <t>rodinných domů (plán v průbehu roku 2025, případně 2026) - zadat cenu za manipulaci</t>
  </si>
  <si>
    <t>kontejnery s horním výsypem jsou umístěny na veřejných sběrných místech i na sběrném místě - sběrný dvůr</t>
  </si>
  <si>
    <t>3. 1.  Cena za manipulaci se sběrnou nádobou (kontejnerem) v majetku objednatele nebo jiného majitele a doprava</t>
  </si>
  <si>
    <t>3) SVOZ ODPADŮ (OBJEMNÝ, SKO, DŘEVO NÁBYTKOVÉ) ZE SBĚRNÉHO MÍSTA (SBĚRNÝ DVŮR) A NÁSLEDNÉ NAKLÁDÁNÍ</t>
  </si>
  <si>
    <t>Kontejner velkoobjemový dodavatele služby cca 20 m3 na objemný odpad</t>
  </si>
  <si>
    <t>Kontejner velkoobjemový dodavatele služby cca 20 m3 na směsný komunální odpad</t>
  </si>
  <si>
    <t>Kontejner velkoobjemový dodavatele služby cca 20 m3 na nábytkové dřevo</t>
  </si>
  <si>
    <t>Kontejner velkoobjemový objednatele služby cca 20 m3 na objemný odpad</t>
  </si>
  <si>
    <t>Kontejner velkoobjemový objednatele služby cca 20 m3 na nábytkové dřevo</t>
  </si>
  <si>
    <t>Kontejner velkoobjemový objednatele služby cca 20 m3 na směsný komunální odpad</t>
  </si>
  <si>
    <t>všechny manipulace s kontejnerem při odvozu, výsypu u odběratele odpadu, umístění na sběrném dvoře, dopravě atd.</t>
  </si>
  <si>
    <t>cena zahrnuje i dopravu odpadu do místa zpracování/využití/odstranění</t>
  </si>
  <si>
    <t>svoz probíhá v průběhu celého roku podle požadavků objednatele a zaplněnosti kontejnerů</t>
  </si>
  <si>
    <t>Typ nádoby-kontejneru</t>
  </si>
  <si>
    <t>zadat cenu za manipulaci i u kontejnerů objednatele v případě, že by měl kontejnery vlastní</t>
  </si>
  <si>
    <t>nábytkové dřevo</t>
  </si>
  <si>
    <t>3. 2.  Cena za převzetí, zpracování/využití/odstranění uvedených komunálních odpadů</t>
  </si>
  <si>
    <t>všechny náklady spojené s předáním tohoto odpadu do příslušného zařízení pro zpracování/využití/odstranění apod.</t>
  </si>
  <si>
    <t>CELKEM ZA ODPADY ZE SBĚRNÉHO MÍSTA (SBĚRNÝ DVŮR)</t>
  </si>
  <si>
    <t>ODPADY ZE SBĚRNÉHO MÍSTA (SBĚRNÝ DVŮR)</t>
  </si>
  <si>
    <t>objem 110 l, 120 l  a 240 l je popelnice, objem 1100 l je kontejner s horním výsypem</t>
  </si>
  <si>
    <t>všechny manipulace s nádobou přemístění ze stanoviště a vrácení na stanoviště</t>
  </si>
  <si>
    <t>11) Dodavatel služby/svozová firma je po dohodě s městem oprávněn změnit systém svozu separovaných odpadů, ale musí zachovat stejnou kapacitu sběrné sítě v litrech a aktuální počet stanovišť.</t>
  </si>
  <si>
    <t>Objem 1100 l - kontejner s horním výsypem, svoz 1 x 14 dní</t>
  </si>
  <si>
    <t>Stanovené místo pro předání směsného komunálního odpadu:</t>
  </si>
  <si>
    <t>směsný komunální odpad bude předán do zařízení, které určuje zadavatel</t>
  </si>
  <si>
    <t>místem předání je skládka odpadů - Řízená skládka odpadů Medlov, IČZ: CZM00304, typ zařízení: 8.3.0 – skládkování, zařízení pro ostatní odpad</t>
  </si>
  <si>
    <t>identifikační údaje vlastníka a provozovatele zařízení: EKO-UNIMED s.r.o., 783 91 Medlov 187, IČ: 62303431</t>
  </si>
  <si>
    <t>provozní doba skládky je: v pracovní dny od 7,00 do 15,30 hod.</t>
  </si>
  <si>
    <t>zadavatel má smluvně sjednáno převzetí odpadů do tohoto zařízení a náklad na odstanění je v režii zadavatele</t>
  </si>
  <si>
    <t>množství směsného komunálního odpadu za rok je cca 650 t</t>
  </si>
  <si>
    <t>objemný odpad - množství za rok 200 t</t>
  </si>
  <si>
    <t>směsný komunální odpad- množství za rok 200 t</t>
  </si>
  <si>
    <t>Stanovené místo pro předání směsného komunálního odpadu a objemného odpadu:</t>
  </si>
  <si>
    <t>směsný komunální odpad a objemný odpad bude předán do zařízení, které určuje zadavatel</t>
  </si>
  <si>
    <t>Cena za tunu nábytkového dřeva zahrnuje tyto náklady a úkony:</t>
  </si>
  <si>
    <t>při předání odpadu na určenou skládku bude zhotovitelem předána písemná informace o původci odpadu, skládka vystaví příjemku odpadu, která bude přadána zadavateli</t>
  </si>
  <si>
    <t>12) Umožnit adresnou evidenci odpadových nádob (popelnice 110 l, 120 l, 240 l a kontejnery s horním výsypem 1100 l) pomoci identifikačních čipů a zajistit záznamy jednotlivých svozů včetně typů odpadu, objemu odpadových nádob. Předávat zadavateli 1 x měsíčně přehled (číslo identifikačního čipu, adresu-ulice a čp., datum svozu, druh odpadu, druh a objem nádoby, případně i hmotnost odpadu v nádobě a celkovou hmotnost svozu) ve formátu XLSX a případně ve formátu pro přenos dat do evidenčního systému zadavatele.</t>
  </si>
  <si>
    <t xml:space="preserve">13) Vyplňte pouze žlutě označené buňky. Do ostatních buněk a vzorců není možné zasahovat. </t>
  </si>
  <si>
    <t>1) Nabídková cena účastníka ZŘ zahrnuje úkony, které mohou být v průběhu doby plnění Smlouvy realizovány, ale nejsou zadavatelem požadovány ihned od počátku realizace plnění. Oceněny musí být všechny položky v rámci této přílohy  (závazný dokument), tzn. i ty, které obsahují nulové položky např. u počtu nádob, kontejnerů, množství, manipulací apod.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</si>
</sst>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  <charset val="238"/>
    </font>
    <font>
      <sz val="8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u/>
      <sz val="11"/>
      <color theme="11"/>
      <name val="Calibri"/>
      <family val="2"/>
      <charset val="238"/>
      <scheme val="minor"/>
    </font>
    <font>
      <b/>
      <sz val="14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4"/>
      <color theme="1"/>
      <name val="Arial"/>
      <family val="2"/>
    </font>
    <font>
      <b/>
      <u/>
      <sz val="10"/>
      <color theme="1"/>
      <name val="Arial"/>
      <family val="2"/>
    </font>
    <font>
      <b/>
      <u/>
      <sz val="10"/>
      <name val="Arial"/>
      <family val="2"/>
    </font>
    <font>
      <b/>
      <sz val="10"/>
      <name val="Arial"/>
      <family val="2"/>
      <charset val="238"/>
    </font>
    <font>
      <sz val="10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38">
    <xf numFmtId="0" fontId="0" fillId="0" borderId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</cellStyleXfs>
  <cellXfs count="143">
    <xf numFmtId="0" fontId="0" fillId="0" borderId="0" xfId="0"/>
    <xf numFmtId="0" fontId="2" fillId="4" borderId="0" xfId="0" applyFont="1" applyFill="1"/>
    <xf numFmtId="0" fontId="3" fillId="2" borderId="2" xfId="0" applyFont="1" applyFill="1" applyBorder="1" applyAlignment="1">
      <alignment horizontal="center" vertical="center" wrapText="1"/>
    </xf>
    <xf numFmtId="0" fontId="8" fillId="4" borderId="0" xfId="0" applyFont="1" applyFill="1"/>
    <xf numFmtId="0" fontId="9" fillId="4" borderId="0" xfId="0" applyFont="1" applyFill="1"/>
    <xf numFmtId="0" fontId="9" fillId="0" borderId="0" xfId="0" applyFont="1"/>
    <xf numFmtId="0" fontId="10" fillId="3" borderId="25" xfId="0" applyFont="1" applyFill="1" applyBorder="1" applyAlignment="1">
      <alignment horizontal="center" vertical="center" wrapText="1"/>
    </xf>
    <xf numFmtId="0" fontId="10" fillId="3" borderId="22" xfId="0" applyFont="1" applyFill="1" applyBorder="1" applyAlignment="1">
      <alignment horizontal="center" vertical="center" wrapText="1"/>
    </xf>
    <xf numFmtId="0" fontId="10" fillId="3" borderId="21" xfId="0" applyFont="1" applyFill="1" applyBorder="1" applyAlignment="1">
      <alignment horizontal="center" vertical="center" wrapText="1"/>
    </xf>
    <xf numFmtId="0" fontId="10" fillId="3" borderId="24" xfId="0" applyFont="1" applyFill="1" applyBorder="1" applyAlignment="1">
      <alignment horizontal="center" vertical="center" wrapText="1"/>
    </xf>
    <xf numFmtId="0" fontId="9" fillId="4" borderId="15" xfId="0" applyFont="1" applyFill="1" applyBorder="1" applyAlignment="1">
      <alignment horizontal="center" vertical="center"/>
    </xf>
    <xf numFmtId="0" fontId="9" fillId="4" borderId="7" xfId="0" applyFont="1" applyFill="1" applyBorder="1" applyAlignment="1">
      <alignment horizontal="left" vertical="center"/>
    </xf>
    <xf numFmtId="4" fontId="9" fillId="4" borderId="8" xfId="0" applyNumberFormat="1" applyFont="1" applyFill="1" applyBorder="1" applyAlignment="1">
      <alignment vertical="center" wrapText="1"/>
    </xf>
    <xf numFmtId="4" fontId="9" fillId="4" borderId="15" xfId="0" applyNumberFormat="1" applyFont="1" applyFill="1" applyBorder="1" applyAlignment="1">
      <alignment vertical="center"/>
    </xf>
    <xf numFmtId="4" fontId="9" fillId="4" borderId="7" xfId="0" applyNumberFormat="1" applyFont="1" applyFill="1" applyBorder="1" applyAlignment="1">
      <alignment vertical="center"/>
    </xf>
    <xf numFmtId="4" fontId="9" fillId="4" borderId="16" xfId="0" applyNumberFormat="1" applyFont="1" applyFill="1" applyBorder="1" applyAlignment="1">
      <alignment vertical="center"/>
    </xf>
    <xf numFmtId="0" fontId="9" fillId="0" borderId="0" xfId="0" applyFont="1" applyAlignment="1">
      <alignment vertical="center"/>
    </xf>
    <xf numFmtId="0" fontId="9" fillId="4" borderId="17" xfId="0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left" vertical="center"/>
    </xf>
    <xf numFmtId="4" fontId="9" fillId="4" borderId="3" xfId="0" applyNumberFormat="1" applyFont="1" applyFill="1" applyBorder="1" applyAlignment="1">
      <alignment vertical="center" wrapText="1"/>
    </xf>
    <xf numFmtId="4" fontId="9" fillId="4" borderId="17" xfId="0" applyNumberFormat="1" applyFont="1" applyFill="1" applyBorder="1" applyAlignment="1">
      <alignment vertical="center"/>
    </xf>
    <xf numFmtId="4" fontId="9" fillId="4" borderId="13" xfId="0" applyNumberFormat="1" applyFont="1" applyFill="1" applyBorder="1" applyAlignment="1">
      <alignment vertical="center"/>
    </xf>
    <xf numFmtId="0" fontId="9" fillId="4" borderId="18" xfId="0" applyFont="1" applyFill="1" applyBorder="1" applyAlignment="1">
      <alignment horizontal="center" vertical="center"/>
    </xf>
    <xf numFmtId="0" fontId="9" fillId="4" borderId="14" xfId="0" applyFont="1" applyFill="1" applyBorder="1" applyAlignment="1">
      <alignment horizontal="left" vertical="center"/>
    </xf>
    <xf numFmtId="4" fontId="9" fillId="4" borderId="20" xfId="0" applyNumberFormat="1" applyFont="1" applyFill="1" applyBorder="1" applyAlignment="1">
      <alignment vertical="center" wrapText="1"/>
    </xf>
    <xf numFmtId="4" fontId="9" fillId="4" borderId="18" xfId="0" applyNumberFormat="1" applyFont="1" applyFill="1" applyBorder="1" applyAlignment="1">
      <alignment vertical="center"/>
    </xf>
    <xf numFmtId="4" fontId="9" fillId="4" borderId="19" xfId="0" applyNumberFormat="1" applyFont="1" applyFill="1" applyBorder="1" applyAlignment="1">
      <alignment vertical="center"/>
    </xf>
    <xf numFmtId="4" fontId="9" fillId="3" borderId="21" xfId="0" applyNumberFormat="1" applyFont="1" applyFill="1" applyBorder="1" applyAlignment="1">
      <alignment vertical="center" wrapText="1"/>
    </xf>
    <xf numFmtId="4" fontId="9" fillId="3" borderId="25" xfId="0" applyNumberFormat="1" applyFont="1" applyFill="1" applyBorder="1" applyAlignment="1">
      <alignment vertical="center" wrapText="1"/>
    </xf>
    <xf numFmtId="4" fontId="9" fillId="3" borderId="22" xfId="0" applyNumberFormat="1" applyFont="1" applyFill="1" applyBorder="1" applyAlignment="1">
      <alignment vertical="center" wrapText="1"/>
    </xf>
    <xf numFmtId="4" fontId="9" fillId="3" borderId="24" xfId="0" applyNumberFormat="1" applyFont="1" applyFill="1" applyBorder="1" applyAlignment="1">
      <alignment vertical="center" wrapText="1"/>
    </xf>
    <xf numFmtId="0" fontId="10" fillId="0" borderId="0" xfId="0" applyFont="1" applyAlignment="1">
      <alignment vertical="center"/>
    </xf>
    <xf numFmtId="0" fontId="10" fillId="2" borderId="0" xfId="0" applyFont="1" applyFill="1" applyAlignment="1">
      <alignment vertical="center" wrapText="1"/>
    </xf>
    <xf numFmtId="0" fontId="9" fillId="0" borderId="0" xfId="0" applyFont="1" applyAlignment="1">
      <alignment wrapText="1"/>
    </xf>
    <xf numFmtId="0" fontId="10" fillId="3" borderId="2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vertical="center"/>
    </xf>
    <xf numFmtId="0" fontId="9" fillId="2" borderId="2" xfId="0" applyFont="1" applyFill="1" applyBorder="1" applyAlignment="1">
      <alignment horizontal="center" vertical="center" wrapText="1"/>
    </xf>
    <xf numFmtId="4" fontId="9" fillId="2" borderId="2" xfId="0" applyNumberFormat="1" applyFont="1" applyFill="1" applyBorder="1" applyAlignment="1">
      <alignment horizontal="right" vertical="center" indent="1"/>
    </xf>
    <xf numFmtId="4" fontId="9" fillId="2" borderId="2" xfId="0" applyNumberFormat="1" applyFont="1" applyFill="1" applyBorder="1" applyAlignment="1">
      <alignment horizontal="right" vertical="center" wrapText="1" indent="1"/>
    </xf>
    <xf numFmtId="4" fontId="10" fillId="0" borderId="2" xfId="0" applyNumberFormat="1" applyFont="1" applyBorder="1" applyAlignment="1">
      <alignment horizontal="right" vertical="center" indent="1"/>
    </xf>
    <xf numFmtId="4" fontId="10" fillId="2" borderId="2" xfId="0" applyNumberFormat="1" applyFont="1" applyFill="1" applyBorder="1" applyAlignment="1">
      <alignment horizontal="right" vertical="center" wrapText="1" indent="1"/>
    </xf>
    <xf numFmtId="0" fontId="10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left" vertical="center" indent="3"/>
    </xf>
    <xf numFmtId="4" fontId="10" fillId="2" borderId="7" xfId="0" applyNumberFormat="1" applyFont="1" applyFill="1" applyBorder="1" applyAlignment="1">
      <alignment horizontal="right" vertical="center" indent="1"/>
    </xf>
    <xf numFmtId="0" fontId="9" fillId="0" borderId="0" xfId="0" applyFont="1" applyAlignment="1">
      <alignment vertical="center" wrapText="1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4" fontId="10" fillId="0" borderId="2" xfId="0" applyNumberFormat="1" applyFont="1" applyBorder="1" applyAlignment="1">
      <alignment horizontal="center" vertical="center"/>
    </xf>
    <xf numFmtId="0" fontId="9" fillId="0" borderId="0" xfId="0" applyFont="1" applyAlignment="1">
      <alignment horizontal="left" vertical="center" wrapText="1"/>
    </xf>
    <xf numFmtId="0" fontId="12" fillId="0" borderId="0" xfId="0" applyFont="1"/>
    <xf numFmtId="0" fontId="13" fillId="0" borderId="0" xfId="0" applyFont="1" applyAlignment="1">
      <alignment vertical="center"/>
    </xf>
    <xf numFmtId="0" fontId="9" fillId="0" borderId="2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2" borderId="14" xfId="0" applyFont="1" applyFill="1" applyBorder="1" applyAlignment="1">
      <alignment horizontal="center" vertical="center" wrapText="1"/>
    </xf>
    <xf numFmtId="4" fontId="9" fillId="2" borderId="14" xfId="0" applyNumberFormat="1" applyFont="1" applyFill="1" applyBorder="1" applyAlignment="1">
      <alignment horizontal="right" vertical="center" indent="1"/>
    </xf>
    <xf numFmtId="4" fontId="10" fillId="2" borderId="2" xfId="0" applyNumberFormat="1" applyFont="1" applyFill="1" applyBorder="1" applyAlignment="1">
      <alignment horizontal="right" vertical="center" indent="1"/>
    </xf>
    <xf numFmtId="0" fontId="9" fillId="0" borderId="2" xfId="0" applyFont="1" applyBorder="1" applyAlignment="1">
      <alignment vertical="center" wrapText="1"/>
    </xf>
    <xf numFmtId="4" fontId="9" fillId="5" borderId="2" xfId="0" applyNumberFormat="1" applyFont="1" applyFill="1" applyBorder="1" applyAlignment="1">
      <alignment horizontal="right" vertical="center" indent="1"/>
    </xf>
    <xf numFmtId="4" fontId="9" fillId="5" borderId="14" xfId="0" applyNumberFormat="1" applyFont="1" applyFill="1" applyBorder="1" applyAlignment="1">
      <alignment horizontal="right" vertical="center" indent="1"/>
    </xf>
    <xf numFmtId="0" fontId="9" fillId="5" borderId="0" xfId="0" applyFont="1" applyFill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0" xfId="0" applyFont="1"/>
    <xf numFmtId="0" fontId="13" fillId="0" borderId="0" xfId="0" applyFont="1"/>
    <xf numFmtId="0" fontId="2" fillId="2" borderId="0" xfId="0" applyFont="1" applyFill="1" applyAlignment="1">
      <alignment vertical="center" wrapText="1"/>
    </xf>
    <xf numFmtId="0" fontId="3" fillId="0" borderId="0" xfId="0" applyFont="1" applyAlignment="1">
      <alignment wrapText="1"/>
    </xf>
    <xf numFmtId="0" fontId="2" fillId="3" borderId="2" xfId="0" applyFont="1" applyFill="1" applyBorder="1" applyAlignment="1">
      <alignment horizontal="center" vertical="center" wrapText="1"/>
    </xf>
    <xf numFmtId="4" fontId="3" fillId="5" borderId="2" xfId="0" applyNumberFormat="1" applyFont="1" applyFill="1" applyBorder="1" applyAlignment="1">
      <alignment horizontal="right" vertical="center" indent="1"/>
    </xf>
    <xf numFmtId="4" fontId="3" fillId="2" borderId="2" xfId="0" applyNumberFormat="1" applyFont="1" applyFill="1" applyBorder="1" applyAlignment="1">
      <alignment horizontal="right" vertical="center" indent="1"/>
    </xf>
    <xf numFmtId="0" fontId="3" fillId="0" borderId="2" xfId="0" applyFont="1" applyBorder="1" applyAlignment="1">
      <alignment vertical="center" wrapText="1"/>
    </xf>
    <xf numFmtId="4" fontId="2" fillId="2" borderId="7" xfId="0" applyNumberFormat="1" applyFont="1" applyFill="1" applyBorder="1" applyAlignment="1">
      <alignment horizontal="right" vertical="center" indent="1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2" fillId="2" borderId="0" xfId="0" applyNumberFormat="1" applyFont="1" applyFill="1" applyAlignment="1">
      <alignment horizontal="right" vertical="center" indent="1"/>
    </xf>
    <xf numFmtId="0" fontId="3" fillId="2" borderId="6" xfId="0" applyFont="1" applyFill="1" applyBorder="1" applyAlignment="1">
      <alignment horizontal="center" vertical="center" wrapText="1"/>
    </xf>
    <xf numFmtId="4" fontId="3" fillId="5" borderId="6" xfId="0" applyNumberFormat="1" applyFont="1" applyFill="1" applyBorder="1" applyAlignment="1">
      <alignment horizontal="right" vertical="center" indent="1"/>
    </xf>
    <xf numFmtId="4" fontId="3" fillId="2" borderId="6" xfId="0" applyNumberFormat="1" applyFont="1" applyFill="1" applyBorder="1" applyAlignment="1">
      <alignment horizontal="right" vertical="center" inden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indent="3"/>
    </xf>
    <xf numFmtId="4" fontId="2" fillId="0" borderId="2" xfId="0" applyNumberFormat="1" applyFont="1" applyBorder="1" applyAlignment="1">
      <alignment horizontal="center" vertical="center"/>
    </xf>
    <xf numFmtId="4" fontId="2" fillId="0" borderId="7" xfId="0" applyNumberFormat="1" applyFont="1" applyBorder="1" applyAlignment="1">
      <alignment horizontal="right" vertical="center" indent="1"/>
    </xf>
    <xf numFmtId="4" fontId="2" fillId="2" borderId="2" xfId="0" applyNumberFormat="1" applyFont="1" applyFill="1" applyBorder="1" applyAlignment="1">
      <alignment horizontal="right" vertical="center" indent="1"/>
    </xf>
    <xf numFmtId="0" fontId="2" fillId="0" borderId="2" xfId="0" applyFont="1" applyBorder="1" applyAlignment="1">
      <alignment horizontal="center" vertical="center" wrapText="1"/>
    </xf>
    <xf numFmtId="4" fontId="3" fillId="2" borderId="7" xfId="0" applyNumberFormat="1" applyFont="1" applyFill="1" applyBorder="1" applyAlignment="1">
      <alignment horizontal="right" vertical="center" indent="1"/>
    </xf>
    <xf numFmtId="4" fontId="3" fillId="0" borderId="7" xfId="0" applyNumberFormat="1" applyFont="1" applyBorder="1" applyAlignment="1">
      <alignment horizontal="right" vertical="center" indent="1"/>
    </xf>
    <xf numFmtId="0" fontId="4" fillId="0" borderId="0" xfId="0" applyFont="1"/>
    <xf numFmtId="0" fontId="14" fillId="0" borderId="0" xfId="0" applyFont="1" applyAlignment="1">
      <alignment horizontal="left" vertical="center"/>
    </xf>
    <xf numFmtId="0" fontId="10" fillId="3" borderId="25" xfId="0" applyFont="1" applyFill="1" applyBorder="1" applyAlignment="1">
      <alignment horizontal="center" vertical="center" wrapText="1"/>
    </xf>
    <xf numFmtId="0" fontId="10" fillId="3" borderId="22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/>
    </xf>
    <xf numFmtId="0" fontId="10" fillId="3" borderId="23" xfId="0" applyFont="1" applyFill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10" fillId="0" borderId="2" xfId="0" applyFont="1" applyBorder="1" applyAlignment="1">
      <alignment vertical="center" wrapText="1"/>
    </xf>
    <xf numFmtId="0" fontId="12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1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13" fillId="0" borderId="0" xfId="0" applyFont="1" applyAlignment="1">
      <alignment horizontal="left" vertical="center" wrapText="1"/>
    </xf>
    <xf numFmtId="0" fontId="10" fillId="0" borderId="3" xfId="0" applyFont="1" applyBorder="1" applyAlignment="1">
      <alignment horizontal="left" vertical="center" wrapText="1"/>
    </xf>
    <xf numFmtId="0" fontId="10" fillId="0" borderId="5" xfId="0" applyFont="1" applyBorder="1" applyAlignment="1">
      <alignment horizontal="left" vertical="center" wrapText="1"/>
    </xf>
    <xf numFmtId="0" fontId="10" fillId="0" borderId="4" xfId="0" applyFont="1" applyBorder="1" applyAlignment="1">
      <alignment horizontal="left" vertical="center" wrapText="1"/>
    </xf>
    <xf numFmtId="0" fontId="13" fillId="0" borderId="0" xfId="0" applyFont="1" applyAlignment="1">
      <alignment vertical="center"/>
    </xf>
    <xf numFmtId="0" fontId="9" fillId="0" borderId="0" xfId="0" applyFont="1" applyAlignment="1">
      <alignment horizontal="left" wrapText="1"/>
    </xf>
    <xf numFmtId="0" fontId="10" fillId="0" borderId="3" xfId="0" applyFont="1" applyBorder="1" applyAlignment="1">
      <alignment vertical="center" wrapText="1"/>
    </xf>
    <xf numFmtId="0" fontId="10" fillId="0" borderId="5" xfId="0" applyFont="1" applyBorder="1" applyAlignment="1">
      <alignment vertical="center" wrapText="1"/>
    </xf>
    <xf numFmtId="0" fontId="10" fillId="0" borderId="4" xfId="0" applyFont="1" applyBorder="1" applyAlignment="1">
      <alignment vertical="center" wrapText="1"/>
    </xf>
    <xf numFmtId="0" fontId="10" fillId="2" borderId="3" xfId="0" applyFont="1" applyFill="1" applyBorder="1" applyAlignment="1">
      <alignment horizontal="left" vertical="center" wrapText="1"/>
    </xf>
    <xf numFmtId="0" fontId="10" fillId="2" borderId="5" xfId="0" applyFont="1" applyFill="1" applyBorder="1" applyAlignment="1">
      <alignment horizontal="left" vertical="center" wrapText="1"/>
    </xf>
    <xf numFmtId="0" fontId="10" fillId="2" borderId="4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10" fillId="3" borderId="3" xfId="0" applyFont="1" applyFill="1" applyBorder="1" applyAlignment="1">
      <alignment horizontal="left" vertical="center" wrapText="1" indent="2"/>
    </xf>
    <xf numFmtId="0" fontId="10" fillId="3" borderId="4" xfId="0" applyFont="1" applyFill="1" applyBorder="1" applyAlignment="1">
      <alignment horizontal="left" vertical="center" wrapText="1" indent="2"/>
    </xf>
    <xf numFmtId="0" fontId="2" fillId="0" borderId="3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2" fillId="3" borderId="3" xfId="0" applyFont="1" applyFill="1" applyBorder="1" applyAlignment="1">
      <alignment horizontal="left" vertical="center" wrapText="1" indent="2"/>
    </xf>
    <xf numFmtId="0" fontId="2" fillId="3" borderId="4" xfId="0" applyFont="1" applyFill="1" applyBorder="1" applyAlignment="1">
      <alignment horizontal="left" vertical="center" wrapText="1" indent="2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3" fillId="2" borderId="11" xfId="0" applyFont="1" applyFill="1" applyBorder="1" applyAlignment="1">
      <alignment horizontal="left" vertical="center" wrapText="1"/>
    </xf>
    <xf numFmtId="0" fontId="3" fillId="2" borderId="12" xfId="0" applyFont="1" applyFill="1" applyBorder="1" applyAlignment="1">
      <alignment horizontal="left" vertical="center" wrapText="1"/>
    </xf>
    <xf numFmtId="0" fontId="2" fillId="2" borderId="8" xfId="0" applyFont="1" applyFill="1" applyBorder="1" applyAlignment="1">
      <alignment horizontal="left" vertical="center" wrapText="1"/>
    </xf>
    <xf numFmtId="0" fontId="2" fillId="2" borderId="9" xfId="0" applyFont="1" applyFill="1" applyBorder="1" applyAlignment="1">
      <alignment horizontal="left" vertical="center" wrapText="1"/>
    </xf>
    <xf numFmtId="0" fontId="2" fillId="2" borderId="10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 vertical="center" wrapText="1"/>
    </xf>
    <xf numFmtId="0" fontId="2" fillId="0" borderId="2" xfId="0" applyFont="1" applyBorder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horizontal="left" vertical="center" wrapText="1"/>
    </xf>
    <xf numFmtId="4" fontId="3" fillId="6" borderId="2" xfId="0" applyNumberFormat="1" applyFont="1" applyFill="1" applyBorder="1" applyAlignment="1">
      <alignment horizontal="right" vertical="center" indent="1"/>
    </xf>
    <xf numFmtId="0" fontId="3" fillId="6" borderId="0" xfId="0" applyFont="1" applyFill="1"/>
  </cellXfs>
  <cellStyles count="38">
    <cellStyle name="Hypertextový odkaz" xfId="1" builtinId="8" hidden="1"/>
    <cellStyle name="Normální" xfId="0" builtinId="0"/>
    <cellStyle name="Použitý hypertextový odkaz" xfId="2" builtinId="9" hidden="1"/>
    <cellStyle name="Použitý hypertextový odkaz" xfId="3" builtinId="9" hidden="1"/>
    <cellStyle name="Použitý hypertextový odkaz" xfId="4" builtinId="9" hidden="1"/>
    <cellStyle name="Použitý hypertextový odkaz" xfId="5" builtinId="9" hidden="1"/>
    <cellStyle name="Použitý hypertextový odkaz" xfId="6" builtinId="9" hidden="1"/>
    <cellStyle name="Použitý hypertextový odkaz" xfId="7" builtinId="9" hidden="1"/>
    <cellStyle name="Použitý hypertextový odkaz" xfId="8" builtinId="9" hidden="1"/>
    <cellStyle name="Použitý hypertextový odkaz" xfId="9" builtinId="9" hidden="1"/>
    <cellStyle name="Použitý hypertextový odkaz" xfId="10" builtinId="9" hidden="1"/>
    <cellStyle name="Použitý hypertextový odkaz" xfId="11" builtinId="9" hidden="1"/>
    <cellStyle name="Použitý hypertextový odkaz" xfId="12" builtinId="9" hidden="1"/>
    <cellStyle name="Použitý hypertextový odkaz" xfId="13" builtinId="9" hidden="1"/>
    <cellStyle name="Použitý hypertextový odkaz" xfId="14" builtinId="9" hidden="1"/>
    <cellStyle name="Použitý hypertextový odkaz" xfId="15" builtinId="9" hidden="1"/>
    <cellStyle name="Použitý hypertextový odkaz" xfId="16" builtinId="9" hidden="1"/>
    <cellStyle name="Použitý hypertextový odkaz" xfId="17" builtinId="9" hidden="1"/>
    <cellStyle name="Použitý hypertextový odkaz" xfId="18" builtinId="9" hidden="1"/>
    <cellStyle name="Použitý hypertextový odkaz" xfId="19" builtinId="9" hidden="1"/>
    <cellStyle name="Použitý hypertextový odkaz" xfId="20" builtinId="9" hidden="1"/>
    <cellStyle name="Použitý hypertextový odkaz" xfId="21" builtinId="9" hidden="1"/>
    <cellStyle name="Použitý hypertextový odkaz" xfId="22" builtinId="9" hidden="1"/>
    <cellStyle name="Použitý hypertextový odkaz" xfId="23" builtinId="9" hidden="1"/>
    <cellStyle name="Použitý hypertextový odkaz" xfId="24" builtinId="9" hidden="1"/>
    <cellStyle name="Použitý hypertextový odkaz" xfId="25" builtinId="9" hidden="1"/>
    <cellStyle name="Použitý hypertextový odkaz" xfId="26" builtinId="9" hidden="1"/>
    <cellStyle name="Použitý hypertextový odkaz" xfId="27" builtinId="9" hidden="1"/>
    <cellStyle name="Použitý hypertextový odkaz" xfId="28" builtinId="9" hidden="1"/>
    <cellStyle name="Použitý hypertextový odkaz" xfId="29" builtinId="9" hidden="1"/>
    <cellStyle name="Použitý hypertextový odkaz" xfId="30" builtinId="9" hidden="1"/>
    <cellStyle name="Použitý hypertextový odkaz" xfId="31" builtinId="9" hidden="1"/>
    <cellStyle name="Použitý hypertextový odkaz" xfId="32" builtinId="9" hidden="1"/>
    <cellStyle name="Použitý hypertextový odkaz" xfId="33" builtinId="9" hidden="1"/>
    <cellStyle name="Použitý hypertextový odkaz" xfId="34" builtinId="9" hidden="1"/>
    <cellStyle name="Použitý hypertextový odkaz" xfId="35" builtinId="9" hidden="1"/>
    <cellStyle name="Použitý hypertextový odkaz" xfId="36" builtinId="9" hidden="1"/>
    <cellStyle name="Použitý hypertextový odkaz" xfId="37" builtinId="9" hidde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microsoft.com/office/2017/10/relationships/person" Target="persons/perso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F12"/>
  <sheetViews>
    <sheetView showGridLines="0" zoomScaleNormal="100" zoomScaleSheetLayoutView="100" workbookViewId="0">
      <selection activeCell="B23" sqref="B23"/>
    </sheetView>
  </sheetViews>
  <sheetFormatPr defaultColWidth="8.7109375" defaultRowHeight="12.75" x14ac:dyDescent="0.2"/>
  <cols>
    <col min="1" max="1" width="6.42578125" style="5" customWidth="1"/>
    <col min="2" max="2" width="51.28515625" style="5" customWidth="1"/>
    <col min="3" max="3" width="19.7109375" style="5" customWidth="1"/>
    <col min="4" max="4" width="16.28515625" style="5" customWidth="1"/>
    <col min="5" max="5" width="12.7109375" style="5" bestFit="1" customWidth="1"/>
    <col min="6" max="6" width="16.7109375" style="5" customWidth="1"/>
    <col min="7" max="16384" width="8.7109375" style="5"/>
  </cols>
  <sheetData>
    <row r="2" spans="1:6" ht="18" x14ac:dyDescent="0.25">
      <c r="A2" s="3" t="s">
        <v>14</v>
      </c>
      <c r="B2" s="1"/>
      <c r="C2" s="1"/>
      <c r="D2" s="4"/>
      <c r="E2" s="4"/>
      <c r="F2" s="4"/>
    </row>
    <row r="3" spans="1:6" x14ac:dyDescent="0.2">
      <c r="A3" s="4"/>
      <c r="B3" s="4"/>
      <c r="C3" s="4"/>
      <c r="D3" s="4"/>
      <c r="E3" s="4"/>
      <c r="F3" s="4"/>
    </row>
    <row r="4" spans="1:6" ht="13.5" thickBot="1" x14ac:dyDescent="0.25">
      <c r="A4" s="4"/>
      <c r="B4" s="4"/>
      <c r="C4" s="4"/>
      <c r="D4" s="4"/>
      <c r="E4" s="4"/>
      <c r="F4" s="4"/>
    </row>
    <row r="5" spans="1:6" ht="39" thickBot="1" x14ac:dyDescent="0.25">
      <c r="A5" s="92" t="s">
        <v>15</v>
      </c>
      <c r="B5" s="93"/>
      <c r="C5" s="8" t="s">
        <v>51</v>
      </c>
      <c r="D5" s="6" t="s">
        <v>17</v>
      </c>
      <c r="E5" s="7" t="s">
        <v>28</v>
      </c>
      <c r="F5" s="9" t="s">
        <v>18</v>
      </c>
    </row>
    <row r="6" spans="1:6" s="16" customFormat="1" x14ac:dyDescent="0.25">
      <c r="A6" s="10">
        <v>1</v>
      </c>
      <c r="B6" s="11" t="s">
        <v>41</v>
      </c>
      <c r="C6" s="12">
        <f>'1 - SKO NÁDOBY'!E34</f>
        <v>0</v>
      </c>
      <c r="D6" s="13">
        <f>'1 - SKO NÁDOBY'!F34</f>
        <v>0</v>
      </c>
      <c r="E6" s="14">
        <f>D6*0.21</f>
        <v>0</v>
      </c>
      <c r="F6" s="15">
        <f>SUM(D6:E6)</f>
        <v>0</v>
      </c>
    </row>
    <row r="7" spans="1:6" s="16" customFormat="1" x14ac:dyDescent="0.25">
      <c r="A7" s="17">
        <v>2</v>
      </c>
      <c r="B7" s="18" t="s">
        <v>42</v>
      </c>
      <c r="C7" s="19">
        <f>'2.1 - PLASTY'!E30+'2.2 - PAPÍR'!E31+'2.3 - SKLO SMĚSNÉ'!E29</f>
        <v>0</v>
      </c>
      <c r="D7" s="20">
        <f>'2.1 - PLASTY'!F30+'2.2 - PAPÍR'!F31+'2.3 - SKLO SMĚSNÉ'!F29</f>
        <v>0</v>
      </c>
      <c r="E7" s="14">
        <f>D7*0.21</f>
        <v>0</v>
      </c>
      <c r="F7" s="21">
        <f>SUM(D7:E7)</f>
        <v>0</v>
      </c>
    </row>
    <row r="8" spans="1:6" s="16" customFormat="1" ht="13.5" thickBot="1" x14ac:dyDescent="0.3">
      <c r="A8" s="22">
        <v>3</v>
      </c>
      <c r="B8" s="23" t="s">
        <v>107</v>
      </c>
      <c r="C8" s="24">
        <f>'3 - ODPADY ZE SD'!E49</f>
        <v>0</v>
      </c>
      <c r="D8" s="25">
        <f>'3 - ODPADY ZE SD'!F49</f>
        <v>0</v>
      </c>
      <c r="E8" s="14">
        <f>D8*0.21</f>
        <v>0</v>
      </c>
      <c r="F8" s="26">
        <f>SUM(D8:E8)</f>
        <v>0</v>
      </c>
    </row>
    <row r="9" spans="1:6" s="16" customFormat="1" ht="13.5" thickBot="1" x14ac:dyDescent="0.3">
      <c r="A9" s="94" t="s">
        <v>1</v>
      </c>
      <c r="B9" s="95"/>
      <c r="C9" s="27">
        <f>SUM(C6:C8)</f>
        <v>0</v>
      </c>
      <c r="D9" s="28">
        <f>SUM(D6:D8)</f>
        <v>0</v>
      </c>
      <c r="E9" s="29">
        <f>SUM(E6:E8)</f>
        <v>0</v>
      </c>
      <c r="F9" s="30">
        <f>SUM(F6:F8)</f>
        <v>0</v>
      </c>
    </row>
    <row r="12" spans="1:6" x14ac:dyDescent="0.2">
      <c r="B12" s="5" t="s">
        <v>52</v>
      </c>
    </row>
  </sheetData>
  <mergeCells count="2">
    <mergeCell ref="A5:B5"/>
    <mergeCell ref="A9:B9"/>
  </mergeCells>
  <phoneticPr fontId="5" type="noConversion"/>
  <pageMargins left="0.7" right="0.7" top="0.79" bottom="0.79" header="0.3" footer="0.3"/>
  <pageSetup paperSize="9" scale="92" orientation="landscape" r:id="rId1"/>
  <colBreaks count="1" manualBreakCount="1">
    <brk id="6" max="1048575" man="1"/>
  </colBreaks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37"/>
  <sheetViews>
    <sheetView showGridLines="0" zoomScaleNormal="100" zoomScaleSheetLayoutView="100" zoomScalePageLayoutView="110" workbookViewId="0">
      <selection activeCell="H20" sqref="H20:H21"/>
    </sheetView>
  </sheetViews>
  <sheetFormatPr defaultColWidth="8.7109375" defaultRowHeight="12.75" x14ac:dyDescent="0.2"/>
  <cols>
    <col min="1" max="1" width="32.42578125" style="5" customWidth="1"/>
    <col min="2" max="2" width="20.140625" style="5" customWidth="1"/>
    <col min="3" max="3" width="21.140625" style="5" customWidth="1"/>
    <col min="4" max="4" width="17.7109375" style="5" customWidth="1"/>
    <col min="5" max="5" width="20.140625" style="5" customWidth="1"/>
    <col min="6" max="6" width="20.42578125" style="5" customWidth="1"/>
    <col min="7" max="16384" width="8.7109375" style="5"/>
  </cols>
  <sheetData>
    <row r="1" spans="1:12" ht="18" x14ac:dyDescent="0.2">
      <c r="A1" s="103" t="s">
        <v>19</v>
      </c>
      <c r="B1" s="103"/>
      <c r="C1" s="103"/>
      <c r="D1" s="103"/>
      <c r="E1" s="103"/>
      <c r="F1" s="103"/>
    </row>
    <row r="4" spans="1:12" x14ac:dyDescent="0.2">
      <c r="A4" s="98" t="s">
        <v>43</v>
      </c>
      <c r="B4" s="98"/>
      <c r="C4" s="98"/>
      <c r="D4" s="98"/>
      <c r="E4" s="98"/>
      <c r="F4" s="98"/>
    </row>
    <row r="6" spans="1:12" x14ac:dyDescent="0.2">
      <c r="A6" s="104" t="s">
        <v>56</v>
      </c>
      <c r="B6" s="104"/>
      <c r="C6" s="104"/>
      <c r="D6" s="104"/>
      <c r="E6" s="104"/>
      <c r="F6" s="104"/>
    </row>
    <row r="7" spans="1:12" x14ac:dyDescent="0.2">
      <c r="A7" s="104"/>
      <c r="B7" s="104"/>
      <c r="C7" s="104"/>
      <c r="D7" s="104"/>
      <c r="E7" s="104"/>
      <c r="F7" s="104"/>
    </row>
    <row r="8" spans="1:12" x14ac:dyDescent="0.2">
      <c r="A8" s="32"/>
      <c r="B8" s="33"/>
      <c r="C8" s="33"/>
      <c r="D8" s="33"/>
      <c r="E8" s="33"/>
      <c r="F8" s="33"/>
    </row>
    <row r="9" spans="1:12" ht="47.25" customHeight="1" x14ac:dyDescent="0.2">
      <c r="A9" s="34" t="s">
        <v>10</v>
      </c>
      <c r="B9" s="34" t="s">
        <v>13</v>
      </c>
      <c r="C9" s="34" t="s">
        <v>20</v>
      </c>
      <c r="D9" s="34" t="s">
        <v>65</v>
      </c>
      <c r="E9" s="34" t="s">
        <v>16</v>
      </c>
      <c r="F9" s="34" t="s">
        <v>21</v>
      </c>
    </row>
    <row r="10" spans="1:12" x14ac:dyDescent="0.2">
      <c r="A10" s="35" t="s">
        <v>8</v>
      </c>
      <c r="B10" s="36">
        <v>26</v>
      </c>
      <c r="C10" s="36">
        <v>1100</v>
      </c>
      <c r="D10" s="59">
        <v>0</v>
      </c>
      <c r="E10" s="37">
        <f>B10*C10*D10</f>
        <v>0</v>
      </c>
      <c r="F10" s="38">
        <f>E10*4</f>
        <v>0</v>
      </c>
    </row>
    <row r="11" spans="1:12" x14ac:dyDescent="0.2">
      <c r="A11" s="35" t="s">
        <v>29</v>
      </c>
      <c r="B11" s="36">
        <v>26</v>
      </c>
      <c r="C11" s="36">
        <v>10</v>
      </c>
      <c r="D11" s="59">
        <v>0</v>
      </c>
      <c r="E11" s="37">
        <f>B11*C11*D11</f>
        <v>0</v>
      </c>
      <c r="F11" s="38">
        <f>E11*4</f>
        <v>0</v>
      </c>
    </row>
    <row r="12" spans="1:12" x14ac:dyDescent="0.2">
      <c r="A12" s="35" t="s">
        <v>11</v>
      </c>
      <c r="B12" s="36">
        <v>26</v>
      </c>
      <c r="C12" s="36">
        <v>48</v>
      </c>
      <c r="D12" s="59">
        <v>0</v>
      </c>
      <c r="E12" s="37">
        <f>B12*C12*D12</f>
        <v>0</v>
      </c>
      <c r="F12" s="38">
        <f>E12*4</f>
        <v>0</v>
      </c>
    </row>
    <row r="13" spans="1:12" ht="13.9" customHeight="1" x14ac:dyDescent="0.2">
      <c r="A13" s="105" t="s">
        <v>0</v>
      </c>
      <c r="B13" s="106"/>
      <c r="C13" s="106"/>
      <c r="D13" s="107"/>
      <c r="E13" s="39">
        <f>SUM(E10:E12)</f>
        <v>0</v>
      </c>
      <c r="F13" s="40">
        <f>SUM(F10:F12)</f>
        <v>0</v>
      </c>
    </row>
    <row r="14" spans="1:12" x14ac:dyDescent="0.2">
      <c r="A14" s="33"/>
      <c r="B14" s="33"/>
      <c r="C14" s="33"/>
      <c r="D14" s="33"/>
      <c r="E14" s="33"/>
      <c r="F14" s="33"/>
      <c r="G14" s="33"/>
      <c r="H14" s="33"/>
      <c r="I14" s="33"/>
      <c r="J14" s="33"/>
      <c r="K14" s="33"/>
      <c r="L14" s="33"/>
    </row>
    <row r="15" spans="1:12" ht="14.25" customHeight="1" x14ac:dyDescent="0.2">
      <c r="A15" s="41" t="s">
        <v>3</v>
      </c>
      <c r="B15" s="42"/>
      <c r="C15" s="42"/>
      <c r="D15" s="33"/>
      <c r="E15" s="33"/>
      <c r="F15" s="33"/>
      <c r="G15" s="33"/>
      <c r="H15" s="33"/>
      <c r="I15" s="33"/>
      <c r="J15" s="33"/>
      <c r="K15" s="33"/>
      <c r="L15" s="33"/>
    </row>
    <row r="16" spans="1:12" x14ac:dyDescent="0.2">
      <c r="A16" s="43" t="s">
        <v>57</v>
      </c>
      <c r="B16" s="33"/>
      <c r="C16" s="33"/>
      <c r="D16" s="33"/>
      <c r="E16" s="33"/>
      <c r="F16" s="33"/>
      <c r="G16" s="33"/>
      <c r="H16" s="33"/>
      <c r="I16" s="33"/>
      <c r="J16" s="33"/>
      <c r="K16" s="33"/>
      <c r="L16" s="33"/>
    </row>
    <row r="17" spans="1:12" x14ac:dyDescent="0.2">
      <c r="A17" s="42" t="s">
        <v>30</v>
      </c>
      <c r="B17" s="33"/>
      <c r="C17" s="33"/>
      <c r="D17" s="33"/>
      <c r="E17" s="33"/>
      <c r="F17" s="33"/>
      <c r="G17" s="33"/>
      <c r="H17" s="33"/>
      <c r="I17" s="33"/>
      <c r="J17" s="33"/>
      <c r="K17" s="33"/>
      <c r="L17" s="33"/>
    </row>
    <row r="18" spans="1:12" x14ac:dyDescent="0.2">
      <c r="A18" s="42" t="s">
        <v>62</v>
      </c>
      <c r="B18" s="33"/>
      <c r="C18" s="33"/>
      <c r="D18" s="33"/>
      <c r="E18" s="33"/>
      <c r="F18" s="33"/>
      <c r="G18" s="33"/>
      <c r="H18" s="33"/>
      <c r="I18" s="33"/>
      <c r="J18" s="33"/>
      <c r="K18" s="33"/>
      <c r="L18" s="33"/>
    </row>
    <row r="19" spans="1:12" x14ac:dyDescent="0.2">
      <c r="A19" s="42" t="s">
        <v>63</v>
      </c>
      <c r="B19" s="33"/>
      <c r="C19" s="33"/>
      <c r="D19" s="33"/>
      <c r="E19" s="33"/>
      <c r="F19" s="33"/>
      <c r="G19" s="33"/>
      <c r="H19" s="33"/>
      <c r="I19" s="33"/>
      <c r="J19" s="33"/>
      <c r="K19" s="33"/>
      <c r="L19" s="33"/>
    </row>
    <row r="20" spans="1:12" x14ac:dyDescent="0.2">
      <c r="A20" s="42" t="s">
        <v>53</v>
      </c>
      <c r="B20" s="33"/>
      <c r="C20" s="33"/>
      <c r="D20" s="33"/>
      <c r="E20" s="33"/>
      <c r="F20" s="33"/>
      <c r="G20" s="33"/>
      <c r="H20" s="33"/>
      <c r="I20" s="33"/>
      <c r="J20" s="33"/>
      <c r="K20" s="33"/>
      <c r="L20" s="33"/>
    </row>
    <row r="21" spans="1:12" x14ac:dyDescent="0.2">
      <c r="A21" s="42" t="s">
        <v>108</v>
      </c>
      <c r="B21" s="16"/>
      <c r="C21" s="16"/>
      <c r="D21" s="16"/>
      <c r="E21" s="16"/>
      <c r="F21" s="16"/>
    </row>
    <row r="22" spans="1:12" x14ac:dyDescent="0.2">
      <c r="A22" s="102" t="s">
        <v>118</v>
      </c>
      <c r="B22" s="102"/>
      <c r="C22" s="102"/>
      <c r="D22" s="102"/>
      <c r="E22" s="102"/>
      <c r="F22" s="102"/>
    </row>
    <row r="23" spans="1:12" x14ac:dyDescent="0.2">
      <c r="A23" s="98"/>
      <c r="B23" s="98"/>
      <c r="C23" s="98"/>
      <c r="D23" s="98"/>
      <c r="E23" s="98"/>
      <c r="F23" s="98"/>
    </row>
    <row r="24" spans="1:12" x14ac:dyDescent="0.2">
      <c r="A24" s="90" t="s">
        <v>112</v>
      </c>
    </row>
    <row r="25" spans="1:12" ht="13.15" customHeight="1" x14ac:dyDescent="0.2">
      <c r="A25" s="101" t="s">
        <v>113</v>
      </c>
      <c r="B25" s="101"/>
      <c r="C25" s="101"/>
      <c r="D25" s="101"/>
      <c r="E25" s="101"/>
      <c r="F25" s="101"/>
    </row>
    <row r="26" spans="1:12" x14ac:dyDescent="0.2">
      <c r="A26" s="99" t="s">
        <v>114</v>
      </c>
      <c r="B26" s="99"/>
      <c r="C26" s="99"/>
      <c r="D26" s="99"/>
      <c r="E26" s="99"/>
      <c r="F26" s="99"/>
    </row>
    <row r="27" spans="1:12" x14ac:dyDescent="0.2">
      <c r="A27" s="100" t="s">
        <v>115</v>
      </c>
      <c r="B27" s="100"/>
      <c r="C27" s="100"/>
      <c r="D27" s="100"/>
      <c r="E27" s="100"/>
      <c r="F27" s="100"/>
    </row>
    <row r="28" spans="1:12" ht="13.15" customHeight="1" x14ac:dyDescent="0.2">
      <c r="A28" s="101" t="s">
        <v>116</v>
      </c>
      <c r="B28" s="101"/>
      <c r="C28" s="101"/>
      <c r="D28" s="101"/>
      <c r="E28" s="101"/>
      <c r="F28" s="101"/>
    </row>
    <row r="29" spans="1:12" x14ac:dyDescent="0.2">
      <c r="A29" s="101" t="s">
        <v>117</v>
      </c>
      <c r="B29" s="101"/>
      <c r="C29" s="101"/>
      <c r="D29" s="101"/>
      <c r="E29" s="101"/>
      <c r="F29" s="101"/>
    </row>
    <row r="30" spans="1:12" ht="13.15" customHeight="1" x14ac:dyDescent="0.2">
      <c r="A30" s="101" t="s">
        <v>124</v>
      </c>
      <c r="B30" s="101"/>
      <c r="C30" s="101"/>
      <c r="D30" s="101"/>
      <c r="E30" s="101"/>
      <c r="F30" s="101"/>
    </row>
    <row r="31" spans="1:12" x14ac:dyDescent="0.2">
      <c r="A31" s="101"/>
      <c r="B31" s="101"/>
      <c r="C31" s="101"/>
      <c r="D31" s="101"/>
      <c r="E31" s="101"/>
      <c r="F31" s="101"/>
    </row>
    <row r="32" spans="1:12" x14ac:dyDescent="0.2">
      <c r="C32" s="33"/>
      <c r="D32" s="33"/>
      <c r="E32" s="33"/>
      <c r="F32" s="33"/>
    </row>
    <row r="33" spans="1:6" ht="25.5" x14ac:dyDescent="0.2">
      <c r="A33" s="44"/>
      <c r="B33" s="33"/>
      <c r="C33" s="33"/>
      <c r="D33" s="33"/>
      <c r="E33" s="34" t="s">
        <v>16</v>
      </c>
      <c r="F33" s="34" t="s">
        <v>22</v>
      </c>
    </row>
    <row r="34" spans="1:6" x14ac:dyDescent="0.2">
      <c r="A34" s="97" t="s">
        <v>47</v>
      </c>
      <c r="B34" s="97"/>
      <c r="C34" s="97"/>
      <c r="D34" s="97"/>
      <c r="E34" s="49">
        <f>E13</f>
        <v>0</v>
      </c>
      <c r="F34" s="49">
        <f>F13</f>
        <v>0</v>
      </c>
    </row>
    <row r="35" spans="1:6" x14ac:dyDescent="0.2">
      <c r="A35" s="44"/>
      <c r="B35" s="33"/>
      <c r="C35" s="33"/>
      <c r="D35" s="33"/>
      <c r="E35" s="33"/>
      <c r="F35" s="33"/>
    </row>
    <row r="37" spans="1:6" x14ac:dyDescent="0.2">
      <c r="A37" s="96"/>
      <c r="B37" s="96"/>
      <c r="C37" s="96"/>
      <c r="D37" s="96"/>
      <c r="E37" s="96"/>
      <c r="F37" s="96"/>
    </row>
  </sheetData>
  <mergeCells count="14">
    <mergeCell ref="A22:F22"/>
    <mergeCell ref="A1:F1"/>
    <mergeCell ref="A4:F4"/>
    <mergeCell ref="A6:F7"/>
    <mergeCell ref="A13:D13"/>
    <mergeCell ref="A37:F37"/>
    <mergeCell ref="A34:D34"/>
    <mergeCell ref="A23:F23"/>
    <mergeCell ref="A26:F26"/>
    <mergeCell ref="A27:F27"/>
    <mergeCell ref="A25:F25"/>
    <mergeCell ref="A28:F28"/>
    <mergeCell ref="A29:F29"/>
    <mergeCell ref="A30:F31"/>
  </mergeCells>
  <phoneticPr fontId="5" type="noConversion"/>
  <pageMargins left="0.70866141732283472" right="0.70866141732283472" top="0.78740157480314965" bottom="0.78740157480314965" header="0.31496062992125984" footer="0.31496062992125984"/>
  <pageSetup paperSize="9" scale="80" fitToHeight="0" orientation="landscape" r:id="rId1"/>
  <rowBreaks count="1" manualBreakCount="1">
    <brk id="35" max="5" man="1"/>
  </rowBreaks>
  <extLst>
    <ext xmlns:mx="http://schemas.microsoft.com/office/mac/excel/2008/main" uri="{64002731-A6B0-56B0-2670-7721B7C09600}">
      <mx:PLV Mode="1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30"/>
  <sheetViews>
    <sheetView showGridLines="0" zoomScaleNormal="100" zoomScaleSheetLayoutView="100" workbookViewId="0">
      <selection activeCell="K14" sqref="K14"/>
    </sheetView>
  </sheetViews>
  <sheetFormatPr defaultColWidth="8.7109375" defaultRowHeight="12.75" x14ac:dyDescent="0.2"/>
  <cols>
    <col min="1" max="1" width="42" style="5" customWidth="1"/>
    <col min="2" max="2" width="13.42578125" style="5" customWidth="1"/>
    <col min="3" max="3" width="19.140625" style="5" customWidth="1"/>
    <col min="4" max="4" width="18.28515625" style="5" customWidth="1"/>
    <col min="5" max="5" width="19.7109375" style="5" customWidth="1"/>
    <col min="6" max="6" width="19.42578125" style="5" customWidth="1"/>
    <col min="7" max="16384" width="8.7109375" style="5"/>
  </cols>
  <sheetData>
    <row r="1" spans="1:12" x14ac:dyDescent="0.2">
      <c r="A1" s="98" t="s">
        <v>44</v>
      </c>
      <c r="B1" s="98"/>
      <c r="C1" s="98"/>
      <c r="D1" s="98"/>
      <c r="E1" s="98"/>
      <c r="F1" s="98"/>
    </row>
    <row r="3" spans="1:12" x14ac:dyDescent="0.2">
      <c r="A3" s="51" t="s">
        <v>81</v>
      </c>
    </row>
    <row r="5" spans="1:12" x14ac:dyDescent="0.2">
      <c r="A5" s="108" t="s">
        <v>67</v>
      </c>
      <c r="B5" s="108"/>
      <c r="C5" s="108"/>
      <c r="D5" s="108"/>
      <c r="E5" s="108"/>
      <c r="F5" s="108"/>
    </row>
    <row r="6" spans="1:12" x14ac:dyDescent="0.2">
      <c r="A6" s="52"/>
      <c r="B6" s="52"/>
      <c r="C6" s="52"/>
      <c r="D6" s="52"/>
      <c r="E6" s="52"/>
      <c r="F6" s="52"/>
    </row>
    <row r="7" spans="1:12" ht="57.4" customHeight="1" x14ac:dyDescent="0.2">
      <c r="A7" s="34" t="s">
        <v>10</v>
      </c>
      <c r="B7" s="34" t="s">
        <v>20</v>
      </c>
      <c r="C7" s="34" t="s">
        <v>13</v>
      </c>
      <c r="D7" s="34" t="s">
        <v>58</v>
      </c>
      <c r="E7" s="34" t="s">
        <v>16</v>
      </c>
      <c r="F7" s="34" t="s">
        <v>23</v>
      </c>
    </row>
    <row r="8" spans="1:12" ht="25.5" x14ac:dyDescent="0.2">
      <c r="A8" s="53" t="s">
        <v>69</v>
      </c>
      <c r="B8" s="64">
        <v>66</v>
      </c>
      <c r="C8" s="54">
        <v>26</v>
      </c>
      <c r="D8" s="59">
        <v>0</v>
      </c>
      <c r="E8" s="37">
        <f>B8*C8*D8</f>
        <v>0</v>
      </c>
      <c r="F8" s="37">
        <f t="shared" ref="F8" si="0">E8*4</f>
        <v>0</v>
      </c>
    </row>
    <row r="9" spans="1:12" ht="25.5" x14ac:dyDescent="0.2">
      <c r="A9" s="58" t="s">
        <v>83</v>
      </c>
      <c r="B9" s="36">
        <v>500</v>
      </c>
      <c r="C9" s="36">
        <v>13</v>
      </c>
      <c r="D9" s="59">
        <v>0</v>
      </c>
      <c r="E9" s="37">
        <f>B9*C9*D9</f>
        <v>0</v>
      </c>
      <c r="F9" s="37">
        <f>E9*4</f>
        <v>0</v>
      </c>
      <c r="G9" s="33"/>
      <c r="H9" s="33"/>
      <c r="I9" s="33"/>
      <c r="J9" s="33"/>
      <c r="K9" s="33"/>
      <c r="L9" s="33"/>
    </row>
    <row r="10" spans="1:12" x14ac:dyDescent="0.2">
      <c r="A10" s="105" t="s">
        <v>0</v>
      </c>
      <c r="B10" s="106"/>
      <c r="C10" s="106"/>
      <c r="D10" s="107"/>
      <c r="E10" s="45">
        <f>SUM(E8:E9)</f>
        <v>0</v>
      </c>
      <c r="F10" s="45">
        <f>SUM(F8:F9)</f>
        <v>0</v>
      </c>
      <c r="G10" s="33"/>
      <c r="H10" s="33"/>
      <c r="I10" s="33"/>
      <c r="J10" s="33"/>
      <c r="K10" s="33"/>
      <c r="L10" s="33"/>
    </row>
    <row r="11" spans="1:12" x14ac:dyDescent="0.2">
      <c r="A11" s="33"/>
      <c r="B11" s="33"/>
      <c r="C11" s="33"/>
      <c r="D11" s="33"/>
      <c r="E11" s="33"/>
      <c r="F11" s="33"/>
      <c r="G11" s="33"/>
      <c r="H11" s="33"/>
      <c r="I11" s="33"/>
      <c r="J11" s="33"/>
      <c r="K11" s="33"/>
      <c r="L11" s="33"/>
    </row>
    <row r="12" spans="1:12" x14ac:dyDescent="0.2">
      <c r="A12" s="41" t="s">
        <v>31</v>
      </c>
      <c r="B12" s="33"/>
      <c r="C12" s="33"/>
      <c r="D12" s="33"/>
      <c r="E12" s="33"/>
      <c r="F12" s="33"/>
      <c r="G12" s="33"/>
      <c r="H12" s="33"/>
      <c r="I12" s="33"/>
      <c r="J12" s="33"/>
      <c r="K12" s="33"/>
      <c r="L12" s="33"/>
    </row>
    <row r="13" spans="1:12" x14ac:dyDescent="0.2">
      <c r="A13" s="42" t="s">
        <v>109</v>
      </c>
      <c r="B13" s="33"/>
      <c r="C13" s="33"/>
      <c r="D13" s="33"/>
      <c r="E13" s="33"/>
      <c r="F13" s="33"/>
      <c r="G13" s="33"/>
      <c r="H13" s="33"/>
      <c r="I13" s="33"/>
      <c r="J13" s="33"/>
      <c r="K13" s="33"/>
      <c r="L13" s="33"/>
    </row>
    <row r="14" spans="1:12" x14ac:dyDescent="0.2">
      <c r="A14" s="42" t="s">
        <v>32</v>
      </c>
      <c r="B14" s="33"/>
      <c r="C14" s="33"/>
      <c r="D14" s="33"/>
      <c r="E14" s="33"/>
      <c r="F14" s="33"/>
      <c r="G14" s="33"/>
      <c r="H14" s="33"/>
      <c r="I14" s="33"/>
      <c r="J14" s="33"/>
      <c r="K14" s="33"/>
      <c r="L14" s="33"/>
    </row>
    <row r="15" spans="1:12" x14ac:dyDescent="0.2">
      <c r="A15" s="42" t="s">
        <v>68</v>
      </c>
      <c r="B15" s="33"/>
      <c r="C15" s="33"/>
      <c r="D15" s="33"/>
      <c r="E15" s="33"/>
      <c r="F15" s="33"/>
    </row>
    <row r="16" spans="1:12" x14ac:dyDescent="0.2">
      <c r="A16" s="101" t="s">
        <v>84</v>
      </c>
      <c r="B16" s="101"/>
      <c r="C16" s="101"/>
      <c r="D16" s="101"/>
      <c r="E16" s="101"/>
      <c r="F16" s="101"/>
    </row>
    <row r="17" spans="1:6" x14ac:dyDescent="0.2">
      <c r="A17" s="101"/>
      <c r="B17" s="101"/>
      <c r="C17" s="101"/>
      <c r="D17" s="101"/>
      <c r="E17" s="101"/>
      <c r="F17" s="101"/>
    </row>
    <row r="18" spans="1:6" x14ac:dyDescent="0.2">
      <c r="A18" s="42" t="s">
        <v>85</v>
      </c>
      <c r="C18" s="16"/>
      <c r="D18" s="16"/>
      <c r="E18" s="16"/>
      <c r="F18" s="16"/>
    </row>
    <row r="19" spans="1:6" x14ac:dyDescent="0.2">
      <c r="A19" s="109" t="s">
        <v>86</v>
      </c>
      <c r="B19" s="109"/>
      <c r="C19" s="109"/>
      <c r="D19" s="109"/>
      <c r="E19" s="109"/>
      <c r="F19" s="109"/>
    </row>
    <row r="20" spans="1:6" ht="41.25" customHeight="1" x14ac:dyDescent="0.2">
      <c r="A20" s="98" t="s">
        <v>34</v>
      </c>
      <c r="B20" s="98"/>
      <c r="C20" s="98"/>
      <c r="D20" s="98"/>
      <c r="E20" s="98"/>
      <c r="F20" s="98"/>
    </row>
    <row r="21" spans="1:6" ht="38.25" x14ac:dyDescent="0.2">
      <c r="A21" s="118" t="s">
        <v>6</v>
      </c>
      <c r="B21" s="119"/>
      <c r="C21" s="34" t="s">
        <v>64</v>
      </c>
      <c r="D21" s="34" t="s">
        <v>71</v>
      </c>
      <c r="E21" s="34" t="s">
        <v>16</v>
      </c>
      <c r="F21" s="34" t="s">
        <v>70</v>
      </c>
    </row>
    <row r="22" spans="1:6" x14ac:dyDescent="0.2">
      <c r="A22" s="116" t="s">
        <v>12</v>
      </c>
      <c r="B22" s="117"/>
      <c r="C22" s="55">
        <v>65</v>
      </c>
      <c r="D22" s="60">
        <v>0</v>
      </c>
      <c r="E22" s="56">
        <f>C22*D22</f>
        <v>0</v>
      </c>
      <c r="F22" s="56">
        <f>E22*4</f>
        <v>0</v>
      </c>
    </row>
    <row r="23" spans="1:6" x14ac:dyDescent="0.2">
      <c r="A23" s="113" t="s">
        <v>1</v>
      </c>
      <c r="B23" s="114"/>
      <c r="C23" s="114"/>
      <c r="D23" s="115"/>
      <c r="E23" s="57">
        <f>SUM(E22)</f>
        <v>0</v>
      </c>
      <c r="F23" s="57">
        <f>SUM(F22)</f>
        <v>0</v>
      </c>
    </row>
    <row r="24" spans="1:6" x14ac:dyDescent="0.2">
      <c r="A24" s="46"/>
      <c r="B24" s="46"/>
      <c r="C24" s="46"/>
      <c r="D24" s="47"/>
      <c r="E24" s="47"/>
      <c r="F24" s="48"/>
    </row>
    <row r="25" spans="1:6" x14ac:dyDescent="0.2">
      <c r="A25" s="41" t="s">
        <v>5</v>
      </c>
      <c r="B25" s="46"/>
      <c r="C25" s="46"/>
      <c r="D25" s="47"/>
      <c r="E25" s="47"/>
      <c r="F25" s="48"/>
    </row>
    <row r="26" spans="1:6" x14ac:dyDescent="0.2">
      <c r="A26" s="42" t="s">
        <v>59</v>
      </c>
      <c r="B26" s="46"/>
      <c r="C26" s="46"/>
      <c r="D26" s="47"/>
      <c r="E26" s="47"/>
      <c r="F26" s="48"/>
    </row>
    <row r="27" spans="1:6" x14ac:dyDescent="0.2">
      <c r="A27" s="43" t="s">
        <v>82</v>
      </c>
    </row>
    <row r="28" spans="1:6" x14ac:dyDescent="0.2">
      <c r="A28" s="43"/>
    </row>
    <row r="29" spans="1:6" ht="25.5" x14ac:dyDescent="0.2">
      <c r="A29" s="44"/>
      <c r="B29" s="33"/>
      <c r="C29" s="33"/>
      <c r="D29" s="33"/>
      <c r="E29" s="34" t="s">
        <v>16</v>
      </c>
      <c r="F29" s="34" t="s">
        <v>22</v>
      </c>
    </row>
    <row r="30" spans="1:6" x14ac:dyDescent="0.2">
      <c r="A30" s="110" t="s">
        <v>48</v>
      </c>
      <c r="B30" s="111"/>
      <c r="C30" s="111"/>
      <c r="D30" s="112"/>
      <c r="E30" s="49">
        <f>E23+E10</f>
        <v>0</v>
      </c>
      <c r="F30" s="49">
        <f>F23+F10</f>
        <v>0</v>
      </c>
    </row>
  </sheetData>
  <mergeCells count="10">
    <mergeCell ref="A1:F1"/>
    <mergeCell ref="A5:F5"/>
    <mergeCell ref="A10:D10"/>
    <mergeCell ref="A19:F19"/>
    <mergeCell ref="A30:D30"/>
    <mergeCell ref="A23:D23"/>
    <mergeCell ref="A22:B22"/>
    <mergeCell ref="A21:B21"/>
    <mergeCell ref="A20:F20"/>
    <mergeCell ref="A16:F17"/>
  </mergeCells>
  <phoneticPr fontId="5" type="noConversion"/>
  <pageMargins left="0.70866141732283472" right="0.70866141732283472" top="0.78740157480314965" bottom="0.78740157480314965" header="0.31496062992125984" footer="0.31496062992125984"/>
  <pageSetup paperSize="9" scale="85" fitToHeight="0" orientation="landscape" r:id="rId1"/>
  <extLst>
    <ext xmlns:mx="http://schemas.microsoft.com/office/mac/excel/2008/main" uri="{64002731-A6B0-56B0-2670-7721B7C09600}">
      <mx:PLV Mode="1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31"/>
  <sheetViews>
    <sheetView showGridLines="0" zoomScaleNormal="100" zoomScaleSheetLayoutView="100" workbookViewId="0">
      <selection activeCell="F39" sqref="F39"/>
    </sheetView>
  </sheetViews>
  <sheetFormatPr defaultColWidth="8.7109375" defaultRowHeight="12.75" x14ac:dyDescent="0.2"/>
  <cols>
    <col min="1" max="1" width="42" style="65" customWidth="1"/>
    <col min="2" max="2" width="13.42578125" style="65" customWidth="1"/>
    <col min="3" max="3" width="19.140625" style="65" customWidth="1"/>
    <col min="4" max="4" width="18.42578125" style="65" customWidth="1"/>
    <col min="5" max="6" width="19.7109375" style="65" customWidth="1"/>
    <col min="7" max="16384" width="8.7109375" style="65"/>
  </cols>
  <sheetData>
    <row r="1" spans="1:6" x14ac:dyDescent="0.2">
      <c r="A1" s="108" t="s">
        <v>44</v>
      </c>
      <c r="B1" s="108"/>
      <c r="C1" s="108"/>
      <c r="D1" s="108"/>
      <c r="E1" s="108"/>
      <c r="F1" s="108"/>
    </row>
    <row r="3" spans="1:6" x14ac:dyDescent="0.2">
      <c r="A3" s="66" t="s">
        <v>36</v>
      </c>
    </row>
    <row r="5" spans="1:6" x14ac:dyDescent="0.2">
      <c r="A5" s="108" t="s">
        <v>60</v>
      </c>
      <c r="B5" s="108"/>
      <c r="C5" s="108"/>
      <c r="D5" s="108"/>
      <c r="E5" s="108"/>
      <c r="F5" s="108"/>
    </row>
    <row r="6" spans="1:6" x14ac:dyDescent="0.2">
      <c r="A6" s="52"/>
      <c r="B6" s="52"/>
      <c r="C6" s="52"/>
      <c r="D6" s="52"/>
      <c r="E6" s="52"/>
      <c r="F6" s="52"/>
    </row>
    <row r="7" spans="1:6" x14ac:dyDescent="0.2">
      <c r="A7" s="67"/>
      <c r="B7" s="68"/>
      <c r="C7" s="68"/>
      <c r="D7" s="68"/>
      <c r="E7" s="68"/>
      <c r="F7" s="68"/>
    </row>
    <row r="8" spans="1:6" ht="52.9" customHeight="1" x14ac:dyDescent="0.2">
      <c r="A8" s="69" t="s">
        <v>10</v>
      </c>
      <c r="B8" s="69" t="s">
        <v>20</v>
      </c>
      <c r="C8" s="69" t="s">
        <v>13</v>
      </c>
      <c r="D8" s="69" t="s">
        <v>25</v>
      </c>
      <c r="E8" s="69" t="s">
        <v>16</v>
      </c>
      <c r="F8" s="69" t="s">
        <v>23</v>
      </c>
    </row>
    <row r="9" spans="1:6" ht="25.5" x14ac:dyDescent="0.2">
      <c r="A9" s="62" t="s">
        <v>69</v>
      </c>
      <c r="B9" s="64">
        <v>49</v>
      </c>
      <c r="C9" s="64">
        <v>26</v>
      </c>
      <c r="D9" s="70">
        <v>0</v>
      </c>
      <c r="E9" s="71">
        <f t="shared" ref="E9" si="0">B9*C9*D9</f>
        <v>0</v>
      </c>
      <c r="F9" s="71">
        <f t="shared" ref="F9" si="1">E9*4</f>
        <v>0</v>
      </c>
    </row>
    <row r="10" spans="1:6" ht="25.5" x14ac:dyDescent="0.2">
      <c r="A10" s="72" t="s">
        <v>83</v>
      </c>
      <c r="B10" s="2">
        <v>500</v>
      </c>
      <c r="C10" s="2">
        <v>13</v>
      </c>
      <c r="D10" s="70">
        <v>0</v>
      </c>
      <c r="E10" s="71">
        <f>B10*C10*D10</f>
        <v>0</v>
      </c>
      <c r="F10" s="71">
        <f>E10*4</f>
        <v>0</v>
      </c>
    </row>
    <row r="11" spans="1:6" x14ac:dyDescent="0.2">
      <c r="A11" s="125" t="s">
        <v>0</v>
      </c>
      <c r="B11" s="126"/>
      <c r="C11" s="126"/>
      <c r="D11" s="127"/>
      <c r="E11" s="73">
        <f>SUM(E9:E10)</f>
        <v>0</v>
      </c>
      <c r="F11" s="73">
        <f>SUM(F9:F10)</f>
        <v>0</v>
      </c>
    </row>
    <row r="12" spans="1:6" x14ac:dyDescent="0.2">
      <c r="A12" s="68"/>
      <c r="B12" s="68"/>
      <c r="C12" s="68"/>
      <c r="D12" s="68"/>
      <c r="E12" s="68"/>
      <c r="F12" s="68"/>
    </row>
    <row r="13" spans="1:6" x14ac:dyDescent="0.2">
      <c r="A13" s="74" t="s">
        <v>4</v>
      </c>
      <c r="B13" s="68"/>
      <c r="C13" s="68"/>
      <c r="D13" s="68"/>
      <c r="E13" s="68"/>
      <c r="F13" s="68"/>
    </row>
    <row r="14" spans="1:6" x14ac:dyDescent="0.2">
      <c r="A14" s="63" t="s">
        <v>109</v>
      </c>
      <c r="B14" s="68"/>
      <c r="C14" s="68"/>
      <c r="D14" s="68"/>
      <c r="E14" s="68"/>
      <c r="F14" s="68"/>
    </row>
    <row r="15" spans="1:6" x14ac:dyDescent="0.2">
      <c r="A15" s="63" t="s">
        <v>54</v>
      </c>
      <c r="B15" s="68"/>
      <c r="C15" s="68"/>
      <c r="D15" s="68"/>
      <c r="E15" s="68"/>
      <c r="F15" s="68"/>
    </row>
    <row r="16" spans="1:6" x14ac:dyDescent="0.2">
      <c r="A16" s="63" t="s">
        <v>68</v>
      </c>
      <c r="B16" s="68"/>
      <c r="C16" s="68"/>
      <c r="D16" s="68"/>
      <c r="E16" s="68"/>
      <c r="F16" s="68"/>
    </row>
    <row r="17" spans="1:6" x14ac:dyDescent="0.2">
      <c r="A17" s="63" t="s">
        <v>84</v>
      </c>
      <c r="B17" s="68"/>
      <c r="C17" s="68"/>
      <c r="D17" s="68"/>
      <c r="E17" s="68"/>
      <c r="F17" s="68"/>
    </row>
    <row r="18" spans="1:6" x14ac:dyDescent="0.2">
      <c r="A18" s="63" t="s">
        <v>87</v>
      </c>
      <c r="B18" s="68"/>
      <c r="C18" s="68"/>
      <c r="D18" s="68"/>
      <c r="E18" s="68"/>
      <c r="F18" s="68"/>
    </row>
    <row r="19" spans="1:6" x14ac:dyDescent="0.2">
      <c r="A19" s="63" t="s">
        <v>88</v>
      </c>
      <c r="B19" s="68"/>
      <c r="C19" s="68"/>
      <c r="D19" s="68"/>
      <c r="E19" s="68"/>
      <c r="F19" s="68"/>
    </row>
    <row r="20" spans="1:6" ht="12.4" customHeight="1" x14ac:dyDescent="0.2">
      <c r="A20" s="75"/>
      <c r="B20" s="75"/>
      <c r="C20" s="75"/>
      <c r="D20" s="75"/>
      <c r="E20" s="76"/>
      <c r="F20" s="76"/>
    </row>
    <row r="21" spans="1:6" x14ac:dyDescent="0.2">
      <c r="A21" s="108" t="s">
        <v>37</v>
      </c>
      <c r="B21" s="108"/>
      <c r="C21" s="108"/>
      <c r="D21" s="108"/>
      <c r="E21" s="108"/>
      <c r="F21" s="108"/>
    </row>
    <row r="23" spans="1:6" ht="38.25" x14ac:dyDescent="0.2">
      <c r="A23" s="123" t="s">
        <v>6</v>
      </c>
      <c r="B23" s="124"/>
      <c r="C23" s="69" t="s">
        <v>64</v>
      </c>
      <c r="D23" s="69" t="s">
        <v>26</v>
      </c>
      <c r="E23" s="69" t="s">
        <v>16</v>
      </c>
      <c r="F23" s="69" t="s">
        <v>24</v>
      </c>
    </row>
    <row r="24" spans="1:6" ht="13.5" thickBot="1" x14ac:dyDescent="0.25">
      <c r="A24" s="128" t="s">
        <v>38</v>
      </c>
      <c r="B24" s="129"/>
      <c r="C24" s="77">
        <v>40</v>
      </c>
      <c r="D24" s="78">
        <v>0</v>
      </c>
      <c r="E24" s="79">
        <f>C24*D24</f>
        <v>0</v>
      </c>
      <c r="F24" s="79">
        <f>E24*4</f>
        <v>0</v>
      </c>
    </row>
    <row r="25" spans="1:6" x14ac:dyDescent="0.2">
      <c r="A25" s="130" t="s">
        <v>1</v>
      </c>
      <c r="B25" s="131"/>
      <c r="C25" s="131"/>
      <c r="D25" s="132"/>
      <c r="E25" s="73">
        <f>SUM(E24)</f>
        <v>0</v>
      </c>
      <c r="F25" s="73">
        <f>SUM(F24)</f>
        <v>0</v>
      </c>
    </row>
    <row r="26" spans="1:6" x14ac:dyDescent="0.2">
      <c r="A26" s="80"/>
      <c r="B26" s="80"/>
      <c r="C26" s="80"/>
      <c r="D26" s="81"/>
      <c r="E26" s="81"/>
      <c r="F26" s="82"/>
    </row>
    <row r="27" spans="1:6" x14ac:dyDescent="0.2">
      <c r="A27" s="74" t="s">
        <v>5</v>
      </c>
      <c r="B27" s="80"/>
      <c r="C27" s="80"/>
      <c r="D27" s="81"/>
      <c r="E27" s="81"/>
      <c r="F27" s="82"/>
    </row>
    <row r="28" spans="1:6" x14ac:dyDescent="0.2">
      <c r="A28" s="63" t="s">
        <v>7</v>
      </c>
      <c r="B28" s="80"/>
      <c r="C28" s="80"/>
      <c r="D28" s="81"/>
      <c r="E28" s="81"/>
      <c r="F28" s="82"/>
    </row>
    <row r="30" spans="1:6" ht="25.5" x14ac:dyDescent="0.2">
      <c r="A30" s="83"/>
      <c r="B30" s="68"/>
      <c r="C30" s="68"/>
      <c r="D30" s="68"/>
      <c r="E30" s="69" t="s">
        <v>16</v>
      </c>
      <c r="F30" s="69" t="s">
        <v>22</v>
      </c>
    </row>
    <row r="31" spans="1:6" x14ac:dyDescent="0.2">
      <c r="A31" s="120" t="s">
        <v>49</v>
      </c>
      <c r="B31" s="121"/>
      <c r="C31" s="121"/>
      <c r="D31" s="122"/>
      <c r="E31" s="84">
        <f>E25+E11</f>
        <v>0</v>
      </c>
      <c r="F31" s="84">
        <f>F25+F11</f>
        <v>0</v>
      </c>
    </row>
  </sheetData>
  <mergeCells count="8">
    <mergeCell ref="A31:D31"/>
    <mergeCell ref="A21:F21"/>
    <mergeCell ref="A23:B23"/>
    <mergeCell ref="A1:F1"/>
    <mergeCell ref="A5:F5"/>
    <mergeCell ref="A11:D11"/>
    <mergeCell ref="A24:B24"/>
    <mergeCell ref="A25:D25"/>
  </mergeCells>
  <phoneticPr fontId="5" type="noConversion"/>
  <pageMargins left="0.70866141732283472" right="0.70866141732283472" top="0.78740157480314965" bottom="0.78740157480314965" header="0.31496062992125984" footer="0.31496062992125984"/>
  <pageSetup paperSize="9" scale="90" fitToHeight="0" orientation="landscape" r:id="rId1"/>
  <extLst>
    <ext xmlns:mx="http://schemas.microsoft.com/office/mac/excel/2008/main" uri="{64002731-A6B0-56B0-2670-7721B7C09600}">
      <mx:PLV Mode="1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F29"/>
  <sheetViews>
    <sheetView showGridLines="0" zoomScaleNormal="100" zoomScaleSheetLayoutView="100" workbookViewId="0">
      <selection activeCell="J26" sqref="J26"/>
    </sheetView>
  </sheetViews>
  <sheetFormatPr defaultColWidth="8.7109375" defaultRowHeight="12.75" x14ac:dyDescent="0.2"/>
  <cols>
    <col min="1" max="1" width="43.28515625" style="65" customWidth="1"/>
    <col min="2" max="2" width="13.42578125" style="65" customWidth="1"/>
    <col min="3" max="4" width="17.7109375" style="65" customWidth="1"/>
    <col min="5" max="5" width="18.7109375" style="65" customWidth="1"/>
    <col min="6" max="6" width="23.42578125" style="65" customWidth="1"/>
    <col min="7" max="16384" width="8.7109375" style="65"/>
  </cols>
  <sheetData>
    <row r="1" spans="1:6" x14ac:dyDescent="0.2">
      <c r="A1" s="108" t="s">
        <v>44</v>
      </c>
      <c r="B1" s="108"/>
      <c r="C1" s="108"/>
      <c r="D1" s="108"/>
      <c r="E1" s="108"/>
      <c r="F1" s="108"/>
    </row>
    <row r="3" spans="1:6" x14ac:dyDescent="0.2">
      <c r="A3" s="66" t="s">
        <v>39</v>
      </c>
    </row>
    <row r="5" spans="1:6" x14ac:dyDescent="0.2">
      <c r="A5" s="108" t="s">
        <v>61</v>
      </c>
      <c r="B5" s="108"/>
      <c r="C5" s="108"/>
      <c r="D5" s="108"/>
      <c r="E5" s="108"/>
      <c r="F5" s="108"/>
    </row>
    <row r="6" spans="1:6" ht="11.65" customHeight="1" x14ac:dyDescent="0.2">
      <c r="A6" s="52"/>
      <c r="B6" s="52"/>
      <c r="C6" s="52"/>
      <c r="D6" s="52"/>
      <c r="E6" s="52"/>
      <c r="F6" s="52"/>
    </row>
    <row r="7" spans="1:6" hidden="1" x14ac:dyDescent="0.2">
      <c r="A7" s="67"/>
      <c r="B7" s="68"/>
      <c r="C7" s="68"/>
      <c r="D7" s="68"/>
      <c r="E7" s="68"/>
      <c r="F7" s="68"/>
    </row>
    <row r="8" spans="1:6" ht="50.65" customHeight="1" x14ac:dyDescent="0.2">
      <c r="A8" s="69" t="s">
        <v>10</v>
      </c>
      <c r="B8" s="69" t="s">
        <v>20</v>
      </c>
      <c r="C8" s="69" t="s">
        <v>13</v>
      </c>
      <c r="D8" s="69" t="s">
        <v>25</v>
      </c>
      <c r="E8" s="69" t="s">
        <v>16</v>
      </c>
      <c r="F8" s="69" t="s">
        <v>23</v>
      </c>
    </row>
    <row r="9" spans="1:6" ht="25.5" x14ac:dyDescent="0.2">
      <c r="A9" s="72" t="s">
        <v>111</v>
      </c>
      <c r="B9" s="2">
        <v>25</v>
      </c>
      <c r="C9" s="2">
        <v>26</v>
      </c>
      <c r="D9" s="70">
        <v>0</v>
      </c>
      <c r="E9" s="71">
        <f>B9*C9*D9</f>
        <v>0</v>
      </c>
      <c r="F9" s="71">
        <f>E9*4</f>
        <v>0</v>
      </c>
    </row>
    <row r="10" spans="1:6" x14ac:dyDescent="0.2">
      <c r="A10" s="125" t="s">
        <v>0</v>
      </c>
      <c r="B10" s="126"/>
      <c r="C10" s="126"/>
      <c r="D10" s="127"/>
      <c r="E10" s="85">
        <f>SUM(E9:E9)</f>
        <v>0</v>
      </c>
      <c r="F10" s="85">
        <f>SUM(F9:F9)</f>
        <v>0</v>
      </c>
    </row>
    <row r="11" spans="1:6" x14ac:dyDescent="0.2">
      <c r="A11" s="68"/>
      <c r="B11" s="68"/>
      <c r="C11" s="68"/>
      <c r="D11" s="68"/>
      <c r="E11" s="68"/>
      <c r="F11" s="68"/>
    </row>
    <row r="12" spans="1:6" x14ac:dyDescent="0.2">
      <c r="A12" s="74" t="s">
        <v>4</v>
      </c>
      <c r="B12" s="68"/>
      <c r="C12" s="68"/>
      <c r="D12" s="68"/>
      <c r="E12" s="68"/>
      <c r="F12" s="68"/>
    </row>
    <row r="13" spans="1:6" x14ac:dyDescent="0.2">
      <c r="A13" s="63" t="s">
        <v>109</v>
      </c>
      <c r="B13" s="68"/>
      <c r="C13" s="68"/>
      <c r="D13" s="68"/>
      <c r="E13" s="68"/>
      <c r="F13" s="68"/>
    </row>
    <row r="14" spans="1:6" x14ac:dyDescent="0.2">
      <c r="A14" s="63" t="s">
        <v>32</v>
      </c>
      <c r="B14" s="68"/>
      <c r="C14" s="68"/>
      <c r="D14" s="68"/>
      <c r="E14" s="68"/>
      <c r="F14" s="68"/>
    </row>
    <row r="15" spans="1:6" x14ac:dyDescent="0.2">
      <c r="A15" s="63" t="s">
        <v>68</v>
      </c>
      <c r="B15" s="68"/>
      <c r="C15" s="68"/>
      <c r="D15" s="68"/>
      <c r="E15" s="68"/>
      <c r="F15" s="68"/>
    </row>
    <row r="16" spans="1:6" x14ac:dyDescent="0.2">
      <c r="A16" s="63" t="s">
        <v>33</v>
      </c>
      <c r="B16" s="68"/>
      <c r="C16" s="68"/>
      <c r="D16" s="68"/>
      <c r="E16" s="68"/>
      <c r="F16" s="68"/>
    </row>
    <row r="17" spans="1:6" x14ac:dyDescent="0.2">
      <c r="A17" s="99" t="s">
        <v>89</v>
      </c>
      <c r="B17" s="99"/>
      <c r="C17" s="99"/>
      <c r="D17" s="99"/>
      <c r="E17" s="99"/>
      <c r="F17" s="99"/>
    </row>
    <row r="18" spans="1:6" x14ac:dyDescent="0.2">
      <c r="A18" s="68"/>
      <c r="B18" s="68"/>
      <c r="C18" s="68"/>
      <c r="D18" s="68"/>
      <c r="E18" s="68"/>
      <c r="F18" s="68"/>
    </row>
    <row r="19" spans="1:6" x14ac:dyDescent="0.2">
      <c r="A19" s="108" t="s">
        <v>45</v>
      </c>
      <c r="B19" s="108"/>
      <c r="C19" s="108"/>
      <c r="D19" s="108"/>
      <c r="E19" s="108"/>
      <c r="F19" s="108"/>
    </row>
    <row r="20" spans="1:6" ht="10.9" customHeight="1" x14ac:dyDescent="0.2"/>
    <row r="21" spans="1:6" ht="38.25" x14ac:dyDescent="0.2">
      <c r="A21" s="123" t="s">
        <v>6</v>
      </c>
      <c r="B21" s="124"/>
      <c r="C21" s="69" t="s">
        <v>64</v>
      </c>
      <c r="D21" s="69" t="s">
        <v>26</v>
      </c>
      <c r="E21" s="69" t="s">
        <v>16</v>
      </c>
      <c r="F21" s="69" t="s">
        <v>24</v>
      </c>
    </row>
    <row r="22" spans="1:6" x14ac:dyDescent="0.2">
      <c r="A22" s="116" t="s">
        <v>40</v>
      </c>
      <c r="B22" s="117"/>
      <c r="C22" s="2">
        <v>40</v>
      </c>
      <c r="D22" s="70">
        <v>0</v>
      </c>
      <c r="E22" s="71">
        <f>C22*D22</f>
        <v>0</v>
      </c>
      <c r="F22" s="71">
        <f>E22*4</f>
        <v>0</v>
      </c>
    </row>
    <row r="23" spans="1:6" x14ac:dyDescent="0.2">
      <c r="A23" s="133" t="s">
        <v>1</v>
      </c>
      <c r="B23" s="134"/>
      <c r="C23" s="134"/>
      <c r="D23" s="135"/>
      <c r="E23" s="86">
        <f>SUM(E22)</f>
        <v>0</v>
      </c>
      <c r="F23" s="86">
        <f>SUM(F22)</f>
        <v>0</v>
      </c>
    </row>
    <row r="24" spans="1:6" x14ac:dyDescent="0.2">
      <c r="A24" s="80"/>
      <c r="B24" s="80"/>
      <c r="C24" s="80"/>
      <c r="D24" s="81"/>
      <c r="E24" s="81"/>
      <c r="F24" s="82"/>
    </row>
    <row r="25" spans="1:6" x14ac:dyDescent="0.2">
      <c r="A25" s="74" t="s">
        <v>5</v>
      </c>
      <c r="B25" s="80"/>
      <c r="C25" s="80"/>
      <c r="D25" s="81"/>
      <c r="E25" s="81"/>
      <c r="F25" s="82"/>
    </row>
    <row r="26" spans="1:6" x14ac:dyDescent="0.2">
      <c r="A26" s="63" t="s">
        <v>7</v>
      </c>
      <c r="B26" s="80"/>
      <c r="C26" s="80"/>
      <c r="D26" s="81"/>
      <c r="E26" s="81"/>
      <c r="F26" s="82"/>
    </row>
    <row r="28" spans="1:6" ht="25.5" x14ac:dyDescent="0.2">
      <c r="A28" s="83"/>
      <c r="B28" s="68"/>
      <c r="C28" s="68"/>
      <c r="D28" s="68"/>
      <c r="E28" s="69" t="s">
        <v>16</v>
      </c>
      <c r="F28" s="69" t="s">
        <v>22</v>
      </c>
    </row>
    <row r="29" spans="1:6" x14ac:dyDescent="0.2">
      <c r="A29" s="120" t="s">
        <v>50</v>
      </c>
      <c r="B29" s="121"/>
      <c r="C29" s="121"/>
      <c r="D29" s="122"/>
      <c r="E29" s="84">
        <f>E23+E10</f>
        <v>0</v>
      </c>
      <c r="F29" s="84">
        <f>F23+F10</f>
        <v>0</v>
      </c>
    </row>
  </sheetData>
  <mergeCells count="9">
    <mergeCell ref="A29:D29"/>
    <mergeCell ref="A19:F19"/>
    <mergeCell ref="A21:B21"/>
    <mergeCell ref="A17:F17"/>
    <mergeCell ref="A1:F1"/>
    <mergeCell ref="A5:F5"/>
    <mergeCell ref="A10:D10"/>
    <mergeCell ref="A22:B22"/>
    <mergeCell ref="A23:D23"/>
  </mergeCells>
  <phoneticPr fontId="5" type="noConversion"/>
  <pageMargins left="0.7" right="0.7" top="0.78740157499999996" bottom="0.78740157499999996" header="0.3" footer="0.3"/>
  <pageSetup paperSize="9" scale="97" fitToHeight="0" orientation="landscape" r:id="rId1"/>
  <extLst>
    <ext xmlns:mx="http://schemas.microsoft.com/office/mac/excel/2008/main" uri="{64002731-A6B0-56B0-2670-7721B7C09600}">
      <mx:PLV Mode="1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F49"/>
  <sheetViews>
    <sheetView showGridLines="0" tabSelected="1" zoomScaleNormal="100" zoomScaleSheetLayoutView="140" workbookViewId="0">
      <selection activeCell="D20" sqref="D20"/>
    </sheetView>
  </sheetViews>
  <sheetFormatPr defaultColWidth="8.7109375" defaultRowHeight="12.75" x14ac:dyDescent="0.2"/>
  <cols>
    <col min="1" max="1" width="40.42578125" style="65" customWidth="1"/>
    <col min="2" max="5" width="18.42578125" style="65" customWidth="1"/>
    <col min="6" max="6" width="22.140625" style="65" customWidth="1"/>
    <col min="7" max="16384" width="8.7109375" style="65"/>
  </cols>
  <sheetData>
    <row r="1" spans="1:6" x14ac:dyDescent="0.2">
      <c r="A1" s="108" t="s">
        <v>91</v>
      </c>
      <c r="B1" s="108"/>
      <c r="C1" s="108"/>
      <c r="D1" s="108"/>
      <c r="E1" s="108"/>
      <c r="F1" s="108"/>
    </row>
    <row r="3" spans="1:6" x14ac:dyDescent="0.2">
      <c r="A3" s="66" t="s">
        <v>90</v>
      </c>
    </row>
    <row r="5" spans="1:6" ht="51" x14ac:dyDescent="0.2">
      <c r="A5" s="69" t="s">
        <v>101</v>
      </c>
      <c r="B5" s="69" t="s">
        <v>2</v>
      </c>
      <c r="C5" s="69" t="s">
        <v>20</v>
      </c>
      <c r="D5" s="69" t="s">
        <v>27</v>
      </c>
      <c r="E5" s="69" t="s">
        <v>16</v>
      </c>
      <c r="F5" s="69" t="s">
        <v>21</v>
      </c>
    </row>
    <row r="6" spans="1:6" ht="27.6" customHeight="1" x14ac:dyDescent="0.2">
      <c r="A6" s="72" t="s">
        <v>92</v>
      </c>
      <c r="B6" s="2">
        <v>60</v>
      </c>
      <c r="C6" s="2">
        <v>1</v>
      </c>
      <c r="D6" s="70">
        <v>0</v>
      </c>
      <c r="E6" s="71">
        <f>B6*C6*D6</f>
        <v>0</v>
      </c>
      <c r="F6" s="71">
        <f>E6*4</f>
        <v>0</v>
      </c>
    </row>
    <row r="7" spans="1:6" ht="27" customHeight="1" x14ac:dyDescent="0.2">
      <c r="A7" s="72" t="s">
        <v>93</v>
      </c>
      <c r="B7" s="2">
        <v>12</v>
      </c>
      <c r="C7" s="2">
        <v>1</v>
      </c>
      <c r="D7" s="70">
        <v>0</v>
      </c>
      <c r="E7" s="71">
        <f t="shared" ref="E7:E11" si="0">B7*C7*D7</f>
        <v>0</v>
      </c>
      <c r="F7" s="71">
        <f t="shared" ref="F7:F11" si="1">E7*4</f>
        <v>0</v>
      </c>
    </row>
    <row r="8" spans="1:6" ht="25.5" x14ac:dyDescent="0.2">
      <c r="A8" s="72" t="s">
        <v>94</v>
      </c>
      <c r="B8" s="2">
        <v>20</v>
      </c>
      <c r="C8" s="2">
        <v>1</v>
      </c>
      <c r="D8" s="70">
        <v>0</v>
      </c>
      <c r="E8" s="71">
        <f t="shared" si="0"/>
        <v>0</v>
      </c>
      <c r="F8" s="71">
        <f t="shared" si="1"/>
        <v>0</v>
      </c>
    </row>
    <row r="9" spans="1:6" ht="25.5" x14ac:dyDescent="0.2">
      <c r="A9" s="72" t="s">
        <v>95</v>
      </c>
      <c r="B9" s="2">
        <v>60</v>
      </c>
      <c r="C9" s="2">
        <v>0</v>
      </c>
      <c r="D9" s="70">
        <v>0</v>
      </c>
      <c r="E9" s="141">
        <f>B9*C9*D9</f>
        <v>0</v>
      </c>
      <c r="F9" s="141">
        <f t="shared" si="1"/>
        <v>0</v>
      </c>
    </row>
    <row r="10" spans="1:6" ht="25.5" x14ac:dyDescent="0.2">
      <c r="A10" s="72" t="s">
        <v>97</v>
      </c>
      <c r="B10" s="2">
        <v>12</v>
      </c>
      <c r="C10" s="2">
        <v>0</v>
      </c>
      <c r="D10" s="70">
        <v>0</v>
      </c>
      <c r="E10" s="141">
        <f t="shared" si="0"/>
        <v>0</v>
      </c>
      <c r="F10" s="141">
        <f t="shared" si="1"/>
        <v>0</v>
      </c>
    </row>
    <row r="11" spans="1:6" ht="25.5" x14ac:dyDescent="0.2">
      <c r="A11" s="72" t="s">
        <v>96</v>
      </c>
      <c r="B11" s="2">
        <v>20</v>
      </c>
      <c r="C11" s="2">
        <v>0</v>
      </c>
      <c r="D11" s="70">
        <v>0</v>
      </c>
      <c r="E11" s="141">
        <f t="shared" si="0"/>
        <v>0</v>
      </c>
      <c r="F11" s="141">
        <f t="shared" si="1"/>
        <v>0</v>
      </c>
    </row>
    <row r="12" spans="1:6" x14ac:dyDescent="0.2">
      <c r="A12" s="125" t="s">
        <v>0</v>
      </c>
      <c r="B12" s="126"/>
      <c r="C12" s="126"/>
      <c r="D12" s="127"/>
      <c r="E12" s="73">
        <f>SUM(E6:E11)</f>
        <v>0</v>
      </c>
      <c r="F12" s="85">
        <f>SUM(F6:F11)</f>
        <v>0</v>
      </c>
    </row>
    <row r="14" spans="1:6" x14ac:dyDescent="0.2">
      <c r="A14" s="74" t="s">
        <v>3</v>
      </c>
    </row>
    <row r="15" spans="1:6" x14ac:dyDescent="0.2">
      <c r="A15" s="63" t="s">
        <v>98</v>
      </c>
    </row>
    <row r="16" spans="1:6" x14ac:dyDescent="0.2">
      <c r="A16" s="63" t="s">
        <v>99</v>
      </c>
    </row>
    <row r="17" spans="1:6" ht="15.75" customHeight="1" x14ac:dyDescent="0.2">
      <c r="A17" s="63" t="s">
        <v>33</v>
      </c>
    </row>
    <row r="18" spans="1:6" x14ac:dyDescent="0.2">
      <c r="A18" s="63" t="s">
        <v>100</v>
      </c>
    </row>
    <row r="19" spans="1:6" x14ac:dyDescent="0.2">
      <c r="A19" s="142" t="s">
        <v>102</v>
      </c>
      <c r="B19" s="142"/>
      <c r="C19" s="142"/>
    </row>
    <row r="20" spans="1:6" ht="49.9" customHeight="1" x14ac:dyDescent="0.2">
      <c r="A20" s="66" t="s">
        <v>104</v>
      </c>
    </row>
    <row r="22" spans="1:6" ht="38.25" x14ac:dyDescent="0.2">
      <c r="A22" s="69" t="s">
        <v>6</v>
      </c>
      <c r="B22" s="69" t="s">
        <v>9</v>
      </c>
      <c r="C22" s="69" t="s">
        <v>64</v>
      </c>
      <c r="D22" s="69" t="s">
        <v>46</v>
      </c>
      <c r="E22" s="69" t="s">
        <v>16</v>
      </c>
      <c r="F22" s="69" t="s">
        <v>21</v>
      </c>
    </row>
    <row r="23" spans="1:6" x14ac:dyDescent="0.2">
      <c r="A23" s="62" t="s">
        <v>103</v>
      </c>
      <c r="B23" s="87"/>
      <c r="C23" s="64">
        <v>75</v>
      </c>
      <c r="D23" s="70">
        <v>0</v>
      </c>
      <c r="E23" s="71">
        <f t="shared" ref="E23" si="2">C23*D23</f>
        <v>0</v>
      </c>
      <c r="F23" s="71">
        <f t="shared" ref="F23" si="3">E23*4</f>
        <v>0</v>
      </c>
    </row>
    <row r="24" spans="1:6" x14ac:dyDescent="0.2">
      <c r="A24" s="125" t="s">
        <v>0</v>
      </c>
      <c r="B24" s="126"/>
      <c r="C24" s="126"/>
      <c r="D24" s="127"/>
      <c r="E24" s="88">
        <f>SUM(E23:E23)</f>
        <v>0</v>
      </c>
      <c r="F24" s="89">
        <f>SUM(F23:F23)</f>
        <v>0</v>
      </c>
    </row>
    <row r="26" spans="1:6" x14ac:dyDescent="0.2">
      <c r="A26" s="74" t="s">
        <v>123</v>
      </c>
    </row>
    <row r="27" spans="1:6" x14ac:dyDescent="0.2">
      <c r="A27" s="63" t="s">
        <v>105</v>
      </c>
    </row>
    <row r="28" spans="1:6" x14ac:dyDescent="0.2">
      <c r="A28" s="63" t="s">
        <v>35</v>
      </c>
    </row>
    <row r="29" spans="1:6" ht="42.6" customHeight="1" x14ac:dyDescent="0.2">
      <c r="A29" s="137" t="s">
        <v>66</v>
      </c>
      <c r="B29" s="137"/>
      <c r="C29" s="137"/>
      <c r="D29" s="137"/>
      <c r="E29" s="137"/>
      <c r="F29" s="137"/>
    </row>
    <row r="30" spans="1:6" x14ac:dyDescent="0.2">
      <c r="A30" s="63"/>
    </row>
    <row r="31" spans="1:6" x14ac:dyDescent="0.2">
      <c r="A31" s="91" t="s">
        <v>121</v>
      </c>
    </row>
    <row r="32" spans="1:6" x14ac:dyDescent="0.2">
      <c r="A32" s="138" t="s">
        <v>122</v>
      </c>
      <c r="B32" s="138"/>
      <c r="C32" s="138"/>
      <c r="D32" s="138"/>
      <c r="E32" s="138"/>
      <c r="F32" s="138"/>
    </row>
    <row r="33" spans="1:6" x14ac:dyDescent="0.2">
      <c r="A33" s="139" t="s">
        <v>114</v>
      </c>
      <c r="B33" s="139"/>
      <c r="C33" s="139"/>
      <c r="D33" s="139"/>
      <c r="E33" s="139"/>
      <c r="F33" s="139"/>
    </row>
    <row r="34" spans="1:6" x14ac:dyDescent="0.2">
      <c r="A34" s="138" t="s">
        <v>115</v>
      </c>
      <c r="B34" s="138"/>
      <c r="C34" s="138"/>
      <c r="D34" s="138"/>
      <c r="E34" s="138"/>
      <c r="F34" s="138"/>
    </row>
    <row r="35" spans="1:6" x14ac:dyDescent="0.2">
      <c r="A35" s="138" t="s">
        <v>116</v>
      </c>
      <c r="B35" s="138"/>
      <c r="C35" s="138"/>
      <c r="D35" s="138"/>
      <c r="E35" s="138"/>
      <c r="F35" s="138"/>
    </row>
    <row r="36" spans="1:6" x14ac:dyDescent="0.2">
      <c r="A36" s="138" t="s">
        <v>117</v>
      </c>
      <c r="B36" s="138"/>
      <c r="C36" s="138"/>
      <c r="D36" s="138"/>
      <c r="E36" s="138"/>
      <c r="F36" s="138"/>
    </row>
    <row r="37" spans="1:6" x14ac:dyDescent="0.2">
      <c r="A37" s="140" t="s">
        <v>124</v>
      </c>
      <c r="B37" s="140"/>
      <c r="C37" s="140"/>
      <c r="D37" s="140"/>
      <c r="E37" s="140"/>
      <c r="F37" s="140"/>
    </row>
    <row r="38" spans="1:6" x14ac:dyDescent="0.2">
      <c r="A38" s="140"/>
      <c r="B38" s="140"/>
      <c r="C38" s="140"/>
      <c r="D38" s="140"/>
      <c r="E38" s="140"/>
      <c r="F38" s="140"/>
    </row>
    <row r="39" spans="1:6" x14ac:dyDescent="0.2">
      <c r="A39" s="99" t="s">
        <v>119</v>
      </c>
      <c r="B39" s="99"/>
      <c r="C39" s="99"/>
      <c r="D39" s="99"/>
      <c r="E39" s="99"/>
      <c r="F39" s="99"/>
    </row>
    <row r="40" spans="1:6" x14ac:dyDescent="0.2">
      <c r="A40" s="99" t="s">
        <v>120</v>
      </c>
      <c r="B40" s="99"/>
      <c r="C40" s="99"/>
      <c r="D40" s="99"/>
      <c r="E40" s="99"/>
      <c r="F40" s="99"/>
    </row>
    <row r="41" spans="1:6" x14ac:dyDescent="0.2">
      <c r="A41" s="63"/>
    </row>
    <row r="42" spans="1:6" x14ac:dyDescent="0.2">
      <c r="A42" s="63"/>
    </row>
    <row r="43" spans="1:6" x14ac:dyDescent="0.2">
      <c r="A43" s="63"/>
    </row>
    <row r="44" spans="1:6" x14ac:dyDescent="0.2">
      <c r="A44" s="63"/>
    </row>
    <row r="45" spans="1:6" x14ac:dyDescent="0.2">
      <c r="A45" s="63"/>
    </row>
    <row r="46" spans="1:6" x14ac:dyDescent="0.2">
      <c r="A46" s="63"/>
    </row>
    <row r="48" spans="1:6" ht="25.5" x14ac:dyDescent="0.2">
      <c r="A48" s="83"/>
      <c r="B48" s="68"/>
      <c r="C48" s="68"/>
      <c r="D48" s="68"/>
      <c r="E48" s="69" t="s">
        <v>16</v>
      </c>
      <c r="F48" s="69" t="s">
        <v>21</v>
      </c>
    </row>
    <row r="49" spans="1:6" x14ac:dyDescent="0.2">
      <c r="A49" s="136" t="s">
        <v>106</v>
      </c>
      <c r="B49" s="136"/>
      <c r="C49" s="136"/>
      <c r="D49" s="136"/>
      <c r="E49" s="84">
        <f>E24+E12</f>
        <v>0</v>
      </c>
      <c r="F49" s="73">
        <f>F24+F12</f>
        <v>0</v>
      </c>
    </row>
  </sheetData>
  <mergeCells count="13">
    <mergeCell ref="A49:D49"/>
    <mergeCell ref="A1:F1"/>
    <mergeCell ref="A12:D12"/>
    <mergeCell ref="A24:D24"/>
    <mergeCell ref="A29:F29"/>
    <mergeCell ref="A39:F39"/>
    <mergeCell ref="A40:F40"/>
    <mergeCell ref="A32:F32"/>
    <mergeCell ref="A33:F33"/>
    <mergeCell ref="A34:F34"/>
    <mergeCell ref="A35:F35"/>
    <mergeCell ref="A36:F36"/>
    <mergeCell ref="A37:F38"/>
  </mergeCells>
  <phoneticPr fontId="5" type="noConversion"/>
  <pageMargins left="0.7" right="0.7" top="0.78740157499999996" bottom="0.78740157499999996" header="0.3" footer="0.3"/>
  <pageSetup paperSize="9" scale="96" fitToHeight="0" orientation="landscape" r:id="rId1"/>
  <extLst>
    <ext xmlns:mx="http://schemas.microsoft.com/office/mac/excel/2008/main" uri="{64002731-A6B0-56B0-2670-7721B7C09600}">
      <mx:PLV Mode="1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14"/>
  <sheetViews>
    <sheetView zoomScaleNormal="100" zoomScaleSheetLayoutView="100" workbookViewId="0">
      <selection activeCell="A3" sqref="A3"/>
    </sheetView>
  </sheetViews>
  <sheetFormatPr defaultColWidth="8.7109375" defaultRowHeight="15" x14ac:dyDescent="0.25"/>
  <cols>
    <col min="1" max="1" width="159.28515625" customWidth="1"/>
  </cols>
  <sheetData>
    <row r="1" spans="1:1" s="5" customFormat="1" ht="12.75" x14ac:dyDescent="0.2">
      <c r="A1" s="31" t="s">
        <v>55</v>
      </c>
    </row>
    <row r="2" spans="1:1" s="5" customFormat="1" ht="50.65" customHeight="1" x14ac:dyDescent="0.2">
      <c r="A2" s="46" t="s">
        <v>127</v>
      </c>
    </row>
    <row r="3" spans="1:1" s="5" customFormat="1" ht="48" customHeight="1" x14ac:dyDescent="0.2">
      <c r="A3" s="46" t="s">
        <v>73</v>
      </c>
    </row>
    <row r="4" spans="1:1" s="5" customFormat="1" ht="17.649999999999999" customHeight="1" x14ac:dyDescent="0.2">
      <c r="A4" s="5" t="s">
        <v>74</v>
      </c>
    </row>
    <row r="5" spans="1:1" s="5" customFormat="1" ht="17.649999999999999" customHeight="1" x14ac:dyDescent="0.2">
      <c r="A5" s="16" t="s">
        <v>75</v>
      </c>
    </row>
    <row r="6" spans="1:1" s="5" customFormat="1" ht="28.15" customHeight="1" x14ac:dyDescent="0.2">
      <c r="A6" s="46" t="s">
        <v>76</v>
      </c>
    </row>
    <row r="7" spans="1:1" s="5" customFormat="1" ht="27" customHeight="1" x14ac:dyDescent="0.2">
      <c r="A7" s="46" t="s">
        <v>77</v>
      </c>
    </row>
    <row r="8" spans="1:1" s="5" customFormat="1" ht="51" x14ac:dyDescent="0.2">
      <c r="A8" s="46" t="s">
        <v>78</v>
      </c>
    </row>
    <row r="9" spans="1:1" s="5" customFormat="1" ht="46.9" customHeight="1" x14ac:dyDescent="0.2">
      <c r="A9" s="46" t="s">
        <v>79</v>
      </c>
    </row>
    <row r="10" spans="1:1" s="5" customFormat="1" ht="52.15" customHeight="1" x14ac:dyDescent="0.2">
      <c r="A10" s="46" t="s">
        <v>80</v>
      </c>
    </row>
    <row r="11" spans="1:1" s="5" customFormat="1" ht="22.9" customHeight="1" x14ac:dyDescent="0.2">
      <c r="A11" s="50" t="s">
        <v>72</v>
      </c>
    </row>
    <row r="12" spans="1:1" s="5" customFormat="1" ht="22.15" customHeight="1" x14ac:dyDescent="0.2">
      <c r="A12" s="50" t="s">
        <v>110</v>
      </c>
    </row>
    <row r="13" spans="1:1" s="5" customFormat="1" ht="45.6" customHeight="1" x14ac:dyDescent="0.2">
      <c r="A13" s="50" t="s">
        <v>125</v>
      </c>
    </row>
    <row r="14" spans="1:1" s="5" customFormat="1" ht="52.15" customHeight="1" x14ac:dyDescent="0.2">
      <c r="A14" s="61" t="s">
        <v>126</v>
      </c>
    </row>
  </sheetData>
  <pageMargins left="0.70866141732283472" right="0.70866141732283472" top="0.78740157480314965" bottom="0.78740157480314965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Listy</vt:lpstr>
      </vt:variant>
      <vt:variant>
        <vt:i4>7</vt:i4>
      </vt:variant>
      <vt:variant>
        <vt:lpstr>Pojmenované oblasti</vt:lpstr>
      </vt:variant>
      <vt:variant>
        <vt:i4>3</vt:i4>
      </vt:variant>
    </vt:vector>
  </HeadingPairs>
  <TitlesOfParts>
    <vt:vector size="10" baseType="lpstr">
      <vt:lpstr>REKAPITULACE</vt:lpstr>
      <vt:lpstr>1 - SKO NÁDOBY</vt:lpstr>
      <vt:lpstr>2.1 - PLASTY</vt:lpstr>
      <vt:lpstr>2.2 - PAPÍR</vt:lpstr>
      <vt:lpstr>2.3 - SKLO SMĚSNÉ</vt:lpstr>
      <vt:lpstr>3 - ODPADY ZE SD</vt:lpstr>
      <vt:lpstr>Dopňující informace</vt:lpstr>
      <vt:lpstr>'1 - SKO NÁDOBY'!Oblast_tisku</vt:lpstr>
      <vt:lpstr>'2.1 - PLASTY'!Oblast_tisku</vt:lpstr>
      <vt:lpstr>'2.2 - PAPÍR'!Oblast_tisku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Odpady Konice 2025</dc:title>
  <dc:creator>Jan Prejda</dc:creator>
  <cp:lastModifiedBy>Ivona Peštálová</cp:lastModifiedBy>
  <cp:lastPrinted>2024-12-04T12:54:00Z</cp:lastPrinted>
  <dcterms:created xsi:type="dcterms:W3CDTF">2017-08-14T12:20:56Z</dcterms:created>
  <dcterms:modified xsi:type="dcterms:W3CDTF">2025-03-06T12:21:01Z</dcterms:modified>
</cp:coreProperties>
</file>