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11928" tabRatio="985" activeTab="17"/>
  </bookViews>
  <sheets>
    <sheet name="SOUHRNNÝ LIST STAVBY" sheetId="1" r:id="rId1"/>
    <sheet name="REKAPITULACE OBJEKTŮ STAVBY" sheetId="2" r:id="rId2"/>
    <sheet name="KRYCÍ LIST #1" sheetId="3" r:id="rId3"/>
    <sheet name="REKAPITULACE #1" sheetId="4" r:id="rId4"/>
    <sheet name="ROZPOČET #1" sheetId="5" r:id="rId5"/>
    <sheet name="KRYCÍ LIST #2" sheetId="6" r:id="rId6"/>
    <sheet name="REKAPITULACE #2" sheetId="7" r:id="rId7"/>
    <sheet name="ROZPOČET #2" sheetId="8" r:id="rId8"/>
    <sheet name="KRYCÍ LIST #3" sheetId="9" r:id="rId9"/>
    <sheet name="REKAPITULACE #3" sheetId="10" r:id="rId10"/>
    <sheet name="ROZPOČET #3" sheetId="11" r:id="rId11"/>
    <sheet name="KRYCÍ LIST #4" sheetId="12" r:id="rId12"/>
    <sheet name="REKAPITULACE #4" sheetId="13" r:id="rId13"/>
    <sheet name="ROZPOČET #4" sheetId="14" r:id="rId14"/>
    <sheet name="KRYCÍ LIST #5" sheetId="15" r:id="rId15"/>
    <sheet name="REKAPITULACE #5" sheetId="16" r:id="rId16"/>
    <sheet name="ROZPOČET #5" sheetId="17" r:id="rId17"/>
    <sheet name="KRYCÍ LIST #6" sheetId="18" r:id="rId18"/>
    <sheet name="REKAPITULACE #6" sheetId="19" r:id="rId19"/>
    <sheet name="ROZPOČET #6" sheetId="20" r:id="rId20"/>
  </sheets>
  <calcPr calcId="125725"/>
</workbook>
</file>

<file path=xl/calcChain.xml><?xml version="1.0" encoding="utf-8"?>
<calcChain xmlns="http://schemas.openxmlformats.org/spreadsheetml/2006/main">
  <c r="E26" i="1"/>
  <c r="E25"/>
  <c r="E16"/>
  <c r="H38" i="3"/>
  <c r="M8"/>
  <c r="D30" i="4"/>
  <c r="C30"/>
  <c r="E29"/>
  <c r="E30" s="1"/>
  <c r="E19" i="3" s="1"/>
  <c r="D29" i="4"/>
  <c r="C29"/>
  <c r="D25"/>
  <c r="C25"/>
  <c r="E25" s="1"/>
  <c r="E24"/>
  <c r="D24"/>
  <c r="C24"/>
  <c r="D23"/>
  <c r="C23"/>
  <c r="E23" s="1"/>
  <c r="E22"/>
  <c r="D22"/>
  <c r="C22"/>
  <c r="E21"/>
  <c r="D21"/>
  <c r="C21"/>
  <c r="E20"/>
  <c r="D20"/>
  <c r="C20"/>
  <c r="E19"/>
  <c r="D19"/>
  <c r="D26" s="1"/>
  <c r="C19"/>
  <c r="C26" s="1"/>
  <c r="E15"/>
  <c r="D15"/>
  <c r="C15"/>
  <c r="E14"/>
  <c r="D14"/>
  <c r="C14"/>
  <c r="D13"/>
  <c r="C13"/>
  <c r="E13" s="1"/>
  <c r="D12"/>
  <c r="C12"/>
  <c r="E12" s="1"/>
  <c r="E11"/>
  <c r="D11"/>
  <c r="C11"/>
  <c r="D10"/>
  <c r="D16" s="1"/>
  <c r="D32" s="1"/>
  <c r="E15" i="3" s="1"/>
  <c r="C10" i="4"/>
  <c r="C16" s="1"/>
  <c r="E9"/>
  <c r="D9"/>
  <c r="C9"/>
  <c r="K1188" i="5"/>
  <c r="I1188"/>
  <c r="G1188"/>
  <c r="K1187"/>
  <c r="I1187"/>
  <c r="G1187"/>
  <c r="A1187"/>
  <c r="K1179"/>
  <c r="I1179"/>
  <c r="G1179"/>
  <c r="K1178"/>
  <c r="I1178"/>
  <c r="G1178"/>
  <c r="A1178"/>
  <c r="K1176"/>
  <c r="I1176"/>
  <c r="G1176"/>
  <c r="K1175"/>
  <c r="I1175"/>
  <c r="G1175"/>
  <c r="A1175"/>
  <c r="K1174"/>
  <c r="I1174"/>
  <c r="G1174"/>
  <c r="A1174"/>
  <c r="K1173"/>
  <c r="I1173"/>
  <c r="G1173"/>
  <c r="A1173"/>
  <c r="K1172"/>
  <c r="I1172"/>
  <c r="G1172"/>
  <c r="A1172"/>
  <c r="K1171"/>
  <c r="I1171"/>
  <c r="G1171"/>
  <c r="A1171"/>
  <c r="K1170"/>
  <c r="I1170"/>
  <c r="G1170"/>
  <c r="A1170"/>
  <c r="K1169"/>
  <c r="I1169"/>
  <c r="G1169"/>
  <c r="A1169"/>
  <c r="K1168"/>
  <c r="I1168"/>
  <c r="G1168"/>
  <c r="A1168"/>
  <c r="K1167"/>
  <c r="I1167"/>
  <c r="G1167"/>
  <c r="A1167"/>
  <c r="K1166"/>
  <c r="I1166"/>
  <c r="G1166"/>
  <c r="A1166"/>
  <c r="K1165"/>
  <c r="I1165"/>
  <c r="G1165"/>
  <c r="A1165"/>
  <c r="K1164"/>
  <c r="I1164"/>
  <c r="G1164"/>
  <c r="A1164"/>
  <c r="K1163"/>
  <c r="I1163"/>
  <c r="G1163"/>
  <c r="A1163"/>
  <c r="K1162"/>
  <c r="I1162"/>
  <c r="G1162"/>
  <c r="A1162"/>
  <c r="K1161"/>
  <c r="I1161"/>
  <c r="G1161"/>
  <c r="A1161"/>
  <c r="K1160"/>
  <c r="I1160"/>
  <c r="G1160"/>
  <c r="A1160"/>
  <c r="K1159"/>
  <c r="I1159"/>
  <c r="G1159"/>
  <c r="A1159"/>
  <c r="K1158"/>
  <c r="I1158"/>
  <c r="G1158"/>
  <c r="A1158"/>
  <c r="K1157"/>
  <c r="I1157"/>
  <c r="G1157"/>
  <c r="A1157"/>
  <c r="K1155"/>
  <c r="I1155"/>
  <c r="G1155"/>
  <c r="K1154"/>
  <c r="I1154"/>
  <c r="G1154"/>
  <c r="A1154"/>
  <c r="K1152"/>
  <c r="I1152"/>
  <c r="G1152"/>
  <c r="K1151"/>
  <c r="I1151"/>
  <c r="G1151"/>
  <c r="A1151"/>
  <c r="K1150"/>
  <c r="I1150"/>
  <c r="G1150"/>
  <c r="A1150"/>
  <c r="K1149"/>
  <c r="I1149"/>
  <c r="G1149"/>
  <c r="A1149"/>
  <c r="K1148"/>
  <c r="I1148"/>
  <c r="G1148"/>
  <c r="A1148"/>
  <c r="K1147"/>
  <c r="I1147"/>
  <c r="G1147"/>
  <c r="A1147"/>
  <c r="K1146"/>
  <c r="I1146"/>
  <c r="G1146"/>
  <c r="A1146"/>
  <c r="K1145"/>
  <c r="I1145"/>
  <c r="G1145"/>
  <c r="A1145"/>
  <c r="K1144"/>
  <c r="I1144"/>
  <c r="G1144"/>
  <c r="A1144"/>
  <c r="K1143"/>
  <c r="I1143"/>
  <c r="G1143"/>
  <c r="A1143"/>
  <c r="K1142"/>
  <c r="I1142"/>
  <c r="G1142"/>
  <c r="A1142"/>
  <c r="K1141"/>
  <c r="I1141"/>
  <c r="G1141"/>
  <c r="A1141"/>
  <c r="K1140"/>
  <c r="I1140"/>
  <c r="G1140"/>
  <c r="A1140"/>
  <c r="K1138"/>
  <c r="I1138"/>
  <c r="G1138"/>
  <c r="K1137"/>
  <c r="I1137"/>
  <c r="G1137"/>
  <c r="A1137"/>
  <c r="K1136"/>
  <c r="I1136"/>
  <c r="G1136"/>
  <c r="A1136"/>
  <c r="K1135"/>
  <c r="I1135"/>
  <c r="G1135"/>
  <c r="A1135"/>
  <c r="K1134"/>
  <c r="I1134"/>
  <c r="G1134"/>
  <c r="A1134"/>
  <c r="K1133"/>
  <c r="I1133"/>
  <c r="G1133"/>
  <c r="A1133"/>
  <c r="K1132"/>
  <c r="I1132"/>
  <c r="G1132"/>
  <c r="A1132"/>
  <c r="K1131"/>
  <c r="I1131"/>
  <c r="G1131"/>
  <c r="A1131"/>
  <c r="K1130"/>
  <c r="I1130"/>
  <c r="G1130"/>
  <c r="A1130"/>
  <c r="K1129"/>
  <c r="I1129"/>
  <c r="G1129"/>
  <c r="A1129"/>
  <c r="K1128"/>
  <c r="I1128"/>
  <c r="G1128"/>
  <c r="A1128"/>
  <c r="K1127"/>
  <c r="I1127"/>
  <c r="G1127"/>
  <c r="A1127"/>
  <c r="K1126"/>
  <c r="I1126"/>
  <c r="G1126"/>
  <c r="A1126"/>
  <c r="K1125"/>
  <c r="I1125"/>
  <c r="G1125"/>
  <c r="A1125"/>
  <c r="K1124"/>
  <c r="I1124"/>
  <c r="G1124"/>
  <c r="A1124"/>
  <c r="K1123"/>
  <c r="I1123"/>
  <c r="G1123"/>
  <c r="A1123"/>
  <c r="K1122"/>
  <c r="I1122"/>
  <c r="G1122"/>
  <c r="A1122"/>
  <c r="K1121"/>
  <c r="I1121"/>
  <c r="G1121"/>
  <c r="A1121"/>
  <c r="K1120"/>
  <c r="I1120"/>
  <c r="G1120"/>
  <c r="A1120"/>
  <c r="K1119"/>
  <c r="I1119"/>
  <c r="G1119"/>
  <c r="A1119"/>
  <c r="K1118"/>
  <c r="I1118"/>
  <c r="G1118"/>
  <c r="A1118"/>
  <c r="K1117"/>
  <c r="I1117"/>
  <c r="G1117"/>
  <c r="A1117"/>
  <c r="K1116"/>
  <c r="I1116"/>
  <c r="G1116"/>
  <c r="A1116"/>
  <c r="K1115"/>
  <c r="I1115"/>
  <c r="G1115"/>
  <c r="A1115"/>
  <c r="K1114"/>
  <c r="I1114"/>
  <c r="G1114"/>
  <c r="A1114"/>
  <c r="K1113"/>
  <c r="I1113"/>
  <c r="G1113"/>
  <c r="A1113"/>
  <c r="K1112"/>
  <c r="I1112"/>
  <c r="G1112"/>
  <c r="A1112"/>
  <c r="K1111"/>
  <c r="I1111"/>
  <c r="G1111"/>
  <c r="A1111"/>
  <c r="K1110"/>
  <c r="I1110"/>
  <c r="G1110"/>
  <c r="A1110"/>
  <c r="K1109"/>
  <c r="I1109"/>
  <c r="G1109"/>
  <c r="A1109"/>
  <c r="K1108"/>
  <c r="I1108"/>
  <c r="G1108"/>
  <c r="A1108"/>
  <c r="K1107"/>
  <c r="I1107"/>
  <c r="G1107"/>
  <c r="A1107"/>
  <c r="K1106"/>
  <c r="I1106"/>
  <c r="G1106"/>
  <c r="A1106"/>
  <c r="K1105"/>
  <c r="I1105"/>
  <c r="G1105"/>
  <c r="A1105"/>
  <c r="K1104"/>
  <c r="I1104"/>
  <c r="G1104"/>
  <c r="A1104"/>
  <c r="K1103"/>
  <c r="I1103"/>
  <c r="G1103"/>
  <c r="A1103"/>
  <c r="K1102"/>
  <c r="I1102"/>
  <c r="G1102"/>
  <c r="A1102"/>
  <c r="K1101"/>
  <c r="I1101"/>
  <c r="G1101"/>
  <c r="A1101"/>
  <c r="K1100"/>
  <c r="I1100"/>
  <c r="G1100"/>
  <c r="A1100"/>
  <c r="K1099"/>
  <c r="I1099"/>
  <c r="G1099"/>
  <c r="A1099"/>
  <c r="K1098"/>
  <c r="I1098"/>
  <c r="G1098"/>
  <c r="A1098"/>
  <c r="K1097"/>
  <c r="I1097"/>
  <c r="G1097"/>
  <c r="A1097"/>
  <c r="K1096"/>
  <c r="I1096"/>
  <c r="G1096"/>
  <c r="A1096"/>
  <c r="K1094"/>
  <c r="I1094"/>
  <c r="G1094"/>
  <c r="K1093"/>
  <c r="I1093"/>
  <c r="G1093"/>
  <c r="A1093"/>
  <c r="K1092"/>
  <c r="I1092"/>
  <c r="G1092"/>
  <c r="A1092"/>
  <c r="K1091"/>
  <c r="I1091"/>
  <c r="G1091"/>
  <c r="A1091"/>
  <c r="K1090"/>
  <c r="I1090"/>
  <c r="G1090"/>
  <c r="A1090"/>
  <c r="K1089"/>
  <c r="I1089"/>
  <c r="G1089"/>
  <c r="A1089"/>
  <c r="K1088"/>
  <c r="I1088"/>
  <c r="G1088"/>
  <c r="A1088"/>
  <c r="K1087"/>
  <c r="I1087"/>
  <c r="G1087"/>
  <c r="A1087"/>
  <c r="K1086"/>
  <c r="I1086"/>
  <c r="G1086"/>
  <c r="A1086"/>
  <c r="K1085"/>
  <c r="I1085"/>
  <c r="G1085"/>
  <c r="A1085"/>
  <c r="K1084"/>
  <c r="I1084"/>
  <c r="G1084"/>
  <c r="A1084"/>
  <c r="K1083"/>
  <c r="I1083"/>
  <c r="G1083"/>
  <c r="A1083"/>
  <c r="K1082"/>
  <c r="I1082"/>
  <c r="G1082"/>
  <c r="A1082"/>
  <c r="K1081"/>
  <c r="I1081"/>
  <c r="G1081"/>
  <c r="A1081"/>
  <c r="K1080"/>
  <c r="I1080"/>
  <c r="G1080"/>
  <c r="A1080"/>
  <c r="K1079"/>
  <c r="I1079"/>
  <c r="G1079"/>
  <c r="A1079"/>
  <c r="K1078"/>
  <c r="I1078"/>
  <c r="G1078"/>
  <c r="A1078"/>
  <c r="K1077"/>
  <c r="I1077"/>
  <c r="G1077"/>
  <c r="A1077"/>
  <c r="K1076"/>
  <c r="I1076"/>
  <c r="G1076"/>
  <c r="A1076"/>
  <c r="K1075"/>
  <c r="I1075"/>
  <c r="G1075"/>
  <c r="A1075"/>
  <c r="K1074"/>
  <c r="I1074"/>
  <c r="G1074"/>
  <c r="A1074"/>
  <c r="K1073"/>
  <c r="I1073"/>
  <c r="G1073"/>
  <c r="A1073"/>
  <c r="K1072"/>
  <c r="I1072"/>
  <c r="G1072"/>
  <c r="A1072"/>
  <c r="K1071"/>
  <c r="I1071"/>
  <c r="G1071"/>
  <c r="A1071"/>
  <c r="K1070"/>
  <c r="I1070"/>
  <c r="G1070"/>
  <c r="A1070"/>
  <c r="K1069"/>
  <c r="I1069"/>
  <c r="G1069"/>
  <c r="A1069"/>
  <c r="K1068"/>
  <c r="I1068"/>
  <c r="G1068"/>
  <c r="A1068"/>
  <c r="K1067"/>
  <c r="I1067"/>
  <c r="G1067"/>
  <c r="A1067"/>
  <c r="K1066"/>
  <c r="I1066"/>
  <c r="G1066"/>
  <c r="A1066"/>
  <c r="K1065"/>
  <c r="I1065"/>
  <c r="G1065"/>
  <c r="A1065"/>
  <c r="K1064"/>
  <c r="I1064"/>
  <c r="G1064"/>
  <c r="A1064"/>
  <c r="K1063"/>
  <c r="I1063"/>
  <c r="G1063"/>
  <c r="A1063"/>
  <c r="K1062"/>
  <c r="I1062"/>
  <c r="G1062"/>
  <c r="A1062"/>
  <c r="K1061"/>
  <c r="I1061"/>
  <c r="G1061"/>
  <c r="A1061"/>
  <c r="K1060"/>
  <c r="I1060"/>
  <c r="G1060"/>
  <c r="A1060"/>
  <c r="K1059"/>
  <c r="I1059"/>
  <c r="G1059"/>
  <c r="A1059"/>
  <c r="K1058"/>
  <c r="I1058"/>
  <c r="G1058"/>
  <c r="A1058"/>
  <c r="K1057"/>
  <c r="I1057"/>
  <c r="G1057"/>
  <c r="A1057"/>
  <c r="K1056"/>
  <c r="I1056"/>
  <c r="G1056"/>
  <c r="A1056"/>
  <c r="K1055"/>
  <c r="I1055"/>
  <c r="G1055"/>
  <c r="A1055"/>
  <c r="K1054"/>
  <c r="I1054"/>
  <c r="G1054"/>
  <c r="A1054"/>
  <c r="K1053"/>
  <c r="I1053"/>
  <c r="G1053"/>
  <c r="A1053"/>
  <c r="K1052"/>
  <c r="I1052"/>
  <c r="G1052"/>
  <c r="A1052"/>
  <c r="K1051"/>
  <c r="I1051"/>
  <c r="G1051"/>
  <c r="A1051"/>
  <c r="K1050"/>
  <c r="I1050"/>
  <c r="G1050"/>
  <c r="A1050"/>
  <c r="K1049"/>
  <c r="I1049"/>
  <c r="G1049"/>
  <c r="A1049"/>
  <c r="K1048"/>
  <c r="I1048"/>
  <c r="G1048"/>
  <c r="A1048"/>
  <c r="K1047"/>
  <c r="I1047"/>
  <c r="G1047"/>
  <c r="A1047"/>
  <c r="K1046"/>
  <c r="I1046"/>
  <c r="G1046"/>
  <c r="A1046"/>
  <c r="K1045"/>
  <c r="I1045"/>
  <c r="G1045"/>
  <c r="A1045"/>
  <c r="K1044"/>
  <c r="I1044"/>
  <c r="G1044"/>
  <c r="A1044"/>
  <c r="K1043"/>
  <c r="I1043"/>
  <c r="G1043"/>
  <c r="A1043"/>
  <c r="K1042"/>
  <c r="I1042"/>
  <c r="G1042"/>
  <c r="A1042"/>
  <c r="K1041"/>
  <c r="I1041"/>
  <c r="G1041"/>
  <c r="A1041"/>
  <c r="K1040"/>
  <c r="I1040"/>
  <c r="G1040"/>
  <c r="A1040"/>
  <c r="K1039"/>
  <c r="I1039"/>
  <c r="G1039"/>
  <c r="A1039"/>
  <c r="K1038"/>
  <c r="I1038"/>
  <c r="G1038"/>
  <c r="A1038"/>
  <c r="K1037"/>
  <c r="I1037"/>
  <c r="G1037"/>
  <c r="A1037"/>
  <c r="K1036"/>
  <c r="I1036"/>
  <c r="G1036"/>
  <c r="A1036"/>
  <c r="K1035"/>
  <c r="I1035"/>
  <c r="G1035"/>
  <c r="A1035"/>
  <c r="K1034"/>
  <c r="I1034"/>
  <c r="G1034"/>
  <c r="A1034"/>
  <c r="K1033"/>
  <c r="I1033"/>
  <c r="G1033"/>
  <c r="A1033"/>
  <c r="K1032"/>
  <c r="I1032"/>
  <c r="G1032"/>
  <c r="A1032"/>
  <c r="K1031"/>
  <c r="I1031"/>
  <c r="G1031"/>
  <c r="A1031"/>
  <c r="K1030"/>
  <c r="I1030"/>
  <c r="G1030"/>
  <c r="A1030"/>
  <c r="K1029"/>
  <c r="I1029"/>
  <c r="G1029"/>
  <c r="A1029"/>
  <c r="K1028"/>
  <c r="I1028"/>
  <c r="G1028"/>
  <c r="A1028"/>
  <c r="K1027"/>
  <c r="I1027"/>
  <c r="G1027"/>
  <c r="A1027"/>
  <c r="K1026"/>
  <c r="I1026"/>
  <c r="G1026"/>
  <c r="A1026"/>
  <c r="K1025"/>
  <c r="I1025"/>
  <c r="G1025"/>
  <c r="A1025"/>
  <c r="K1024"/>
  <c r="I1024"/>
  <c r="G1024"/>
  <c r="A1024"/>
  <c r="K1023"/>
  <c r="I1023"/>
  <c r="G1023"/>
  <c r="A1023"/>
  <c r="K1022"/>
  <c r="I1022"/>
  <c r="G1022"/>
  <c r="A1022"/>
  <c r="K1021"/>
  <c r="I1021"/>
  <c r="G1021"/>
  <c r="A1021"/>
  <c r="K1020"/>
  <c r="I1020"/>
  <c r="G1020"/>
  <c r="A1020"/>
  <c r="K1019"/>
  <c r="I1019"/>
  <c r="G1019"/>
  <c r="A1019"/>
  <c r="K1018"/>
  <c r="I1018"/>
  <c r="G1018"/>
  <c r="A1018"/>
  <c r="K1017"/>
  <c r="I1017"/>
  <c r="G1017"/>
  <c r="A1017"/>
  <c r="K1016"/>
  <c r="I1016"/>
  <c r="G1016"/>
  <c r="A1016"/>
  <c r="K1015"/>
  <c r="I1015"/>
  <c r="G1015"/>
  <c r="A1015"/>
  <c r="K1014"/>
  <c r="I1014"/>
  <c r="G1014"/>
  <c r="A1014"/>
  <c r="K1013"/>
  <c r="I1013"/>
  <c r="G1013"/>
  <c r="A1013"/>
  <c r="K1012"/>
  <c r="I1012"/>
  <c r="G1012"/>
  <c r="A1012"/>
  <c r="K1011"/>
  <c r="I1011"/>
  <c r="G1011"/>
  <c r="A1011"/>
  <c r="K1010"/>
  <c r="I1010"/>
  <c r="G1010"/>
  <c r="A1010"/>
  <c r="K1009"/>
  <c r="I1009"/>
  <c r="G1009"/>
  <c r="A1009"/>
  <c r="K1008"/>
  <c r="I1008"/>
  <c r="G1008"/>
  <c r="A1008"/>
  <c r="K1007"/>
  <c r="I1007"/>
  <c r="G1007"/>
  <c r="A1007"/>
  <c r="K1006"/>
  <c r="I1006"/>
  <c r="G1006"/>
  <c r="A1006"/>
  <c r="K1005"/>
  <c r="I1005"/>
  <c r="G1005"/>
  <c r="A1005"/>
  <c r="K1004"/>
  <c r="I1004"/>
  <c r="G1004"/>
  <c r="A1004"/>
  <c r="K1003"/>
  <c r="I1003"/>
  <c r="G1003"/>
  <c r="A1003"/>
  <c r="K1002"/>
  <c r="I1002"/>
  <c r="G1002"/>
  <c r="A1002"/>
  <c r="K1001"/>
  <c r="I1001"/>
  <c r="G1001"/>
  <c r="A1001"/>
  <c r="K1000"/>
  <c r="I1000"/>
  <c r="G1000"/>
  <c r="A1000"/>
  <c r="K999"/>
  <c r="I999"/>
  <c r="G999"/>
  <c r="A999"/>
  <c r="K998"/>
  <c r="I998"/>
  <c r="G998"/>
  <c r="A998"/>
  <c r="K997"/>
  <c r="I997"/>
  <c r="G997"/>
  <c r="A997"/>
  <c r="K996"/>
  <c r="I996"/>
  <c r="G996"/>
  <c r="A996"/>
  <c r="K995"/>
  <c r="I995"/>
  <c r="G995"/>
  <c r="A995"/>
  <c r="K994"/>
  <c r="I994"/>
  <c r="G994"/>
  <c r="A994"/>
  <c r="K993"/>
  <c r="I993"/>
  <c r="G993"/>
  <c r="A993"/>
  <c r="K992"/>
  <c r="I992"/>
  <c r="G992"/>
  <c r="A992"/>
  <c r="K991"/>
  <c r="I991"/>
  <c r="G991"/>
  <c r="A991"/>
  <c r="K990"/>
  <c r="I990"/>
  <c r="G990"/>
  <c r="A990"/>
  <c r="K989"/>
  <c r="I989"/>
  <c r="G989"/>
  <c r="A989"/>
  <c r="K988"/>
  <c r="I988"/>
  <c r="G988"/>
  <c r="A988"/>
  <c r="K987"/>
  <c r="I987"/>
  <c r="G987"/>
  <c r="A987"/>
  <c r="K986"/>
  <c r="I986"/>
  <c r="G986"/>
  <c r="A986"/>
  <c r="K985"/>
  <c r="I985"/>
  <c r="G985"/>
  <c r="A985"/>
  <c r="K984"/>
  <c r="I984"/>
  <c r="G984"/>
  <c r="A984"/>
  <c r="K983"/>
  <c r="I983"/>
  <c r="G983"/>
  <c r="A983"/>
  <c r="K982"/>
  <c r="I982"/>
  <c r="G982"/>
  <c r="A982"/>
  <c r="K981"/>
  <c r="I981"/>
  <c r="G981"/>
  <c r="A981"/>
  <c r="K980"/>
  <c r="I980"/>
  <c r="G980"/>
  <c r="A980"/>
  <c r="K979"/>
  <c r="I979"/>
  <c r="G979"/>
  <c r="A979"/>
  <c r="K978"/>
  <c r="I978"/>
  <c r="G978"/>
  <c r="A978"/>
  <c r="K977"/>
  <c r="I977"/>
  <c r="G977"/>
  <c r="A977"/>
  <c r="K976"/>
  <c r="I976"/>
  <c r="G976"/>
  <c r="A976"/>
  <c r="K975"/>
  <c r="I975"/>
  <c r="G975"/>
  <c r="A975"/>
  <c r="K974"/>
  <c r="I974"/>
  <c r="G974"/>
  <c r="A974"/>
  <c r="K973"/>
  <c r="I973"/>
  <c r="G973"/>
  <c r="A973"/>
  <c r="K972"/>
  <c r="I972"/>
  <c r="G972"/>
  <c r="A972"/>
  <c r="K971"/>
  <c r="I971"/>
  <c r="G971"/>
  <c r="A971"/>
  <c r="K970"/>
  <c r="I970"/>
  <c r="G970"/>
  <c r="A970"/>
  <c r="K969"/>
  <c r="I969"/>
  <c r="G969"/>
  <c r="A969"/>
  <c r="K968"/>
  <c r="I968"/>
  <c r="G968"/>
  <c r="A968"/>
  <c r="K967"/>
  <c r="I967"/>
  <c r="G967"/>
  <c r="A967"/>
  <c r="K966"/>
  <c r="I966"/>
  <c r="G966"/>
  <c r="A966"/>
  <c r="K965"/>
  <c r="I965"/>
  <c r="G965"/>
  <c r="A965"/>
  <c r="K964"/>
  <c r="I964"/>
  <c r="G964"/>
  <c r="A964"/>
  <c r="K963"/>
  <c r="I963"/>
  <c r="G963"/>
  <c r="A963"/>
  <c r="K962"/>
  <c r="I962"/>
  <c r="G962"/>
  <c r="A962"/>
  <c r="K961"/>
  <c r="I961"/>
  <c r="G961"/>
  <c r="A961"/>
  <c r="K960"/>
  <c r="I960"/>
  <c r="G960"/>
  <c r="A960"/>
  <c r="K959"/>
  <c r="I959"/>
  <c r="G959"/>
  <c r="A959"/>
  <c r="K958"/>
  <c r="I958"/>
  <c r="G958"/>
  <c r="A958"/>
  <c r="K957"/>
  <c r="I957"/>
  <c r="G957"/>
  <c r="A957"/>
  <c r="K956"/>
  <c r="I956"/>
  <c r="G956"/>
  <c r="A956"/>
  <c r="K955"/>
  <c r="I955"/>
  <c r="G955"/>
  <c r="A955"/>
  <c r="K954"/>
  <c r="I954"/>
  <c r="G954"/>
  <c r="A954"/>
  <c r="K953"/>
  <c r="I953"/>
  <c r="G953"/>
  <c r="A953"/>
  <c r="K952"/>
  <c r="I952"/>
  <c r="G952"/>
  <c r="A952"/>
  <c r="K951"/>
  <c r="I951"/>
  <c r="G951"/>
  <c r="A951"/>
  <c r="K950"/>
  <c r="I950"/>
  <c r="G950"/>
  <c r="A950"/>
  <c r="K949"/>
  <c r="I949"/>
  <c r="G949"/>
  <c r="A949"/>
  <c r="K948"/>
  <c r="I948"/>
  <c r="G948"/>
  <c r="A948"/>
  <c r="K947"/>
  <c r="I947"/>
  <c r="G947"/>
  <c r="A947"/>
  <c r="K946"/>
  <c r="I946"/>
  <c r="G946"/>
  <c r="A946"/>
  <c r="K945"/>
  <c r="I945"/>
  <c r="G945"/>
  <c r="A945"/>
  <c r="K944"/>
  <c r="I944"/>
  <c r="G944"/>
  <c r="A944"/>
  <c r="K943"/>
  <c r="I943"/>
  <c r="G943"/>
  <c r="A943"/>
  <c r="K942"/>
  <c r="I942"/>
  <c r="G942"/>
  <c r="A942"/>
  <c r="K941"/>
  <c r="I941"/>
  <c r="G941"/>
  <c r="A941"/>
  <c r="K940"/>
  <c r="I940"/>
  <c r="G940"/>
  <c r="A940"/>
  <c r="K939"/>
  <c r="I939"/>
  <c r="G939"/>
  <c r="A939"/>
  <c r="K938"/>
  <c r="I938"/>
  <c r="G938"/>
  <c r="A938"/>
  <c r="K937"/>
  <c r="I937"/>
  <c r="G937"/>
  <c r="A937"/>
  <c r="K936"/>
  <c r="I936"/>
  <c r="G936"/>
  <c r="A936"/>
  <c r="K935"/>
  <c r="I935"/>
  <c r="G935"/>
  <c r="A935"/>
  <c r="K934"/>
  <c r="I934"/>
  <c r="G934"/>
  <c r="A934"/>
  <c r="K933"/>
  <c r="I933"/>
  <c r="G933"/>
  <c r="A933"/>
  <c r="K932"/>
  <c r="I932"/>
  <c r="G932"/>
  <c r="A932"/>
  <c r="K931"/>
  <c r="I931"/>
  <c r="G931"/>
  <c r="A931"/>
  <c r="K930"/>
  <c r="I930"/>
  <c r="G930"/>
  <c r="A930"/>
  <c r="K929"/>
  <c r="I929"/>
  <c r="G929"/>
  <c r="A929"/>
  <c r="K928"/>
  <c r="I928"/>
  <c r="G928"/>
  <c r="A928"/>
  <c r="K927"/>
  <c r="I927"/>
  <c r="G927"/>
  <c r="A927"/>
  <c r="K926"/>
  <c r="I926"/>
  <c r="G926"/>
  <c r="A926"/>
  <c r="K925"/>
  <c r="I925"/>
  <c r="G925"/>
  <c r="A925"/>
  <c r="K924"/>
  <c r="I924"/>
  <c r="G924"/>
  <c r="A924"/>
  <c r="K923"/>
  <c r="I923"/>
  <c r="G923"/>
  <c r="A923"/>
  <c r="K922"/>
  <c r="I922"/>
  <c r="G922"/>
  <c r="A922"/>
  <c r="K921"/>
  <c r="I921"/>
  <c r="G921"/>
  <c r="A921"/>
  <c r="K920"/>
  <c r="I920"/>
  <c r="G920"/>
  <c r="A920"/>
  <c r="K919"/>
  <c r="I919"/>
  <c r="G919"/>
  <c r="A919"/>
  <c r="K918"/>
  <c r="I918"/>
  <c r="G918"/>
  <c r="A918"/>
  <c r="K917"/>
  <c r="I917"/>
  <c r="G917"/>
  <c r="A917"/>
  <c r="K916"/>
  <c r="I916"/>
  <c r="G916"/>
  <c r="A916"/>
  <c r="K915"/>
  <c r="I915"/>
  <c r="G915"/>
  <c r="A915"/>
  <c r="K914"/>
  <c r="I914"/>
  <c r="G914"/>
  <c r="A914"/>
  <c r="K913"/>
  <c r="I913"/>
  <c r="G913"/>
  <c r="A913"/>
  <c r="K912"/>
  <c r="I912"/>
  <c r="G912"/>
  <c r="A912"/>
  <c r="K911"/>
  <c r="I911"/>
  <c r="G911"/>
  <c r="A911"/>
  <c r="K910"/>
  <c r="I910"/>
  <c r="G910"/>
  <c r="A910"/>
  <c r="K909"/>
  <c r="I909"/>
  <c r="G909"/>
  <c r="A909"/>
  <c r="K908"/>
  <c r="I908"/>
  <c r="G908"/>
  <c r="A908"/>
  <c r="K907"/>
  <c r="I907"/>
  <c r="G907"/>
  <c r="A907"/>
  <c r="K906"/>
  <c r="I906"/>
  <c r="G906"/>
  <c r="A906"/>
  <c r="K905"/>
  <c r="I905"/>
  <c r="G905"/>
  <c r="A905"/>
  <c r="K904"/>
  <c r="I904"/>
  <c r="G904"/>
  <c r="A904"/>
  <c r="K903"/>
  <c r="I903"/>
  <c r="G903"/>
  <c r="A903"/>
  <c r="K902"/>
  <c r="I902"/>
  <c r="G902"/>
  <c r="A902"/>
  <c r="K901"/>
  <c r="I901"/>
  <c r="G901"/>
  <c r="A901"/>
  <c r="K900"/>
  <c r="I900"/>
  <c r="G900"/>
  <c r="A900"/>
  <c r="K899"/>
  <c r="I899"/>
  <c r="G899"/>
  <c r="A899"/>
  <c r="K898"/>
  <c r="I898"/>
  <c r="G898"/>
  <c r="A898"/>
  <c r="K897"/>
  <c r="I897"/>
  <c r="G897"/>
  <c r="A897"/>
  <c r="K896"/>
  <c r="I896"/>
  <c r="G896"/>
  <c r="A896"/>
  <c r="K895"/>
  <c r="I895"/>
  <c r="G895"/>
  <c r="A895"/>
  <c r="K894"/>
  <c r="I894"/>
  <c r="G894"/>
  <c r="A894"/>
  <c r="K893"/>
  <c r="I893"/>
  <c r="G893"/>
  <c r="A893"/>
  <c r="K892"/>
  <c r="I892"/>
  <c r="G892"/>
  <c r="A892"/>
  <c r="K891"/>
  <c r="I891"/>
  <c r="G891"/>
  <c r="A891"/>
  <c r="K890"/>
  <c r="I890"/>
  <c r="G890"/>
  <c r="A890"/>
  <c r="K889"/>
  <c r="I889"/>
  <c r="G889"/>
  <c r="A889"/>
  <c r="K888"/>
  <c r="I888"/>
  <c r="G888"/>
  <c r="A888"/>
  <c r="K887"/>
  <c r="I887"/>
  <c r="G887"/>
  <c r="A887"/>
  <c r="K886"/>
  <c r="I886"/>
  <c r="G886"/>
  <c r="A886"/>
  <c r="K885"/>
  <c r="I885"/>
  <c r="G885"/>
  <c r="A885"/>
  <c r="K884"/>
  <c r="I884"/>
  <c r="G884"/>
  <c r="A884"/>
  <c r="K883"/>
  <c r="I883"/>
  <c r="G883"/>
  <c r="A883"/>
  <c r="K882"/>
  <c r="I882"/>
  <c r="G882"/>
  <c r="A882"/>
  <c r="K881"/>
  <c r="I881"/>
  <c r="G881"/>
  <c r="A881"/>
  <c r="K880"/>
  <c r="I880"/>
  <c r="G880"/>
  <c r="A880"/>
  <c r="K879"/>
  <c r="I879"/>
  <c r="G879"/>
  <c r="A879"/>
  <c r="K878"/>
  <c r="I878"/>
  <c r="G878"/>
  <c r="A878"/>
  <c r="K877"/>
  <c r="I877"/>
  <c r="G877"/>
  <c r="A877"/>
  <c r="K876"/>
  <c r="I876"/>
  <c r="G876"/>
  <c r="A876"/>
  <c r="K875"/>
  <c r="I875"/>
  <c r="G875"/>
  <c r="A875"/>
  <c r="K874"/>
  <c r="I874"/>
  <c r="G874"/>
  <c r="A874"/>
  <c r="K873"/>
  <c r="I873"/>
  <c r="G873"/>
  <c r="A873"/>
  <c r="K872"/>
  <c r="I872"/>
  <c r="G872"/>
  <c r="A872"/>
  <c r="K871"/>
  <c r="I871"/>
  <c r="G871"/>
  <c r="A871"/>
  <c r="K870"/>
  <c r="I870"/>
  <c r="G870"/>
  <c r="A870"/>
  <c r="K869"/>
  <c r="I869"/>
  <c r="G869"/>
  <c r="A869"/>
  <c r="K868"/>
  <c r="I868"/>
  <c r="G868"/>
  <c r="A868"/>
  <c r="K867"/>
  <c r="I867"/>
  <c r="G867"/>
  <c r="A867"/>
  <c r="K866"/>
  <c r="I866"/>
  <c r="G866"/>
  <c r="A866"/>
  <c r="K865"/>
  <c r="I865"/>
  <c r="G865"/>
  <c r="A865"/>
  <c r="K864"/>
  <c r="I864"/>
  <c r="G864"/>
  <c r="A864"/>
  <c r="K863"/>
  <c r="I863"/>
  <c r="G863"/>
  <c r="A863"/>
  <c r="K862"/>
  <c r="I862"/>
  <c r="G862"/>
  <c r="A862"/>
  <c r="K861"/>
  <c r="I861"/>
  <c r="G861"/>
  <c r="A861"/>
  <c r="K860"/>
  <c r="I860"/>
  <c r="G860"/>
  <c r="A860"/>
  <c r="K859"/>
  <c r="I859"/>
  <c r="G859"/>
  <c r="A859"/>
  <c r="K858"/>
  <c r="I858"/>
  <c r="G858"/>
  <c r="A858"/>
  <c r="K857"/>
  <c r="I857"/>
  <c r="G857"/>
  <c r="A857"/>
  <c r="K856"/>
  <c r="I856"/>
  <c r="G856"/>
  <c r="A856"/>
  <c r="K855"/>
  <c r="I855"/>
  <c r="G855"/>
  <c r="A855"/>
  <c r="K854"/>
  <c r="I854"/>
  <c r="G854"/>
  <c r="A854"/>
  <c r="K853"/>
  <c r="I853"/>
  <c r="G853"/>
  <c r="A853"/>
  <c r="K852"/>
  <c r="I852"/>
  <c r="G852"/>
  <c r="A852"/>
  <c r="K851"/>
  <c r="I851"/>
  <c r="G851"/>
  <c r="A851"/>
  <c r="K850"/>
  <c r="I850"/>
  <c r="G850"/>
  <c r="A850"/>
  <c r="K849"/>
  <c r="I849"/>
  <c r="G849"/>
  <c r="A849"/>
  <c r="K848"/>
  <c r="I848"/>
  <c r="G848"/>
  <c r="A848"/>
  <c r="K847"/>
  <c r="I847"/>
  <c r="G847"/>
  <c r="A847"/>
  <c r="K846"/>
  <c r="I846"/>
  <c r="G846"/>
  <c r="A846"/>
  <c r="K845"/>
  <c r="I845"/>
  <c r="G845"/>
  <c r="A845"/>
  <c r="K844"/>
  <c r="I844"/>
  <c r="G844"/>
  <c r="A844"/>
  <c r="K843"/>
  <c r="I843"/>
  <c r="G843"/>
  <c r="A843"/>
  <c r="K842"/>
  <c r="I842"/>
  <c r="G842"/>
  <c r="A842"/>
  <c r="K841"/>
  <c r="I841"/>
  <c r="G841"/>
  <c r="A841"/>
  <c r="K840"/>
  <c r="I840"/>
  <c r="G840"/>
  <c r="A840"/>
  <c r="K839"/>
  <c r="I839"/>
  <c r="G839"/>
  <c r="A839"/>
  <c r="K838"/>
  <c r="I838"/>
  <c r="G838"/>
  <c r="A838"/>
  <c r="K837"/>
  <c r="I837"/>
  <c r="G837"/>
  <c r="A837"/>
  <c r="K836"/>
  <c r="I836"/>
  <c r="G836"/>
  <c r="A836"/>
  <c r="K835"/>
  <c r="I835"/>
  <c r="G835"/>
  <c r="A835"/>
  <c r="K834"/>
  <c r="I834"/>
  <c r="G834"/>
  <c r="A834"/>
  <c r="K833"/>
  <c r="I833"/>
  <c r="G833"/>
  <c r="A833"/>
  <c r="K832"/>
  <c r="I832"/>
  <c r="G832"/>
  <c r="A832"/>
  <c r="K831"/>
  <c r="I831"/>
  <c r="G831"/>
  <c r="A831"/>
  <c r="K830"/>
  <c r="I830"/>
  <c r="G830"/>
  <c r="A830"/>
  <c r="K829"/>
  <c r="I829"/>
  <c r="G829"/>
  <c r="A829"/>
  <c r="K828"/>
  <c r="I828"/>
  <c r="G828"/>
  <c r="A828"/>
  <c r="K827"/>
  <c r="I827"/>
  <c r="G827"/>
  <c r="A827"/>
  <c r="K826"/>
  <c r="I826"/>
  <c r="G826"/>
  <c r="A826"/>
  <c r="K825"/>
  <c r="I825"/>
  <c r="G825"/>
  <c r="A825"/>
  <c r="K824"/>
  <c r="I824"/>
  <c r="G824"/>
  <c r="A824"/>
  <c r="K823"/>
  <c r="I823"/>
  <c r="G823"/>
  <c r="A823"/>
  <c r="K822"/>
  <c r="I822"/>
  <c r="G822"/>
  <c r="A822"/>
  <c r="K821"/>
  <c r="I821"/>
  <c r="G821"/>
  <c r="A821"/>
  <c r="K820"/>
  <c r="I820"/>
  <c r="G820"/>
  <c r="A820"/>
  <c r="K819"/>
  <c r="I819"/>
  <c r="G819"/>
  <c r="A819"/>
  <c r="K818"/>
  <c r="I818"/>
  <c r="G818"/>
  <c r="A818"/>
  <c r="K817"/>
  <c r="I817"/>
  <c r="G817"/>
  <c r="A817"/>
  <c r="K816"/>
  <c r="I816"/>
  <c r="G816"/>
  <c r="A816"/>
  <c r="K815"/>
  <c r="I815"/>
  <c r="G815"/>
  <c r="A815"/>
  <c r="K814"/>
  <c r="I814"/>
  <c r="G814"/>
  <c r="A814"/>
  <c r="K813"/>
  <c r="I813"/>
  <c r="G813"/>
  <c r="A813"/>
  <c r="K812"/>
  <c r="I812"/>
  <c r="G812"/>
  <c r="A812"/>
  <c r="K811"/>
  <c r="I811"/>
  <c r="G811"/>
  <c r="A811"/>
  <c r="K810"/>
  <c r="I810"/>
  <c r="G810"/>
  <c r="A810"/>
  <c r="K809"/>
  <c r="I809"/>
  <c r="G809"/>
  <c r="A809"/>
  <c r="K808"/>
  <c r="I808"/>
  <c r="G808"/>
  <c r="A808"/>
  <c r="K807"/>
  <c r="I807"/>
  <c r="G807"/>
  <c r="A807"/>
  <c r="K806"/>
  <c r="I806"/>
  <c r="G806"/>
  <c r="A806"/>
  <c r="K805"/>
  <c r="I805"/>
  <c r="G805"/>
  <c r="A805"/>
  <c r="K804"/>
  <c r="I804"/>
  <c r="G804"/>
  <c r="A804"/>
  <c r="K803"/>
  <c r="I803"/>
  <c r="G803"/>
  <c r="A803"/>
  <c r="K802"/>
  <c r="I802"/>
  <c r="G802"/>
  <c r="A802"/>
  <c r="K801"/>
  <c r="I801"/>
  <c r="G801"/>
  <c r="A801"/>
  <c r="K800"/>
  <c r="I800"/>
  <c r="G800"/>
  <c r="A800"/>
  <c r="K799"/>
  <c r="I799"/>
  <c r="G799"/>
  <c r="A799"/>
  <c r="K798"/>
  <c r="I798"/>
  <c r="G798"/>
  <c r="A798"/>
  <c r="K797"/>
  <c r="I797"/>
  <c r="G797"/>
  <c r="A797"/>
  <c r="K796"/>
  <c r="I796"/>
  <c r="G796"/>
  <c r="A796"/>
  <c r="K795"/>
  <c r="I795"/>
  <c r="G795"/>
  <c r="A795"/>
  <c r="K794"/>
  <c r="I794"/>
  <c r="G794"/>
  <c r="A794"/>
  <c r="K793"/>
  <c r="I793"/>
  <c r="G793"/>
  <c r="A793"/>
  <c r="K792"/>
  <c r="I792"/>
  <c r="G792"/>
  <c r="A792"/>
  <c r="K791"/>
  <c r="I791"/>
  <c r="G791"/>
  <c r="A791"/>
  <c r="K790"/>
  <c r="I790"/>
  <c r="G790"/>
  <c r="A790"/>
  <c r="K789"/>
  <c r="I789"/>
  <c r="G789"/>
  <c r="A789"/>
  <c r="K788"/>
  <c r="I788"/>
  <c r="G788"/>
  <c r="A788"/>
  <c r="K787"/>
  <c r="I787"/>
  <c r="G787"/>
  <c r="A787"/>
  <c r="K786"/>
  <c r="I786"/>
  <c r="G786"/>
  <c r="A786"/>
  <c r="K785"/>
  <c r="I785"/>
  <c r="G785"/>
  <c r="A785"/>
  <c r="K784"/>
  <c r="I784"/>
  <c r="G784"/>
  <c r="A784"/>
  <c r="K783"/>
  <c r="I783"/>
  <c r="G783"/>
  <c r="A783"/>
  <c r="K782"/>
  <c r="I782"/>
  <c r="G782"/>
  <c r="A782"/>
  <c r="K781"/>
  <c r="I781"/>
  <c r="G781"/>
  <c r="A781"/>
  <c r="K780"/>
  <c r="I780"/>
  <c r="G780"/>
  <c r="A780"/>
  <c r="K779"/>
  <c r="I779"/>
  <c r="G779"/>
  <c r="A779"/>
  <c r="K778"/>
  <c r="I778"/>
  <c r="G778"/>
  <c r="A778"/>
  <c r="K777"/>
  <c r="I777"/>
  <c r="G777"/>
  <c r="A777"/>
  <c r="K776"/>
  <c r="I776"/>
  <c r="G776"/>
  <c r="A776"/>
  <c r="K775"/>
  <c r="I775"/>
  <c r="G775"/>
  <c r="A775"/>
  <c r="K774"/>
  <c r="I774"/>
  <c r="G774"/>
  <c r="A774"/>
  <c r="K773"/>
  <c r="I773"/>
  <c r="G773"/>
  <c r="A773"/>
  <c r="K772"/>
  <c r="I772"/>
  <c r="G772"/>
  <c r="A772"/>
  <c r="K771"/>
  <c r="I771"/>
  <c r="G771"/>
  <c r="A771"/>
  <c r="K770"/>
  <c r="I770"/>
  <c r="G770"/>
  <c r="A770"/>
  <c r="K769"/>
  <c r="I769"/>
  <c r="G769"/>
  <c r="A769"/>
  <c r="K768"/>
  <c r="I768"/>
  <c r="G768"/>
  <c r="A768"/>
  <c r="K767"/>
  <c r="I767"/>
  <c r="G767"/>
  <c r="A767"/>
  <c r="K766"/>
  <c r="I766"/>
  <c r="G766"/>
  <c r="A766"/>
  <c r="K765"/>
  <c r="I765"/>
  <c r="G765"/>
  <c r="A765"/>
  <c r="K764"/>
  <c r="I764"/>
  <c r="G764"/>
  <c r="A764"/>
  <c r="K763"/>
  <c r="I763"/>
  <c r="G763"/>
  <c r="A763"/>
  <c r="K762"/>
  <c r="I762"/>
  <c r="G762"/>
  <c r="A762"/>
  <c r="K761"/>
  <c r="I761"/>
  <c r="G761"/>
  <c r="A761"/>
  <c r="K760"/>
  <c r="I760"/>
  <c r="G760"/>
  <c r="A760"/>
  <c r="K759"/>
  <c r="I759"/>
  <c r="G759"/>
  <c r="A759"/>
  <c r="K758"/>
  <c r="I758"/>
  <c r="G758"/>
  <c r="A758"/>
  <c r="K757"/>
  <c r="I757"/>
  <c r="G757"/>
  <c r="A757"/>
  <c r="K756"/>
  <c r="I756"/>
  <c r="G756"/>
  <c r="A756"/>
  <c r="K755"/>
  <c r="I755"/>
  <c r="G755"/>
  <c r="A755"/>
  <c r="K754"/>
  <c r="I754"/>
  <c r="G754"/>
  <c r="A754"/>
  <c r="K753"/>
  <c r="I753"/>
  <c r="G753"/>
  <c r="A753"/>
  <c r="K752"/>
  <c r="I752"/>
  <c r="G752"/>
  <c r="A752"/>
  <c r="K751"/>
  <c r="I751"/>
  <c r="G751"/>
  <c r="A751"/>
  <c r="K750"/>
  <c r="I750"/>
  <c r="G750"/>
  <c r="A750"/>
  <c r="K749"/>
  <c r="I749"/>
  <c r="G749"/>
  <c r="A749"/>
  <c r="K748"/>
  <c r="I748"/>
  <c r="G748"/>
  <c r="A748"/>
  <c r="K747"/>
  <c r="I747"/>
  <c r="G747"/>
  <c r="A747"/>
  <c r="K746"/>
  <c r="I746"/>
  <c r="G746"/>
  <c r="A746"/>
  <c r="K745"/>
  <c r="I745"/>
  <c r="G745"/>
  <c r="A745"/>
  <c r="K744"/>
  <c r="I744"/>
  <c r="G744"/>
  <c r="A744"/>
  <c r="K743"/>
  <c r="I743"/>
  <c r="G743"/>
  <c r="A743"/>
  <c r="K742"/>
  <c r="I742"/>
  <c r="G742"/>
  <c r="A742"/>
  <c r="K741"/>
  <c r="I741"/>
  <c r="G741"/>
  <c r="A741"/>
  <c r="K740"/>
  <c r="I740"/>
  <c r="G740"/>
  <c r="A740"/>
  <c r="K739"/>
  <c r="I739"/>
  <c r="G739"/>
  <c r="A739"/>
  <c r="K738"/>
  <c r="I738"/>
  <c r="G738"/>
  <c r="A738"/>
  <c r="K737"/>
  <c r="I737"/>
  <c r="G737"/>
  <c r="A737"/>
  <c r="K736"/>
  <c r="I736"/>
  <c r="G736"/>
  <c r="A736"/>
  <c r="K735"/>
  <c r="I735"/>
  <c r="G735"/>
  <c r="A735"/>
  <c r="K734"/>
  <c r="I734"/>
  <c r="G734"/>
  <c r="A734"/>
  <c r="K733"/>
  <c r="I733"/>
  <c r="G733"/>
  <c r="A733"/>
  <c r="K732"/>
  <c r="I732"/>
  <c r="G732"/>
  <c r="A732"/>
  <c r="K731"/>
  <c r="I731"/>
  <c r="G731"/>
  <c r="A731"/>
  <c r="K730"/>
  <c r="I730"/>
  <c r="G730"/>
  <c r="A730"/>
  <c r="K729"/>
  <c r="I729"/>
  <c r="G729"/>
  <c r="A729"/>
  <c r="K728"/>
  <c r="I728"/>
  <c r="G728"/>
  <c r="A728"/>
  <c r="K727"/>
  <c r="I727"/>
  <c r="G727"/>
  <c r="A727"/>
  <c r="K726"/>
  <c r="I726"/>
  <c r="G726"/>
  <c r="A726"/>
  <c r="K725"/>
  <c r="I725"/>
  <c r="G725"/>
  <c r="A725"/>
  <c r="K724"/>
  <c r="I724"/>
  <c r="G724"/>
  <c r="A724"/>
  <c r="K723"/>
  <c r="I723"/>
  <c r="G723"/>
  <c r="A723"/>
  <c r="K722"/>
  <c r="I722"/>
  <c r="G722"/>
  <c r="A722"/>
  <c r="K721"/>
  <c r="I721"/>
  <c r="G721"/>
  <c r="A721"/>
  <c r="K720"/>
  <c r="I720"/>
  <c r="G720"/>
  <c r="A720"/>
  <c r="K719"/>
  <c r="I719"/>
  <c r="G719"/>
  <c r="A719"/>
  <c r="K718"/>
  <c r="I718"/>
  <c r="G718"/>
  <c r="A718"/>
  <c r="K717"/>
  <c r="I717"/>
  <c r="G717"/>
  <c r="A717"/>
  <c r="K716"/>
  <c r="I716"/>
  <c r="G716"/>
  <c r="A716"/>
  <c r="K715"/>
  <c r="I715"/>
  <c r="G715"/>
  <c r="A715"/>
  <c r="K714"/>
  <c r="I714"/>
  <c r="G714"/>
  <c r="A714"/>
  <c r="K713"/>
  <c r="I713"/>
  <c r="G713"/>
  <c r="A713"/>
  <c r="K712"/>
  <c r="I712"/>
  <c r="G712"/>
  <c r="A712"/>
  <c r="K711"/>
  <c r="I711"/>
  <c r="G711"/>
  <c r="A711"/>
  <c r="K710"/>
  <c r="I710"/>
  <c r="G710"/>
  <c r="A710"/>
  <c r="K709"/>
  <c r="I709"/>
  <c r="G709"/>
  <c r="A709"/>
  <c r="K708"/>
  <c r="I708"/>
  <c r="G708"/>
  <c r="A708"/>
  <c r="K707"/>
  <c r="I707"/>
  <c r="G707"/>
  <c r="A707"/>
  <c r="K706"/>
  <c r="I706"/>
  <c r="G706"/>
  <c r="A706"/>
  <c r="K705"/>
  <c r="I705"/>
  <c r="G705"/>
  <c r="A705"/>
  <c r="K704"/>
  <c r="I704"/>
  <c r="G704"/>
  <c r="A704"/>
  <c r="K703"/>
  <c r="I703"/>
  <c r="G703"/>
  <c r="A703"/>
  <c r="K702"/>
  <c r="I702"/>
  <c r="G702"/>
  <c r="A702"/>
  <c r="K701"/>
  <c r="I701"/>
  <c r="G701"/>
  <c r="A701"/>
  <c r="K700"/>
  <c r="I700"/>
  <c r="G700"/>
  <c r="A700"/>
  <c r="K699"/>
  <c r="I699"/>
  <c r="G699"/>
  <c r="A699"/>
  <c r="K698"/>
  <c r="I698"/>
  <c r="G698"/>
  <c r="A698"/>
  <c r="K697"/>
  <c r="I697"/>
  <c r="G697"/>
  <c r="A697"/>
  <c r="K696"/>
  <c r="I696"/>
  <c r="G696"/>
  <c r="A696"/>
  <c r="K695"/>
  <c r="I695"/>
  <c r="G695"/>
  <c r="A695"/>
  <c r="K694"/>
  <c r="I694"/>
  <c r="G694"/>
  <c r="A694"/>
  <c r="K693"/>
  <c r="I693"/>
  <c r="G693"/>
  <c r="A693"/>
  <c r="K692"/>
  <c r="I692"/>
  <c r="G692"/>
  <c r="A692"/>
  <c r="K691"/>
  <c r="I691"/>
  <c r="G691"/>
  <c r="A691"/>
  <c r="K690"/>
  <c r="I690"/>
  <c r="G690"/>
  <c r="A690"/>
  <c r="K689"/>
  <c r="I689"/>
  <c r="G689"/>
  <c r="A689"/>
  <c r="K688"/>
  <c r="I688"/>
  <c r="G688"/>
  <c r="A688"/>
  <c r="K687"/>
  <c r="I687"/>
  <c r="G687"/>
  <c r="A687"/>
  <c r="K686"/>
  <c r="I686"/>
  <c r="G686"/>
  <c r="A686"/>
  <c r="K685"/>
  <c r="I685"/>
  <c r="G685"/>
  <c r="A685"/>
  <c r="K684"/>
  <c r="I684"/>
  <c r="G684"/>
  <c r="A684"/>
  <c r="K683"/>
  <c r="I683"/>
  <c r="G683"/>
  <c r="A683"/>
  <c r="K682"/>
  <c r="I682"/>
  <c r="G682"/>
  <c r="A682"/>
  <c r="K681"/>
  <c r="I681"/>
  <c r="G681"/>
  <c r="A681"/>
  <c r="K680"/>
  <c r="I680"/>
  <c r="G680"/>
  <c r="A680"/>
  <c r="K679"/>
  <c r="I679"/>
  <c r="G679"/>
  <c r="A679"/>
  <c r="K678"/>
  <c r="I678"/>
  <c r="G678"/>
  <c r="A678"/>
  <c r="K677"/>
  <c r="I677"/>
  <c r="G677"/>
  <c r="A677"/>
  <c r="K676"/>
  <c r="I676"/>
  <c r="G676"/>
  <c r="A676"/>
  <c r="K675"/>
  <c r="I675"/>
  <c r="G675"/>
  <c r="A675"/>
  <c r="K674"/>
  <c r="I674"/>
  <c r="G674"/>
  <c r="A674"/>
  <c r="K673"/>
  <c r="I673"/>
  <c r="G673"/>
  <c r="A673"/>
  <c r="K672"/>
  <c r="I672"/>
  <c r="G672"/>
  <c r="A672"/>
  <c r="K671"/>
  <c r="I671"/>
  <c r="G671"/>
  <c r="A671"/>
  <c r="K670"/>
  <c r="I670"/>
  <c r="G670"/>
  <c r="A670"/>
  <c r="K669"/>
  <c r="I669"/>
  <c r="G669"/>
  <c r="A669"/>
  <c r="K668"/>
  <c r="I668"/>
  <c r="G668"/>
  <c r="A668"/>
  <c r="K667"/>
  <c r="I667"/>
  <c r="G667"/>
  <c r="A667"/>
  <c r="K666"/>
  <c r="I666"/>
  <c r="G666"/>
  <c r="A666"/>
  <c r="K665"/>
  <c r="I665"/>
  <c r="G665"/>
  <c r="A665"/>
  <c r="K664"/>
  <c r="I664"/>
  <c r="G664"/>
  <c r="A664"/>
  <c r="K663"/>
  <c r="I663"/>
  <c r="G663"/>
  <c r="A663"/>
  <c r="K662"/>
  <c r="I662"/>
  <c r="G662"/>
  <c r="A662"/>
  <c r="K661"/>
  <c r="I661"/>
  <c r="G661"/>
  <c r="A661"/>
  <c r="K660"/>
  <c r="I660"/>
  <c r="G660"/>
  <c r="A660"/>
  <c r="K659"/>
  <c r="I659"/>
  <c r="G659"/>
  <c r="A659"/>
  <c r="K658"/>
  <c r="I658"/>
  <c r="G658"/>
  <c r="A658"/>
  <c r="K657"/>
  <c r="I657"/>
  <c r="G657"/>
  <c r="A657"/>
  <c r="K656"/>
  <c r="I656"/>
  <c r="G656"/>
  <c r="A656"/>
  <c r="K655"/>
  <c r="I655"/>
  <c r="G655"/>
  <c r="A655"/>
  <c r="K654"/>
  <c r="I654"/>
  <c r="G654"/>
  <c r="A654"/>
  <c r="K653"/>
  <c r="I653"/>
  <c r="G653"/>
  <c r="A653"/>
  <c r="K652"/>
  <c r="I652"/>
  <c r="G652"/>
  <c r="A652"/>
  <c r="K651"/>
  <c r="I651"/>
  <c r="G651"/>
  <c r="A651"/>
  <c r="K650"/>
  <c r="I650"/>
  <c r="G650"/>
  <c r="A650"/>
  <c r="K649"/>
  <c r="I649"/>
  <c r="G649"/>
  <c r="A649"/>
  <c r="K648"/>
  <c r="I648"/>
  <c r="G648"/>
  <c r="A648"/>
  <c r="K647"/>
  <c r="I647"/>
  <c r="G647"/>
  <c r="A647"/>
  <c r="K646"/>
  <c r="I646"/>
  <c r="G646"/>
  <c r="A646"/>
  <c r="K645"/>
  <c r="I645"/>
  <c r="G645"/>
  <c r="A645"/>
  <c r="K644"/>
  <c r="I644"/>
  <c r="G644"/>
  <c r="A644"/>
  <c r="K643"/>
  <c r="I643"/>
  <c r="G643"/>
  <c r="A643"/>
  <c r="K642"/>
  <c r="I642"/>
  <c r="G642"/>
  <c r="A642"/>
  <c r="K641"/>
  <c r="I641"/>
  <c r="G641"/>
  <c r="A641"/>
  <c r="K640"/>
  <c r="I640"/>
  <c r="G640"/>
  <c r="A640"/>
  <c r="K639"/>
  <c r="I639"/>
  <c r="G639"/>
  <c r="A639"/>
  <c r="K638"/>
  <c r="I638"/>
  <c r="G638"/>
  <c r="A638"/>
  <c r="K637"/>
  <c r="I637"/>
  <c r="G637"/>
  <c r="A637"/>
  <c r="K636"/>
  <c r="I636"/>
  <c r="G636"/>
  <c r="A636"/>
  <c r="K635"/>
  <c r="I635"/>
  <c r="G635"/>
  <c r="A635"/>
  <c r="K634"/>
  <c r="I634"/>
  <c r="G634"/>
  <c r="A634"/>
  <c r="K633"/>
  <c r="I633"/>
  <c r="G633"/>
  <c r="A633"/>
  <c r="K632"/>
  <c r="I632"/>
  <c r="G632"/>
  <c r="A632"/>
  <c r="K631"/>
  <c r="I631"/>
  <c r="G631"/>
  <c r="A631"/>
  <c r="K630"/>
  <c r="I630"/>
  <c r="G630"/>
  <c r="A630"/>
  <c r="K629"/>
  <c r="I629"/>
  <c r="G629"/>
  <c r="A629"/>
  <c r="K628"/>
  <c r="I628"/>
  <c r="G628"/>
  <c r="A628"/>
  <c r="K627"/>
  <c r="I627"/>
  <c r="G627"/>
  <c r="A627"/>
  <c r="K626"/>
  <c r="I626"/>
  <c r="G626"/>
  <c r="A626"/>
  <c r="K625"/>
  <c r="I625"/>
  <c r="G625"/>
  <c r="A625"/>
  <c r="K624"/>
  <c r="I624"/>
  <c r="G624"/>
  <c r="A624"/>
  <c r="K623"/>
  <c r="I623"/>
  <c r="G623"/>
  <c r="A623"/>
  <c r="K622"/>
  <c r="I622"/>
  <c r="G622"/>
  <c r="A622"/>
  <c r="K621"/>
  <c r="I621"/>
  <c r="G621"/>
  <c r="A621"/>
  <c r="K620"/>
  <c r="I620"/>
  <c r="G620"/>
  <c r="A620"/>
  <c r="K619"/>
  <c r="I619"/>
  <c r="G619"/>
  <c r="A619"/>
  <c r="K618"/>
  <c r="I618"/>
  <c r="G618"/>
  <c r="A618"/>
  <c r="K617"/>
  <c r="I617"/>
  <c r="G617"/>
  <c r="A617"/>
  <c r="K616"/>
  <c r="I616"/>
  <c r="G616"/>
  <c r="A616"/>
  <c r="K615"/>
  <c r="I615"/>
  <c r="G615"/>
  <c r="A615"/>
  <c r="K614"/>
  <c r="I614"/>
  <c r="G614"/>
  <c r="A614"/>
  <c r="K613"/>
  <c r="I613"/>
  <c r="G613"/>
  <c r="A613"/>
  <c r="K612"/>
  <c r="I612"/>
  <c r="G612"/>
  <c r="A612"/>
  <c r="K611"/>
  <c r="I611"/>
  <c r="G611"/>
  <c r="A611"/>
  <c r="K610"/>
  <c r="I610"/>
  <c r="G610"/>
  <c r="A610"/>
  <c r="K609"/>
  <c r="I609"/>
  <c r="G609"/>
  <c r="A609"/>
  <c r="K608"/>
  <c r="I608"/>
  <c r="G608"/>
  <c r="A608"/>
  <c r="K607"/>
  <c r="I607"/>
  <c r="G607"/>
  <c r="A607"/>
  <c r="K606"/>
  <c r="I606"/>
  <c r="G606"/>
  <c r="A606"/>
  <c r="K605"/>
  <c r="I605"/>
  <c r="G605"/>
  <c r="A605"/>
  <c r="K604"/>
  <c r="I604"/>
  <c r="G604"/>
  <c r="A604"/>
  <c r="K603"/>
  <c r="I603"/>
  <c r="G603"/>
  <c r="A603"/>
  <c r="K602"/>
  <c r="I602"/>
  <c r="G602"/>
  <c r="A602"/>
  <c r="K601"/>
  <c r="I601"/>
  <c r="G601"/>
  <c r="A601"/>
  <c r="K600"/>
  <c r="I600"/>
  <c r="G600"/>
  <c r="A600"/>
  <c r="K599"/>
  <c r="I599"/>
  <c r="G599"/>
  <c r="A599"/>
  <c r="K598"/>
  <c r="I598"/>
  <c r="G598"/>
  <c r="A598"/>
  <c r="K597"/>
  <c r="I597"/>
  <c r="G597"/>
  <c r="A597"/>
  <c r="K596"/>
  <c r="I596"/>
  <c r="G596"/>
  <c r="A596"/>
  <c r="K595"/>
  <c r="I595"/>
  <c r="G595"/>
  <c r="A595"/>
  <c r="K594"/>
  <c r="I594"/>
  <c r="G594"/>
  <c r="A594"/>
  <c r="K593"/>
  <c r="I593"/>
  <c r="G593"/>
  <c r="A593"/>
  <c r="K592"/>
  <c r="I592"/>
  <c r="G592"/>
  <c r="A592"/>
  <c r="K591"/>
  <c r="I591"/>
  <c r="G591"/>
  <c r="A591"/>
  <c r="K590"/>
  <c r="I590"/>
  <c r="G590"/>
  <c r="A590"/>
  <c r="K589"/>
  <c r="I589"/>
  <c r="G589"/>
  <c r="A589"/>
  <c r="K588"/>
  <c r="I588"/>
  <c r="G588"/>
  <c r="A588"/>
  <c r="K587"/>
  <c r="I587"/>
  <c r="G587"/>
  <c r="A587"/>
  <c r="K586"/>
  <c r="I586"/>
  <c r="G586"/>
  <c r="A586"/>
  <c r="K585"/>
  <c r="I585"/>
  <c r="G585"/>
  <c r="A585"/>
  <c r="K584"/>
  <c r="I584"/>
  <c r="G584"/>
  <c r="A584"/>
  <c r="K583"/>
  <c r="I583"/>
  <c r="G583"/>
  <c r="A583"/>
  <c r="K582"/>
  <c r="I582"/>
  <c r="G582"/>
  <c r="A582"/>
  <c r="K581"/>
  <c r="I581"/>
  <c r="G581"/>
  <c r="A581"/>
  <c r="K580"/>
  <c r="I580"/>
  <c r="G580"/>
  <c r="A580"/>
  <c r="K579"/>
  <c r="I579"/>
  <c r="G579"/>
  <c r="A579"/>
  <c r="K578"/>
  <c r="I578"/>
  <c r="G578"/>
  <c r="A578"/>
  <c r="K577"/>
  <c r="I577"/>
  <c r="G577"/>
  <c r="A577"/>
  <c r="K576"/>
  <c r="I576"/>
  <c r="G576"/>
  <c r="A576"/>
  <c r="K575"/>
  <c r="I575"/>
  <c r="G575"/>
  <c r="A575"/>
  <c r="K574"/>
  <c r="I574"/>
  <c r="G574"/>
  <c r="A574"/>
  <c r="K573"/>
  <c r="I573"/>
  <c r="G573"/>
  <c r="A573"/>
  <c r="K572"/>
  <c r="I572"/>
  <c r="G572"/>
  <c r="A572"/>
  <c r="K571"/>
  <c r="I571"/>
  <c r="G571"/>
  <c r="A571"/>
  <c r="K570"/>
  <c r="I570"/>
  <c r="G570"/>
  <c r="A570"/>
  <c r="K569"/>
  <c r="I569"/>
  <c r="G569"/>
  <c r="A569"/>
  <c r="K568"/>
  <c r="I568"/>
  <c r="G568"/>
  <c r="A568"/>
  <c r="K567"/>
  <c r="I567"/>
  <c r="G567"/>
  <c r="A567"/>
  <c r="K566"/>
  <c r="I566"/>
  <c r="G566"/>
  <c r="A566"/>
  <c r="K565"/>
  <c r="I565"/>
  <c r="G565"/>
  <c r="A565"/>
  <c r="K564"/>
  <c r="I564"/>
  <c r="G564"/>
  <c r="A564"/>
  <c r="K563"/>
  <c r="I563"/>
  <c r="G563"/>
  <c r="A563"/>
  <c r="K562"/>
  <c r="I562"/>
  <c r="G562"/>
  <c r="A562"/>
  <c r="K561"/>
  <c r="I561"/>
  <c r="G561"/>
  <c r="A561"/>
  <c r="K560"/>
  <c r="I560"/>
  <c r="G560"/>
  <c r="A560"/>
  <c r="K559"/>
  <c r="I559"/>
  <c r="G559"/>
  <c r="A559"/>
  <c r="K558"/>
  <c r="I558"/>
  <c r="G558"/>
  <c r="A558"/>
  <c r="K557"/>
  <c r="I557"/>
  <c r="G557"/>
  <c r="A557"/>
  <c r="K556"/>
  <c r="I556"/>
  <c r="G556"/>
  <c r="A556"/>
  <c r="K555"/>
  <c r="I555"/>
  <c r="G555"/>
  <c r="A555"/>
  <c r="K554"/>
  <c r="I554"/>
  <c r="G554"/>
  <c r="A554"/>
  <c r="K553"/>
  <c r="I553"/>
  <c r="G553"/>
  <c r="A553"/>
  <c r="K552"/>
  <c r="I552"/>
  <c r="G552"/>
  <c r="A552"/>
  <c r="K551"/>
  <c r="I551"/>
  <c r="G551"/>
  <c r="A551"/>
  <c r="K550"/>
  <c r="I550"/>
  <c r="G550"/>
  <c r="A550"/>
  <c r="K549"/>
  <c r="I549"/>
  <c r="G549"/>
  <c r="A549"/>
  <c r="K548"/>
  <c r="I548"/>
  <c r="G548"/>
  <c r="A548"/>
  <c r="K547"/>
  <c r="I547"/>
  <c r="G547"/>
  <c r="A547"/>
  <c r="K546"/>
  <c r="I546"/>
  <c r="G546"/>
  <c r="A546"/>
  <c r="K545"/>
  <c r="I545"/>
  <c r="G545"/>
  <c r="A545"/>
  <c r="K544"/>
  <c r="I544"/>
  <c r="G544"/>
  <c r="A544"/>
  <c r="K543"/>
  <c r="I543"/>
  <c r="G543"/>
  <c r="A543"/>
  <c r="K542"/>
  <c r="I542"/>
  <c r="G542"/>
  <c r="A542"/>
  <c r="K541"/>
  <c r="I541"/>
  <c r="G541"/>
  <c r="A541"/>
  <c r="K540"/>
  <c r="I540"/>
  <c r="G540"/>
  <c r="A540"/>
  <c r="K539"/>
  <c r="I539"/>
  <c r="G539"/>
  <c r="A539"/>
  <c r="K538"/>
  <c r="I538"/>
  <c r="G538"/>
  <c r="A538"/>
  <c r="K537"/>
  <c r="I537"/>
  <c r="G537"/>
  <c r="A537"/>
  <c r="K536"/>
  <c r="I536"/>
  <c r="G536"/>
  <c r="A536"/>
  <c r="K535"/>
  <c r="I535"/>
  <c r="G535"/>
  <c r="A535"/>
  <c r="K534"/>
  <c r="I534"/>
  <c r="G534"/>
  <c r="A534"/>
  <c r="K533"/>
  <c r="I533"/>
  <c r="G533"/>
  <c r="A533"/>
  <c r="K532"/>
  <c r="I532"/>
  <c r="G532"/>
  <c r="A532"/>
  <c r="K531"/>
  <c r="I531"/>
  <c r="G531"/>
  <c r="A531"/>
  <c r="K530"/>
  <c r="I530"/>
  <c r="G530"/>
  <c r="A530"/>
  <c r="K529"/>
  <c r="I529"/>
  <c r="G529"/>
  <c r="A529"/>
  <c r="K528"/>
  <c r="I528"/>
  <c r="G528"/>
  <c r="A528"/>
  <c r="K527"/>
  <c r="I527"/>
  <c r="G527"/>
  <c r="A527"/>
  <c r="K526"/>
  <c r="I526"/>
  <c r="G526"/>
  <c r="A526"/>
  <c r="K525"/>
  <c r="I525"/>
  <c r="G525"/>
  <c r="A525"/>
  <c r="K524"/>
  <c r="I524"/>
  <c r="G524"/>
  <c r="A524"/>
  <c r="K523"/>
  <c r="I523"/>
  <c r="G523"/>
  <c r="A523"/>
  <c r="K522"/>
  <c r="I522"/>
  <c r="G522"/>
  <c r="A522"/>
  <c r="K521"/>
  <c r="I521"/>
  <c r="G521"/>
  <c r="A521"/>
  <c r="K520"/>
  <c r="I520"/>
  <c r="G520"/>
  <c r="A520"/>
  <c r="K519"/>
  <c r="I519"/>
  <c r="G519"/>
  <c r="A519"/>
  <c r="K518"/>
  <c r="I518"/>
  <c r="G518"/>
  <c r="A518"/>
  <c r="K517"/>
  <c r="I517"/>
  <c r="G517"/>
  <c r="A517"/>
  <c r="K516"/>
  <c r="I516"/>
  <c r="G516"/>
  <c r="A516"/>
  <c r="K515"/>
  <c r="I515"/>
  <c r="G515"/>
  <c r="A515"/>
  <c r="K514"/>
  <c r="I514"/>
  <c r="G514"/>
  <c r="A514"/>
  <c r="K513"/>
  <c r="I513"/>
  <c r="G513"/>
  <c r="A513"/>
  <c r="K512"/>
  <c r="I512"/>
  <c r="G512"/>
  <c r="A512"/>
  <c r="K511"/>
  <c r="I511"/>
  <c r="G511"/>
  <c r="A511"/>
  <c r="K510"/>
  <c r="I510"/>
  <c r="G510"/>
  <c r="A510"/>
  <c r="K509"/>
  <c r="I509"/>
  <c r="G509"/>
  <c r="A509"/>
  <c r="K508"/>
  <c r="I508"/>
  <c r="G508"/>
  <c r="A508"/>
  <c r="K507"/>
  <c r="I507"/>
  <c r="G507"/>
  <c r="A507"/>
  <c r="K506"/>
  <c r="I506"/>
  <c r="G506"/>
  <c r="A506"/>
  <c r="K505"/>
  <c r="I505"/>
  <c r="G505"/>
  <c r="A505"/>
  <c r="K504"/>
  <c r="I504"/>
  <c r="G504"/>
  <c r="A504"/>
  <c r="K503"/>
  <c r="I503"/>
  <c r="G503"/>
  <c r="A503"/>
  <c r="K502"/>
  <c r="I502"/>
  <c r="G502"/>
  <c r="A502"/>
  <c r="K501"/>
  <c r="I501"/>
  <c r="G501"/>
  <c r="A501"/>
  <c r="K500"/>
  <c r="I500"/>
  <c r="G500"/>
  <c r="A500"/>
  <c r="K499"/>
  <c r="I499"/>
  <c r="G499"/>
  <c r="A499"/>
  <c r="K498"/>
  <c r="I498"/>
  <c r="G498"/>
  <c r="A498"/>
  <c r="K497"/>
  <c r="I497"/>
  <c r="G497"/>
  <c r="A497"/>
  <c r="K496"/>
  <c r="I496"/>
  <c r="G496"/>
  <c r="A496"/>
  <c r="K495"/>
  <c r="I495"/>
  <c r="G495"/>
  <c r="A495"/>
  <c r="K494"/>
  <c r="I494"/>
  <c r="G494"/>
  <c r="A494"/>
  <c r="K493"/>
  <c r="I493"/>
  <c r="G493"/>
  <c r="A493"/>
  <c r="K492"/>
  <c r="I492"/>
  <c r="G492"/>
  <c r="A492"/>
  <c r="K491"/>
  <c r="I491"/>
  <c r="G491"/>
  <c r="A491"/>
  <c r="K490"/>
  <c r="I490"/>
  <c r="G490"/>
  <c r="A490"/>
  <c r="K489"/>
  <c r="I489"/>
  <c r="G489"/>
  <c r="A489"/>
  <c r="K488"/>
  <c r="I488"/>
  <c r="G488"/>
  <c r="A488"/>
  <c r="K487"/>
  <c r="I487"/>
  <c r="G487"/>
  <c r="A487"/>
  <c r="K486"/>
  <c r="I486"/>
  <c r="G486"/>
  <c r="A486"/>
  <c r="K485"/>
  <c r="I485"/>
  <c r="G485"/>
  <c r="A485"/>
  <c r="K484"/>
  <c r="I484"/>
  <c r="G484"/>
  <c r="A484"/>
  <c r="K483"/>
  <c r="I483"/>
  <c r="G483"/>
  <c r="A483"/>
  <c r="K482"/>
  <c r="I482"/>
  <c r="G482"/>
  <c r="A482"/>
  <c r="K481"/>
  <c r="I481"/>
  <c r="G481"/>
  <c r="A481"/>
  <c r="K480"/>
  <c r="I480"/>
  <c r="G480"/>
  <c r="A480"/>
  <c r="K479"/>
  <c r="I479"/>
  <c r="G479"/>
  <c r="A479"/>
  <c r="K478"/>
  <c r="I478"/>
  <c r="G478"/>
  <c r="A478"/>
  <c r="K477"/>
  <c r="I477"/>
  <c r="G477"/>
  <c r="A477"/>
  <c r="K476"/>
  <c r="I476"/>
  <c r="G476"/>
  <c r="A476"/>
  <c r="K475"/>
  <c r="I475"/>
  <c r="G475"/>
  <c r="A475"/>
  <c r="K474"/>
  <c r="I474"/>
  <c r="G474"/>
  <c r="A474"/>
  <c r="K473"/>
  <c r="I473"/>
  <c r="G473"/>
  <c r="A473"/>
  <c r="K472"/>
  <c r="I472"/>
  <c r="G472"/>
  <c r="A472"/>
  <c r="K471"/>
  <c r="I471"/>
  <c r="G471"/>
  <c r="A471"/>
  <c r="K470"/>
  <c r="I470"/>
  <c r="G470"/>
  <c r="A470"/>
  <c r="K469"/>
  <c r="I469"/>
  <c r="G469"/>
  <c r="A469"/>
  <c r="K468"/>
  <c r="I468"/>
  <c r="G468"/>
  <c r="A468"/>
  <c r="K467"/>
  <c r="I467"/>
  <c r="G467"/>
  <c r="A467"/>
  <c r="K466"/>
  <c r="I466"/>
  <c r="G466"/>
  <c r="A466"/>
  <c r="K465"/>
  <c r="I465"/>
  <c r="G465"/>
  <c r="A465"/>
  <c r="K464"/>
  <c r="I464"/>
  <c r="G464"/>
  <c r="A464"/>
  <c r="K463"/>
  <c r="I463"/>
  <c r="G463"/>
  <c r="A463"/>
  <c r="K462"/>
  <c r="I462"/>
  <c r="G462"/>
  <c r="A462"/>
  <c r="K461"/>
  <c r="I461"/>
  <c r="G461"/>
  <c r="A461"/>
  <c r="K460"/>
  <c r="I460"/>
  <c r="G460"/>
  <c r="A460"/>
  <c r="K459"/>
  <c r="I459"/>
  <c r="G459"/>
  <c r="A459"/>
  <c r="K458"/>
  <c r="I458"/>
  <c r="G458"/>
  <c r="A458"/>
  <c r="K457"/>
  <c r="I457"/>
  <c r="G457"/>
  <c r="A457"/>
  <c r="K456"/>
  <c r="I456"/>
  <c r="G456"/>
  <c r="A456"/>
  <c r="K455"/>
  <c r="I455"/>
  <c r="G455"/>
  <c r="A455"/>
  <c r="K454"/>
  <c r="I454"/>
  <c r="G454"/>
  <c r="A454"/>
  <c r="K453"/>
  <c r="I453"/>
  <c r="G453"/>
  <c r="A453"/>
  <c r="K452"/>
  <c r="I452"/>
  <c r="G452"/>
  <c r="A452"/>
  <c r="K451"/>
  <c r="I451"/>
  <c r="G451"/>
  <c r="A451"/>
  <c r="K450"/>
  <c r="I450"/>
  <c r="G450"/>
  <c r="A450"/>
  <c r="K449"/>
  <c r="I449"/>
  <c r="G449"/>
  <c r="A449"/>
  <c r="K448"/>
  <c r="I448"/>
  <c r="G448"/>
  <c r="A448"/>
  <c r="K447"/>
  <c r="I447"/>
  <c r="G447"/>
  <c r="A447"/>
  <c r="K446"/>
  <c r="I446"/>
  <c r="G446"/>
  <c r="A446"/>
  <c r="K445"/>
  <c r="I445"/>
  <c r="G445"/>
  <c r="A445"/>
  <c r="K444"/>
  <c r="I444"/>
  <c r="G444"/>
  <c r="A444"/>
  <c r="K443"/>
  <c r="I443"/>
  <c r="G443"/>
  <c r="A443"/>
  <c r="K442"/>
  <c r="I442"/>
  <c r="G442"/>
  <c r="A442"/>
  <c r="K441"/>
  <c r="I441"/>
  <c r="G441"/>
  <c r="A441"/>
  <c r="K440"/>
  <c r="I440"/>
  <c r="G440"/>
  <c r="A440"/>
  <c r="K439"/>
  <c r="I439"/>
  <c r="G439"/>
  <c r="A439"/>
  <c r="K438"/>
  <c r="I438"/>
  <c r="G438"/>
  <c r="A438"/>
  <c r="K437"/>
  <c r="I437"/>
  <c r="G437"/>
  <c r="A437"/>
  <c r="K436"/>
  <c r="I436"/>
  <c r="G436"/>
  <c r="A436"/>
  <c r="K435"/>
  <c r="I435"/>
  <c r="G435"/>
  <c r="A435"/>
  <c r="K434"/>
  <c r="I434"/>
  <c r="G434"/>
  <c r="A434"/>
  <c r="K433"/>
  <c r="I433"/>
  <c r="G433"/>
  <c r="A433"/>
  <c r="K432"/>
  <c r="I432"/>
  <c r="G432"/>
  <c r="A432"/>
  <c r="K431"/>
  <c r="I431"/>
  <c r="G431"/>
  <c r="A431"/>
  <c r="K430"/>
  <c r="I430"/>
  <c r="G430"/>
  <c r="A430"/>
  <c r="K429"/>
  <c r="I429"/>
  <c r="G429"/>
  <c r="A429"/>
  <c r="K428"/>
  <c r="I428"/>
  <c r="G428"/>
  <c r="A428"/>
  <c r="K427"/>
  <c r="I427"/>
  <c r="G427"/>
  <c r="A427"/>
  <c r="K426"/>
  <c r="I426"/>
  <c r="G426"/>
  <c r="A426"/>
  <c r="K425"/>
  <c r="I425"/>
  <c r="G425"/>
  <c r="A425"/>
  <c r="K424"/>
  <c r="I424"/>
  <c r="G424"/>
  <c r="A424"/>
  <c r="K423"/>
  <c r="I423"/>
  <c r="G423"/>
  <c r="A423"/>
  <c r="K422"/>
  <c r="I422"/>
  <c r="G422"/>
  <c r="A422"/>
  <c r="K421"/>
  <c r="I421"/>
  <c r="G421"/>
  <c r="A421"/>
  <c r="K420"/>
  <c r="I420"/>
  <c r="G420"/>
  <c r="A420"/>
  <c r="K419"/>
  <c r="I419"/>
  <c r="G419"/>
  <c r="A419"/>
  <c r="K418"/>
  <c r="I418"/>
  <c r="G418"/>
  <c r="A418"/>
  <c r="K417"/>
  <c r="I417"/>
  <c r="G417"/>
  <c r="A417"/>
  <c r="K416"/>
  <c r="I416"/>
  <c r="G416"/>
  <c r="A416"/>
  <c r="K415"/>
  <c r="I415"/>
  <c r="G415"/>
  <c r="A415"/>
  <c r="K414"/>
  <c r="I414"/>
  <c r="G414"/>
  <c r="A414"/>
  <c r="K413"/>
  <c r="I413"/>
  <c r="G413"/>
  <c r="A413"/>
  <c r="K412"/>
  <c r="I412"/>
  <c r="G412"/>
  <c r="A412"/>
  <c r="K411"/>
  <c r="I411"/>
  <c r="G411"/>
  <c r="A411"/>
  <c r="K410"/>
  <c r="I410"/>
  <c r="G410"/>
  <c r="A410"/>
  <c r="K409"/>
  <c r="I409"/>
  <c r="G409"/>
  <c r="A409"/>
  <c r="K408"/>
  <c r="I408"/>
  <c r="G408"/>
  <c r="A408"/>
  <c r="K407"/>
  <c r="I407"/>
  <c r="G407"/>
  <c r="A407"/>
  <c r="K406"/>
  <c r="I406"/>
  <c r="G406"/>
  <c r="A406"/>
  <c r="K405"/>
  <c r="I405"/>
  <c r="G405"/>
  <c r="A405"/>
  <c r="K404"/>
  <c r="I404"/>
  <c r="G404"/>
  <c r="A404"/>
  <c r="K403"/>
  <c r="I403"/>
  <c r="G403"/>
  <c r="A403"/>
  <c r="K402"/>
  <c r="I402"/>
  <c r="G402"/>
  <c r="A402"/>
  <c r="K401"/>
  <c r="I401"/>
  <c r="G401"/>
  <c r="A401"/>
  <c r="K400"/>
  <c r="I400"/>
  <c r="G400"/>
  <c r="A400"/>
  <c r="K399"/>
  <c r="I399"/>
  <c r="G399"/>
  <c r="A399"/>
  <c r="K398"/>
  <c r="I398"/>
  <c r="G398"/>
  <c r="A398"/>
  <c r="K397"/>
  <c r="I397"/>
  <c r="G397"/>
  <c r="A397"/>
  <c r="K396"/>
  <c r="I396"/>
  <c r="G396"/>
  <c r="A396"/>
  <c r="K395"/>
  <c r="I395"/>
  <c r="G395"/>
  <c r="A395"/>
  <c r="K394"/>
  <c r="I394"/>
  <c r="G394"/>
  <c r="A394"/>
  <c r="K393"/>
  <c r="I393"/>
  <c r="G393"/>
  <c r="A393"/>
  <c r="K392"/>
  <c r="I392"/>
  <c r="G392"/>
  <c r="A392"/>
  <c r="K391"/>
  <c r="I391"/>
  <c r="G391"/>
  <c r="A391"/>
  <c r="K390"/>
  <c r="I390"/>
  <c r="G390"/>
  <c r="A390"/>
  <c r="K389"/>
  <c r="I389"/>
  <c r="G389"/>
  <c r="A389"/>
  <c r="K388"/>
  <c r="I388"/>
  <c r="G388"/>
  <c r="A388"/>
  <c r="K387"/>
  <c r="I387"/>
  <c r="G387"/>
  <c r="A387"/>
  <c r="K386"/>
  <c r="I386"/>
  <c r="G386"/>
  <c r="A386"/>
  <c r="K385"/>
  <c r="I385"/>
  <c r="G385"/>
  <c r="A385"/>
  <c r="K384"/>
  <c r="I384"/>
  <c r="G384"/>
  <c r="A384"/>
  <c r="K383"/>
  <c r="I383"/>
  <c r="G383"/>
  <c r="A383"/>
  <c r="K382"/>
  <c r="I382"/>
  <c r="G382"/>
  <c r="A382"/>
  <c r="K381"/>
  <c r="I381"/>
  <c r="G381"/>
  <c r="A381"/>
  <c r="K380"/>
  <c r="I380"/>
  <c r="G380"/>
  <c r="A380"/>
  <c r="K379"/>
  <c r="I379"/>
  <c r="G379"/>
  <c r="A379"/>
  <c r="K378"/>
  <c r="I378"/>
  <c r="G378"/>
  <c r="A378"/>
  <c r="K377"/>
  <c r="I377"/>
  <c r="G377"/>
  <c r="A377"/>
  <c r="K376"/>
  <c r="I376"/>
  <c r="G376"/>
  <c r="A376"/>
  <c r="K375"/>
  <c r="I375"/>
  <c r="G375"/>
  <c r="A375"/>
  <c r="K374"/>
  <c r="I374"/>
  <c r="G374"/>
  <c r="A374"/>
  <c r="K373"/>
  <c r="I373"/>
  <c r="G373"/>
  <c r="A373"/>
  <c r="K372"/>
  <c r="I372"/>
  <c r="G372"/>
  <c r="A372"/>
  <c r="K371"/>
  <c r="I371"/>
  <c r="G371"/>
  <c r="A371"/>
  <c r="K370"/>
  <c r="I370"/>
  <c r="G370"/>
  <c r="A370"/>
  <c r="K369"/>
  <c r="I369"/>
  <c r="G369"/>
  <c r="A369"/>
  <c r="K368"/>
  <c r="I368"/>
  <c r="G368"/>
  <c r="A368"/>
  <c r="K367"/>
  <c r="I367"/>
  <c r="G367"/>
  <c r="A367"/>
  <c r="K366"/>
  <c r="I366"/>
  <c r="G366"/>
  <c r="A366"/>
  <c r="K365"/>
  <c r="I365"/>
  <c r="G365"/>
  <c r="A365"/>
  <c r="K364"/>
  <c r="I364"/>
  <c r="G364"/>
  <c r="A364"/>
  <c r="K363"/>
  <c r="I363"/>
  <c r="G363"/>
  <c r="A363"/>
  <c r="K362"/>
  <c r="I362"/>
  <c r="G362"/>
  <c r="A362"/>
  <c r="K361"/>
  <c r="I361"/>
  <c r="G361"/>
  <c r="A361"/>
  <c r="K360"/>
  <c r="I360"/>
  <c r="G360"/>
  <c r="A360"/>
  <c r="K359"/>
  <c r="I359"/>
  <c r="G359"/>
  <c r="A359"/>
  <c r="K358"/>
  <c r="I358"/>
  <c r="G358"/>
  <c r="A358"/>
  <c r="K357"/>
  <c r="I357"/>
  <c r="G357"/>
  <c r="A357"/>
  <c r="K356"/>
  <c r="I356"/>
  <c r="G356"/>
  <c r="A356"/>
  <c r="K355"/>
  <c r="I355"/>
  <c r="G355"/>
  <c r="A355"/>
  <c r="K354"/>
  <c r="I354"/>
  <c r="G354"/>
  <c r="A354"/>
  <c r="K353"/>
  <c r="I353"/>
  <c r="G353"/>
  <c r="A353"/>
  <c r="K352"/>
  <c r="I352"/>
  <c r="G352"/>
  <c r="A352"/>
  <c r="K351"/>
  <c r="I351"/>
  <c r="G351"/>
  <c r="A351"/>
  <c r="K350"/>
  <c r="I350"/>
  <c r="G350"/>
  <c r="A350"/>
  <c r="K349"/>
  <c r="I349"/>
  <c r="G349"/>
  <c r="A349"/>
  <c r="K348"/>
  <c r="I348"/>
  <c r="G348"/>
  <c r="A348"/>
  <c r="K347"/>
  <c r="I347"/>
  <c r="G347"/>
  <c r="A347"/>
  <c r="K346"/>
  <c r="I346"/>
  <c r="G346"/>
  <c r="A346"/>
  <c r="K345"/>
  <c r="I345"/>
  <c r="G345"/>
  <c r="A345"/>
  <c r="K344"/>
  <c r="I344"/>
  <c r="G344"/>
  <c r="A344"/>
  <c r="K343"/>
  <c r="I343"/>
  <c r="G343"/>
  <c r="A343"/>
  <c r="K342"/>
  <c r="I342"/>
  <c r="G342"/>
  <c r="A342"/>
  <c r="K341"/>
  <c r="I341"/>
  <c r="G341"/>
  <c r="A341"/>
  <c r="K340"/>
  <c r="I340"/>
  <c r="G340"/>
  <c r="A340"/>
  <c r="K339"/>
  <c r="I339"/>
  <c r="G339"/>
  <c r="A339"/>
  <c r="K338"/>
  <c r="I338"/>
  <c r="G338"/>
  <c r="A338"/>
  <c r="K337"/>
  <c r="I337"/>
  <c r="G337"/>
  <c r="A337"/>
  <c r="K336"/>
  <c r="I336"/>
  <c r="G336"/>
  <c r="A336"/>
  <c r="K335"/>
  <c r="I335"/>
  <c r="G335"/>
  <c r="A335"/>
  <c r="K334"/>
  <c r="I334"/>
  <c r="G334"/>
  <c r="A334"/>
  <c r="K333"/>
  <c r="I333"/>
  <c r="G333"/>
  <c r="A333"/>
  <c r="K332"/>
  <c r="I332"/>
  <c r="G332"/>
  <c r="A332"/>
  <c r="K331"/>
  <c r="I331"/>
  <c r="G331"/>
  <c r="A331"/>
  <c r="K330"/>
  <c r="I330"/>
  <c r="G330"/>
  <c r="A330"/>
  <c r="K329"/>
  <c r="I329"/>
  <c r="G329"/>
  <c r="A329"/>
  <c r="K328"/>
  <c r="I328"/>
  <c r="G328"/>
  <c r="A328"/>
  <c r="K327"/>
  <c r="I327"/>
  <c r="G327"/>
  <c r="A327"/>
  <c r="K326"/>
  <c r="I326"/>
  <c r="G326"/>
  <c r="A326"/>
  <c r="K325"/>
  <c r="I325"/>
  <c r="G325"/>
  <c r="A325"/>
  <c r="K324"/>
  <c r="I324"/>
  <c r="G324"/>
  <c r="A324"/>
  <c r="K323"/>
  <c r="I323"/>
  <c r="G323"/>
  <c r="A323"/>
  <c r="K322"/>
  <c r="I322"/>
  <c r="G322"/>
  <c r="A322"/>
  <c r="K321"/>
  <c r="I321"/>
  <c r="G321"/>
  <c r="A321"/>
  <c r="K320"/>
  <c r="I320"/>
  <c r="G320"/>
  <c r="A320"/>
  <c r="K319"/>
  <c r="I319"/>
  <c r="G319"/>
  <c r="A319"/>
  <c r="K318"/>
  <c r="I318"/>
  <c r="G318"/>
  <c r="A318"/>
  <c r="K317"/>
  <c r="I317"/>
  <c r="G317"/>
  <c r="A317"/>
  <c r="K316"/>
  <c r="I316"/>
  <c r="G316"/>
  <c r="A316"/>
  <c r="K315"/>
  <c r="I315"/>
  <c r="G315"/>
  <c r="A315"/>
  <c r="K314"/>
  <c r="I314"/>
  <c r="G314"/>
  <c r="A314"/>
  <c r="K313"/>
  <c r="I313"/>
  <c r="G313"/>
  <c r="A313"/>
  <c r="K312"/>
  <c r="I312"/>
  <c r="G312"/>
  <c r="A312"/>
  <c r="K311"/>
  <c r="I311"/>
  <c r="G311"/>
  <c r="A311"/>
  <c r="K310"/>
  <c r="I310"/>
  <c r="G310"/>
  <c r="A310"/>
  <c r="K309"/>
  <c r="I309"/>
  <c r="G309"/>
  <c r="A309"/>
  <c r="K308"/>
  <c r="I308"/>
  <c r="G308"/>
  <c r="A308"/>
  <c r="K307"/>
  <c r="I307"/>
  <c r="G307"/>
  <c r="A307"/>
  <c r="K306"/>
  <c r="I306"/>
  <c r="G306"/>
  <c r="A306"/>
  <c r="K305"/>
  <c r="I305"/>
  <c r="G305"/>
  <c r="A305"/>
  <c r="K304"/>
  <c r="I304"/>
  <c r="G304"/>
  <c r="A304"/>
  <c r="K303"/>
  <c r="I303"/>
  <c r="G303"/>
  <c r="A303"/>
  <c r="K302"/>
  <c r="I302"/>
  <c r="G302"/>
  <c r="A302"/>
  <c r="K301"/>
  <c r="I301"/>
  <c r="G301"/>
  <c r="A301"/>
  <c r="K300"/>
  <c r="I300"/>
  <c r="G300"/>
  <c r="A300"/>
  <c r="K299"/>
  <c r="I299"/>
  <c r="G299"/>
  <c r="A299"/>
  <c r="K298"/>
  <c r="I298"/>
  <c r="G298"/>
  <c r="A298"/>
  <c r="K297"/>
  <c r="I297"/>
  <c r="G297"/>
  <c r="A297"/>
  <c r="K296"/>
  <c r="I296"/>
  <c r="G296"/>
  <c r="A296"/>
  <c r="K295"/>
  <c r="I295"/>
  <c r="G295"/>
  <c r="A295"/>
  <c r="K294"/>
  <c r="I294"/>
  <c r="G294"/>
  <c r="A294"/>
  <c r="K293"/>
  <c r="I293"/>
  <c r="G293"/>
  <c r="A293"/>
  <c r="K292"/>
  <c r="I292"/>
  <c r="G292"/>
  <c r="A292"/>
  <c r="K291"/>
  <c r="I291"/>
  <c r="G291"/>
  <c r="A291"/>
  <c r="K290"/>
  <c r="I290"/>
  <c r="G290"/>
  <c r="A290"/>
  <c r="K289"/>
  <c r="I289"/>
  <c r="G289"/>
  <c r="A289"/>
  <c r="K288"/>
  <c r="I288"/>
  <c r="G288"/>
  <c r="A288"/>
  <c r="K287"/>
  <c r="I287"/>
  <c r="G287"/>
  <c r="A287"/>
  <c r="K286"/>
  <c r="I286"/>
  <c r="G286"/>
  <c r="A286"/>
  <c r="K285"/>
  <c r="I285"/>
  <c r="G285"/>
  <c r="A285"/>
  <c r="K284"/>
  <c r="I284"/>
  <c r="G284"/>
  <c r="A284"/>
  <c r="K283"/>
  <c r="I283"/>
  <c r="G283"/>
  <c r="A283"/>
  <c r="K282"/>
  <c r="I282"/>
  <c r="G282"/>
  <c r="A282"/>
  <c r="K281"/>
  <c r="I281"/>
  <c r="G281"/>
  <c r="A281"/>
  <c r="K280"/>
  <c r="I280"/>
  <c r="G280"/>
  <c r="A280"/>
  <c r="K279"/>
  <c r="I279"/>
  <c r="G279"/>
  <c r="A279"/>
  <c r="K278"/>
  <c r="I278"/>
  <c r="G278"/>
  <c r="A278"/>
  <c r="K277"/>
  <c r="I277"/>
  <c r="G277"/>
  <c r="A277"/>
  <c r="K276"/>
  <c r="I276"/>
  <c r="G276"/>
  <c r="A276"/>
  <c r="K275"/>
  <c r="I275"/>
  <c r="G275"/>
  <c r="A275"/>
  <c r="K274"/>
  <c r="I274"/>
  <c r="G274"/>
  <c r="A274"/>
  <c r="K273"/>
  <c r="I273"/>
  <c r="G273"/>
  <c r="A273"/>
  <c r="K272"/>
  <c r="I272"/>
  <c r="G272"/>
  <c r="A272"/>
  <c r="K271"/>
  <c r="I271"/>
  <c r="G271"/>
  <c r="A271"/>
  <c r="K270"/>
  <c r="I270"/>
  <c r="G270"/>
  <c r="A270"/>
  <c r="K269"/>
  <c r="I269"/>
  <c r="G269"/>
  <c r="A269"/>
  <c r="K268"/>
  <c r="I268"/>
  <c r="G268"/>
  <c r="A268"/>
  <c r="K267"/>
  <c r="I267"/>
  <c r="G267"/>
  <c r="A267"/>
  <c r="K266"/>
  <c r="I266"/>
  <c r="G266"/>
  <c r="A266"/>
  <c r="K265"/>
  <c r="I265"/>
  <c r="G265"/>
  <c r="A265"/>
  <c r="K264"/>
  <c r="I264"/>
  <c r="G264"/>
  <c r="A264"/>
  <c r="K263"/>
  <c r="I263"/>
  <c r="G263"/>
  <c r="A263"/>
  <c r="K262"/>
  <c r="I262"/>
  <c r="G262"/>
  <c r="A262"/>
  <c r="K261"/>
  <c r="I261"/>
  <c r="G261"/>
  <c r="A261"/>
  <c r="K260"/>
  <c r="I260"/>
  <c r="G260"/>
  <c r="A260"/>
  <c r="K259"/>
  <c r="I259"/>
  <c r="G259"/>
  <c r="A259"/>
  <c r="K258"/>
  <c r="I258"/>
  <c r="G258"/>
  <c r="A258"/>
  <c r="K257"/>
  <c r="I257"/>
  <c r="G257"/>
  <c r="A257"/>
  <c r="K256"/>
  <c r="I256"/>
  <c r="G256"/>
  <c r="A256"/>
  <c r="K255"/>
  <c r="I255"/>
  <c r="G255"/>
  <c r="A255"/>
  <c r="K254"/>
  <c r="I254"/>
  <c r="G254"/>
  <c r="A254"/>
  <c r="K253"/>
  <c r="I253"/>
  <c r="G253"/>
  <c r="A253"/>
  <c r="K252"/>
  <c r="I252"/>
  <c r="G252"/>
  <c r="A252"/>
  <c r="K251"/>
  <c r="I251"/>
  <c r="G251"/>
  <c r="A251"/>
  <c r="K250"/>
  <c r="I250"/>
  <c r="G250"/>
  <c r="A250"/>
  <c r="K249"/>
  <c r="I249"/>
  <c r="G249"/>
  <c r="A249"/>
  <c r="K248"/>
  <c r="I248"/>
  <c r="G248"/>
  <c r="A248"/>
  <c r="K247"/>
  <c r="I247"/>
  <c r="G247"/>
  <c r="A247"/>
  <c r="K246"/>
  <c r="I246"/>
  <c r="G246"/>
  <c r="A246"/>
  <c r="K245"/>
  <c r="I245"/>
  <c r="G245"/>
  <c r="A245"/>
  <c r="K244"/>
  <c r="I244"/>
  <c r="G244"/>
  <c r="A244"/>
  <c r="K243"/>
  <c r="I243"/>
  <c r="G243"/>
  <c r="A243"/>
  <c r="K242"/>
  <c r="I242"/>
  <c r="G242"/>
  <c r="A242"/>
  <c r="K240"/>
  <c r="I240"/>
  <c r="G240"/>
  <c r="K239"/>
  <c r="I239"/>
  <c r="G239"/>
  <c r="A239"/>
  <c r="K238"/>
  <c r="I238"/>
  <c r="G238"/>
  <c r="A238"/>
  <c r="K237"/>
  <c r="I237"/>
  <c r="G237"/>
  <c r="A237"/>
  <c r="K236"/>
  <c r="I236"/>
  <c r="G236"/>
  <c r="A236"/>
  <c r="K235"/>
  <c r="I235"/>
  <c r="G235"/>
  <c r="A235"/>
  <c r="K233"/>
  <c r="I233"/>
  <c r="G233"/>
  <c r="K232"/>
  <c r="I232"/>
  <c r="G232"/>
  <c r="A232"/>
  <c r="K231"/>
  <c r="I231"/>
  <c r="G231"/>
  <c r="A231"/>
  <c r="K230"/>
  <c r="I230"/>
  <c r="G230"/>
  <c r="A230"/>
  <c r="K229"/>
  <c r="I229"/>
  <c r="G229"/>
  <c r="A229"/>
  <c r="K228"/>
  <c r="I228"/>
  <c r="G228"/>
  <c r="A228"/>
  <c r="K227"/>
  <c r="I227"/>
  <c r="G227"/>
  <c r="A227"/>
  <c r="K226"/>
  <c r="I226"/>
  <c r="G226"/>
  <c r="A226"/>
  <c r="K225"/>
  <c r="I225"/>
  <c r="G225"/>
  <c r="A225"/>
  <c r="K224"/>
  <c r="I224"/>
  <c r="G224"/>
  <c r="A224"/>
  <c r="K223"/>
  <c r="I223"/>
  <c r="G223"/>
  <c r="A223"/>
  <c r="K222"/>
  <c r="I222"/>
  <c r="G222"/>
  <c r="A222"/>
  <c r="K221"/>
  <c r="I221"/>
  <c r="G221"/>
  <c r="A221"/>
  <c r="K213"/>
  <c r="I213"/>
  <c r="G213"/>
  <c r="K212"/>
  <c r="I212"/>
  <c r="G212"/>
  <c r="A212"/>
  <c r="K211"/>
  <c r="I211"/>
  <c r="G211"/>
  <c r="A211"/>
  <c r="K210"/>
  <c r="I210"/>
  <c r="G210"/>
  <c r="A210"/>
  <c r="K208"/>
  <c r="I208"/>
  <c r="G208"/>
  <c r="K207"/>
  <c r="I207"/>
  <c r="G207"/>
  <c r="A207"/>
  <c r="K206"/>
  <c r="I206"/>
  <c r="G206"/>
  <c r="A206"/>
  <c r="K205"/>
  <c r="I205"/>
  <c r="G205"/>
  <c r="A205"/>
  <c r="K204"/>
  <c r="I204"/>
  <c r="G204"/>
  <c r="A204"/>
  <c r="K203"/>
  <c r="I203"/>
  <c r="G203"/>
  <c r="A203"/>
  <c r="K202"/>
  <c r="I202"/>
  <c r="G202"/>
  <c r="A202"/>
  <c r="K201"/>
  <c r="I201"/>
  <c r="G201"/>
  <c r="A201"/>
  <c r="K200"/>
  <c r="I200"/>
  <c r="G200"/>
  <c r="A200"/>
  <c r="K199"/>
  <c r="I199"/>
  <c r="G199"/>
  <c r="A199"/>
  <c r="K198"/>
  <c r="I198"/>
  <c r="G198"/>
  <c r="A198"/>
  <c r="K197"/>
  <c r="I197"/>
  <c r="G197"/>
  <c r="A197"/>
  <c r="K196"/>
  <c r="I196"/>
  <c r="G196"/>
  <c r="A196"/>
  <c r="K195"/>
  <c r="I195"/>
  <c r="G195"/>
  <c r="A195"/>
  <c r="K194"/>
  <c r="I194"/>
  <c r="G194"/>
  <c r="A194"/>
  <c r="K193"/>
  <c r="I193"/>
  <c r="G193"/>
  <c r="A193"/>
  <c r="K192"/>
  <c r="I192"/>
  <c r="G192"/>
  <c r="A192"/>
  <c r="K191"/>
  <c r="I191"/>
  <c r="G191"/>
  <c r="A191"/>
  <c r="K190"/>
  <c r="I190"/>
  <c r="G190"/>
  <c r="A190"/>
  <c r="K189"/>
  <c r="I189"/>
  <c r="G189"/>
  <c r="A189"/>
  <c r="K188"/>
  <c r="I188"/>
  <c r="G188"/>
  <c r="A188"/>
  <c r="K187"/>
  <c r="I187"/>
  <c r="G187"/>
  <c r="A187"/>
  <c r="K186"/>
  <c r="I186"/>
  <c r="G186"/>
  <c r="A186"/>
  <c r="K185"/>
  <c r="I185"/>
  <c r="G185"/>
  <c r="A185"/>
  <c r="K184"/>
  <c r="I184"/>
  <c r="G184"/>
  <c r="A184"/>
  <c r="K183"/>
  <c r="I183"/>
  <c r="G183"/>
  <c r="A183"/>
  <c r="K182"/>
  <c r="I182"/>
  <c r="G182"/>
  <c r="A182"/>
  <c r="K181"/>
  <c r="I181"/>
  <c r="G181"/>
  <c r="A181"/>
  <c r="K180"/>
  <c r="I180"/>
  <c r="G180"/>
  <c r="A180"/>
  <c r="K179"/>
  <c r="I179"/>
  <c r="G179"/>
  <c r="A179"/>
  <c r="K178"/>
  <c r="I178"/>
  <c r="G178"/>
  <c r="A178"/>
  <c r="K177"/>
  <c r="I177"/>
  <c r="G177"/>
  <c r="A177"/>
  <c r="K176"/>
  <c r="I176"/>
  <c r="G176"/>
  <c r="A176"/>
  <c r="K175"/>
  <c r="I175"/>
  <c r="G175"/>
  <c r="A175"/>
  <c r="K174"/>
  <c r="I174"/>
  <c r="G174"/>
  <c r="A174"/>
  <c r="K173"/>
  <c r="I173"/>
  <c r="G173"/>
  <c r="A173"/>
  <c r="K172"/>
  <c r="I172"/>
  <c r="G172"/>
  <c r="A172"/>
  <c r="K171"/>
  <c r="I171"/>
  <c r="G171"/>
  <c r="A171"/>
  <c r="K170"/>
  <c r="I170"/>
  <c r="G170"/>
  <c r="A170"/>
  <c r="K169"/>
  <c r="I169"/>
  <c r="G169"/>
  <c r="A169"/>
  <c r="K168"/>
  <c r="I168"/>
  <c r="G168"/>
  <c r="A168"/>
  <c r="K167"/>
  <c r="I167"/>
  <c r="G167"/>
  <c r="A167"/>
  <c r="K166"/>
  <c r="I166"/>
  <c r="G166"/>
  <c r="A166"/>
  <c r="K165"/>
  <c r="I165"/>
  <c r="G165"/>
  <c r="A165"/>
  <c r="K164"/>
  <c r="I164"/>
  <c r="G164"/>
  <c r="A164"/>
  <c r="K163"/>
  <c r="I163"/>
  <c r="G163"/>
  <c r="A163"/>
  <c r="K162"/>
  <c r="I162"/>
  <c r="G162"/>
  <c r="A162"/>
  <c r="K161"/>
  <c r="I161"/>
  <c r="G161"/>
  <c r="A161"/>
  <c r="K160"/>
  <c r="I160"/>
  <c r="G160"/>
  <c r="A160"/>
  <c r="K159"/>
  <c r="I159"/>
  <c r="G159"/>
  <c r="A159"/>
  <c r="K158"/>
  <c r="I158"/>
  <c r="G158"/>
  <c r="A158"/>
  <c r="K157"/>
  <c r="I157"/>
  <c r="G157"/>
  <c r="A157"/>
  <c r="K156"/>
  <c r="I156"/>
  <c r="G156"/>
  <c r="A156"/>
  <c r="K155"/>
  <c r="I155"/>
  <c r="G155"/>
  <c r="A155"/>
  <c r="K154"/>
  <c r="I154"/>
  <c r="G154"/>
  <c r="A154"/>
  <c r="K153"/>
  <c r="I153"/>
  <c r="G153"/>
  <c r="A153"/>
  <c r="K152"/>
  <c r="I152"/>
  <c r="G152"/>
  <c r="A152"/>
  <c r="K151"/>
  <c r="I151"/>
  <c r="G151"/>
  <c r="A151"/>
  <c r="K150"/>
  <c r="I150"/>
  <c r="G150"/>
  <c r="A150"/>
  <c r="K149"/>
  <c r="I149"/>
  <c r="G149"/>
  <c r="A149"/>
  <c r="K148"/>
  <c r="I148"/>
  <c r="G148"/>
  <c r="A148"/>
  <c r="K147"/>
  <c r="I147"/>
  <c r="G147"/>
  <c r="A147"/>
  <c r="K146"/>
  <c r="I146"/>
  <c r="G146"/>
  <c r="A146"/>
  <c r="K145"/>
  <c r="I145"/>
  <c r="G145"/>
  <c r="A145"/>
  <c r="K144"/>
  <c r="I144"/>
  <c r="G144"/>
  <c r="A144"/>
  <c r="K143"/>
  <c r="I143"/>
  <c r="G143"/>
  <c r="A143"/>
  <c r="K142"/>
  <c r="I142"/>
  <c r="G142"/>
  <c r="A142"/>
  <c r="K141"/>
  <c r="I141"/>
  <c r="G141"/>
  <c r="A141"/>
  <c r="K140"/>
  <c r="I140"/>
  <c r="G140"/>
  <c r="A140"/>
  <c r="K138"/>
  <c r="I138"/>
  <c r="G138"/>
  <c r="K137"/>
  <c r="I137"/>
  <c r="G137"/>
  <c r="A137"/>
  <c r="K136"/>
  <c r="I136"/>
  <c r="G136"/>
  <c r="A136"/>
  <c r="K135"/>
  <c r="I135"/>
  <c r="G135"/>
  <c r="A135"/>
  <c r="K134"/>
  <c r="I134"/>
  <c r="G134"/>
  <c r="A134"/>
  <c r="K133"/>
  <c r="I133"/>
  <c r="G133"/>
  <c r="A133"/>
  <c r="K132"/>
  <c r="I132"/>
  <c r="G132"/>
  <c r="A132"/>
  <c r="K131"/>
  <c r="I131"/>
  <c r="G131"/>
  <c r="A131"/>
  <c r="K130"/>
  <c r="I130"/>
  <c r="G130"/>
  <c r="A130"/>
  <c r="K129"/>
  <c r="I129"/>
  <c r="G129"/>
  <c r="A129"/>
  <c r="K128"/>
  <c r="I128"/>
  <c r="G128"/>
  <c r="A128"/>
  <c r="K127"/>
  <c r="I127"/>
  <c r="G127"/>
  <c r="A127"/>
  <c r="K126"/>
  <c r="I126"/>
  <c r="G126"/>
  <c r="A126"/>
  <c r="K125"/>
  <c r="I125"/>
  <c r="G125"/>
  <c r="A125"/>
  <c r="K124"/>
  <c r="I124"/>
  <c r="G124"/>
  <c r="A124"/>
  <c r="K123"/>
  <c r="I123"/>
  <c r="G123"/>
  <c r="A123"/>
  <c r="K122"/>
  <c r="I122"/>
  <c r="G122"/>
  <c r="A122"/>
  <c r="K121"/>
  <c r="I121"/>
  <c r="G121"/>
  <c r="A121"/>
  <c r="K120"/>
  <c r="I120"/>
  <c r="G120"/>
  <c r="A120"/>
  <c r="K119"/>
  <c r="I119"/>
  <c r="G119"/>
  <c r="A119"/>
  <c r="K118"/>
  <c r="I118"/>
  <c r="G118"/>
  <c r="A118"/>
  <c r="K117"/>
  <c r="I117"/>
  <c r="G117"/>
  <c r="A117"/>
  <c r="K116"/>
  <c r="I116"/>
  <c r="G116"/>
  <c r="A116"/>
  <c r="K115"/>
  <c r="I115"/>
  <c r="G115"/>
  <c r="A115"/>
  <c r="K113"/>
  <c r="I113"/>
  <c r="G113"/>
  <c r="K112"/>
  <c r="I112"/>
  <c r="G112"/>
  <c r="A112"/>
  <c r="K111"/>
  <c r="I111"/>
  <c r="G111"/>
  <c r="A111"/>
  <c r="K110"/>
  <c r="I110"/>
  <c r="G110"/>
  <c r="A110"/>
  <c r="K108"/>
  <c r="I108"/>
  <c r="G108"/>
  <c r="K107"/>
  <c r="I107"/>
  <c r="G107"/>
  <c r="A107"/>
  <c r="K106"/>
  <c r="I106"/>
  <c r="G106"/>
  <c r="A106"/>
  <c r="K105"/>
  <c r="I105"/>
  <c r="G105"/>
  <c r="A105"/>
  <c r="K104"/>
  <c r="I104"/>
  <c r="G104"/>
  <c r="A104"/>
  <c r="K103"/>
  <c r="I103"/>
  <c r="G103"/>
  <c r="A103"/>
  <c r="K102"/>
  <c r="I102"/>
  <c r="G102"/>
  <c r="A102"/>
  <c r="K101"/>
  <c r="I101"/>
  <c r="G101"/>
  <c r="A101"/>
  <c r="K100"/>
  <c r="I100"/>
  <c r="G100"/>
  <c r="A100"/>
  <c r="K99"/>
  <c r="I99"/>
  <c r="G99"/>
  <c r="A99"/>
  <c r="K98"/>
  <c r="I98"/>
  <c r="G98"/>
  <c r="A98"/>
  <c r="K97"/>
  <c r="I97"/>
  <c r="G97"/>
  <c r="A97"/>
  <c r="K96"/>
  <c r="I96"/>
  <c r="G96"/>
  <c r="A96"/>
  <c r="K95"/>
  <c r="I95"/>
  <c r="G95"/>
  <c r="A95"/>
  <c r="K94"/>
  <c r="I94"/>
  <c r="G94"/>
  <c r="A94"/>
  <c r="K93"/>
  <c r="I93"/>
  <c r="G93"/>
  <c r="A93"/>
  <c r="K92"/>
  <c r="I92"/>
  <c r="G92"/>
  <c r="A92"/>
  <c r="K91"/>
  <c r="I91"/>
  <c r="G91"/>
  <c r="A91"/>
  <c r="K90"/>
  <c r="I90"/>
  <c r="G90"/>
  <c r="A90"/>
  <c r="K89"/>
  <c r="I89"/>
  <c r="G89"/>
  <c r="A89"/>
  <c r="K88"/>
  <c r="I88"/>
  <c r="G88"/>
  <c r="A88"/>
  <c r="K87"/>
  <c r="I87"/>
  <c r="G87"/>
  <c r="A87"/>
  <c r="K86"/>
  <c r="I86"/>
  <c r="G86"/>
  <c r="A86"/>
  <c r="K85"/>
  <c r="I85"/>
  <c r="G85"/>
  <c r="A85"/>
  <c r="K84"/>
  <c r="I84"/>
  <c r="G84"/>
  <c r="A84"/>
  <c r="K83"/>
  <c r="I83"/>
  <c r="G83"/>
  <c r="A83"/>
  <c r="K82"/>
  <c r="I82"/>
  <c r="G82"/>
  <c r="A82"/>
  <c r="K81"/>
  <c r="I81"/>
  <c r="G81"/>
  <c r="A81"/>
  <c r="K80"/>
  <c r="I80"/>
  <c r="G80"/>
  <c r="A80"/>
  <c r="K79"/>
  <c r="I79"/>
  <c r="G79"/>
  <c r="A79"/>
  <c r="K78"/>
  <c r="I78"/>
  <c r="G78"/>
  <c r="A78"/>
  <c r="K77"/>
  <c r="I77"/>
  <c r="G77"/>
  <c r="A77"/>
  <c r="K76"/>
  <c r="I76"/>
  <c r="G76"/>
  <c r="A76"/>
  <c r="K75"/>
  <c r="I75"/>
  <c r="G75"/>
  <c r="A75"/>
  <c r="K74"/>
  <c r="I74"/>
  <c r="G74"/>
  <c r="A74"/>
  <c r="K73"/>
  <c r="I73"/>
  <c r="G73"/>
  <c r="A73"/>
  <c r="K72"/>
  <c r="I72"/>
  <c r="G72"/>
  <c r="A72"/>
  <c r="K71"/>
  <c r="I71"/>
  <c r="G71"/>
  <c r="A71"/>
  <c r="K70"/>
  <c r="I70"/>
  <c r="G70"/>
  <c r="A70"/>
  <c r="K69"/>
  <c r="I69"/>
  <c r="G69"/>
  <c r="A69"/>
  <c r="K68"/>
  <c r="I68"/>
  <c r="G68"/>
  <c r="A68"/>
  <c r="K67"/>
  <c r="I67"/>
  <c r="G67"/>
  <c r="A67"/>
  <c r="K66"/>
  <c r="I66"/>
  <c r="G66"/>
  <c r="A66"/>
  <c r="K65"/>
  <c r="I65"/>
  <c r="G65"/>
  <c r="A65"/>
  <c r="K64"/>
  <c r="I64"/>
  <c r="G64"/>
  <c r="A64"/>
  <c r="K63"/>
  <c r="I63"/>
  <c r="G63"/>
  <c r="A63"/>
  <c r="K62"/>
  <c r="I62"/>
  <c r="G62"/>
  <c r="A62"/>
  <c r="K61"/>
  <c r="I61"/>
  <c r="G61"/>
  <c r="A61"/>
  <c r="K60"/>
  <c r="I60"/>
  <c r="G60"/>
  <c r="A60"/>
  <c r="K59"/>
  <c r="I59"/>
  <c r="G59"/>
  <c r="A59"/>
  <c r="K58"/>
  <c r="I58"/>
  <c r="G58"/>
  <c r="A58"/>
  <c r="K57"/>
  <c r="I57"/>
  <c r="G57"/>
  <c r="A57"/>
  <c r="K56"/>
  <c r="I56"/>
  <c r="G56"/>
  <c r="A56"/>
  <c r="K55"/>
  <c r="I55"/>
  <c r="G55"/>
  <c r="A55"/>
  <c r="K54"/>
  <c r="I54"/>
  <c r="G54"/>
  <c r="A54"/>
  <c r="K53"/>
  <c r="I53"/>
  <c r="G53"/>
  <c r="A53"/>
  <c r="K52"/>
  <c r="I52"/>
  <c r="G52"/>
  <c r="A52"/>
  <c r="K51"/>
  <c r="I51"/>
  <c r="G51"/>
  <c r="A51"/>
  <c r="K50"/>
  <c r="I50"/>
  <c r="G50"/>
  <c r="A50"/>
  <c r="K49"/>
  <c r="I49"/>
  <c r="G49"/>
  <c r="A49"/>
  <c r="K48"/>
  <c r="I48"/>
  <c r="G48"/>
  <c r="A48"/>
  <c r="K47"/>
  <c r="I47"/>
  <c r="G47"/>
  <c r="A47"/>
  <c r="K46"/>
  <c r="I46"/>
  <c r="G46"/>
  <c r="A46"/>
  <c r="K45"/>
  <c r="I45"/>
  <c r="G45"/>
  <c r="A45"/>
  <c r="K44"/>
  <c r="I44"/>
  <c r="G44"/>
  <c r="A44"/>
  <c r="K43"/>
  <c r="I43"/>
  <c r="G43"/>
  <c r="A43"/>
  <c r="K42"/>
  <c r="I42"/>
  <c r="G42"/>
  <c r="A42"/>
  <c r="K40"/>
  <c r="I40"/>
  <c r="G40"/>
  <c r="K39"/>
  <c r="I39"/>
  <c r="G39"/>
  <c r="A39"/>
  <c r="K38"/>
  <c r="I38"/>
  <c r="G38"/>
  <c r="A38"/>
  <c r="K37"/>
  <c r="I37"/>
  <c r="G37"/>
  <c r="A37"/>
  <c r="K36"/>
  <c r="I36"/>
  <c r="G36"/>
  <c r="A36"/>
  <c r="K35"/>
  <c r="I35"/>
  <c r="G35"/>
  <c r="A35"/>
  <c r="K34"/>
  <c r="I34"/>
  <c r="G34"/>
  <c r="A34"/>
  <c r="K33"/>
  <c r="I33"/>
  <c r="G33"/>
  <c r="A33"/>
  <c r="K32"/>
  <c r="I32"/>
  <c r="G32"/>
  <c r="A32"/>
  <c r="K31"/>
  <c r="I31"/>
  <c r="G31"/>
  <c r="A31"/>
  <c r="K30"/>
  <c r="I30"/>
  <c r="G30"/>
  <c r="A30"/>
  <c r="K28"/>
  <c r="I28"/>
  <c r="G28"/>
  <c r="K27"/>
  <c r="I27"/>
  <c r="G27"/>
  <c r="A27"/>
  <c r="K26"/>
  <c r="I26"/>
  <c r="G26"/>
  <c r="A26"/>
  <c r="K25"/>
  <c r="I25"/>
  <c r="G25"/>
  <c r="A25"/>
  <c r="K24"/>
  <c r="I24"/>
  <c r="G24"/>
  <c r="A24"/>
  <c r="K23"/>
  <c r="I23"/>
  <c r="G23"/>
  <c r="A23"/>
  <c r="K22"/>
  <c r="I22"/>
  <c r="G22"/>
  <c r="A22"/>
  <c r="K21"/>
  <c r="I21"/>
  <c r="G21"/>
  <c r="A21"/>
  <c r="K20"/>
  <c r="I20"/>
  <c r="G20"/>
  <c r="A20"/>
  <c r="K19"/>
  <c r="I19"/>
  <c r="G19"/>
  <c r="A19"/>
  <c r="K18"/>
  <c r="I18"/>
  <c r="G18"/>
  <c r="A18"/>
  <c r="K17"/>
  <c r="I17"/>
  <c r="G17"/>
  <c r="A17"/>
  <c r="K16"/>
  <c r="I16"/>
  <c r="G16"/>
  <c r="A16"/>
  <c r="K15"/>
  <c r="I15"/>
  <c r="G15"/>
  <c r="A15"/>
  <c r="K14"/>
  <c r="I14"/>
  <c r="G14"/>
  <c r="A14"/>
  <c r="K13"/>
  <c r="I13"/>
  <c r="G13"/>
  <c r="A13"/>
  <c r="K12"/>
  <c r="I12"/>
  <c r="G12"/>
  <c r="H38" i="6"/>
  <c r="M8"/>
  <c r="E10" i="7"/>
  <c r="E12" s="1"/>
  <c r="D10"/>
  <c r="D12" s="1"/>
  <c r="E15" i="6" s="1"/>
  <c r="C10" i="7"/>
  <c r="C12" s="1"/>
  <c r="E14" i="6" s="1"/>
  <c r="E9" i="7"/>
  <c r="D9"/>
  <c r="C9"/>
  <c r="K13" i="8"/>
  <c r="I13"/>
  <c r="G13"/>
  <c r="K12"/>
  <c r="I12"/>
  <c r="G12"/>
  <c r="H38" i="9"/>
  <c r="M8"/>
  <c r="D29" i="10"/>
  <c r="D28"/>
  <c r="C28"/>
  <c r="E28" s="1"/>
  <c r="E29" s="1"/>
  <c r="E19" i="9" s="1"/>
  <c r="C25" i="10"/>
  <c r="E24"/>
  <c r="D24"/>
  <c r="C24"/>
  <c r="D23"/>
  <c r="C23"/>
  <c r="E23" s="1"/>
  <c r="E22"/>
  <c r="D22"/>
  <c r="C22"/>
  <c r="D21"/>
  <c r="C21"/>
  <c r="E21" s="1"/>
  <c r="E20"/>
  <c r="D20"/>
  <c r="C20"/>
  <c r="E19"/>
  <c r="D19"/>
  <c r="D25" s="1"/>
  <c r="C19"/>
  <c r="E15"/>
  <c r="D15"/>
  <c r="C15"/>
  <c r="E14"/>
  <c r="D14"/>
  <c r="C14"/>
  <c r="D13"/>
  <c r="C13"/>
  <c r="E13" s="1"/>
  <c r="D12"/>
  <c r="C12"/>
  <c r="E12" s="1"/>
  <c r="E11"/>
  <c r="D11"/>
  <c r="C11"/>
  <c r="D10"/>
  <c r="D16" s="1"/>
  <c r="C10"/>
  <c r="E10" s="1"/>
  <c r="E9"/>
  <c r="D9"/>
  <c r="C9"/>
  <c r="C16" s="1"/>
  <c r="K982" i="11"/>
  <c r="I982"/>
  <c r="G982"/>
  <c r="K981"/>
  <c r="I981"/>
  <c r="G981"/>
  <c r="A981"/>
  <c r="K973"/>
  <c r="I973"/>
  <c r="G973"/>
  <c r="K972"/>
  <c r="I972"/>
  <c r="G972"/>
  <c r="A972"/>
  <c r="K970"/>
  <c r="I970"/>
  <c r="G970"/>
  <c r="K969"/>
  <c r="I969"/>
  <c r="G969"/>
  <c r="A969"/>
  <c r="K968"/>
  <c r="I968"/>
  <c r="G968"/>
  <c r="A968"/>
  <c r="K967"/>
  <c r="I967"/>
  <c r="G967"/>
  <c r="A967"/>
  <c r="K966"/>
  <c r="I966"/>
  <c r="G966"/>
  <c r="A966"/>
  <c r="K965"/>
  <c r="I965"/>
  <c r="G965"/>
  <c r="A965"/>
  <c r="K964"/>
  <c r="I964"/>
  <c r="G964"/>
  <c r="A964"/>
  <c r="K963"/>
  <c r="I963"/>
  <c r="G963"/>
  <c r="A963"/>
  <c r="K961"/>
  <c r="I961"/>
  <c r="G961"/>
  <c r="K960"/>
  <c r="I960"/>
  <c r="G960"/>
  <c r="A960"/>
  <c r="K959"/>
  <c r="I959"/>
  <c r="G959"/>
  <c r="A959"/>
  <c r="K958"/>
  <c r="I958"/>
  <c r="G958"/>
  <c r="A958"/>
  <c r="K957"/>
  <c r="I957"/>
  <c r="G957"/>
  <c r="A957"/>
  <c r="K956"/>
  <c r="I956"/>
  <c r="G956"/>
  <c r="A956"/>
  <c r="K955"/>
  <c r="I955"/>
  <c r="G955"/>
  <c r="A955"/>
  <c r="K954"/>
  <c r="I954"/>
  <c r="G954"/>
  <c r="A954"/>
  <c r="K953"/>
  <c r="I953"/>
  <c r="G953"/>
  <c r="A953"/>
  <c r="K952"/>
  <c r="I952"/>
  <c r="G952"/>
  <c r="A952"/>
  <c r="K951"/>
  <c r="I951"/>
  <c r="G951"/>
  <c r="A951"/>
  <c r="K949"/>
  <c r="I949"/>
  <c r="G949"/>
  <c r="K948"/>
  <c r="I948"/>
  <c r="G948"/>
  <c r="A948"/>
  <c r="K947"/>
  <c r="I947"/>
  <c r="G947"/>
  <c r="A947"/>
  <c r="K946"/>
  <c r="I946"/>
  <c r="G946"/>
  <c r="A946"/>
  <c r="K945"/>
  <c r="I945"/>
  <c r="G945"/>
  <c r="A945"/>
  <c r="K944"/>
  <c r="I944"/>
  <c r="G944"/>
  <c r="A944"/>
  <c r="K943"/>
  <c r="I943"/>
  <c r="G943"/>
  <c r="A943"/>
  <c r="K942"/>
  <c r="I942"/>
  <c r="G942"/>
  <c r="A942"/>
  <c r="K941"/>
  <c r="I941"/>
  <c r="G941"/>
  <c r="A941"/>
  <c r="K940"/>
  <c r="I940"/>
  <c r="G940"/>
  <c r="A940"/>
  <c r="K939"/>
  <c r="I939"/>
  <c r="G939"/>
  <c r="A939"/>
  <c r="K938"/>
  <c r="I938"/>
  <c r="G938"/>
  <c r="A938"/>
  <c r="K937"/>
  <c r="I937"/>
  <c r="G937"/>
  <c r="A937"/>
  <c r="K936"/>
  <c r="I936"/>
  <c r="G936"/>
  <c r="A936"/>
  <c r="K935"/>
  <c r="I935"/>
  <c r="G935"/>
  <c r="A935"/>
  <c r="K934"/>
  <c r="I934"/>
  <c r="G934"/>
  <c r="A934"/>
  <c r="K933"/>
  <c r="I933"/>
  <c r="G933"/>
  <c r="A933"/>
  <c r="K932"/>
  <c r="I932"/>
  <c r="G932"/>
  <c r="A932"/>
  <c r="K931"/>
  <c r="I931"/>
  <c r="G931"/>
  <c r="A931"/>
  <c r="K930"/>
  <c r="I930"/>
  <c r="G930"/>
  <c r="A930"/>
  <c r="K929"/>
  <c r="I929"/>
  <c r="G929"/>
  <c r="A929"/>
  <c r="K928"/>
  <c r="I928"/>
  <c r="G928"/>
  <c r="A928"/>
  <c r="K927"/>
  <c r="I927"/>
  <c r="G927"/>
  <c r="A927"/>
  <c r="K926"/>
  <c r="I926"/>
  <c r="G926"/>
  <c r="A926"/>
  <c r="K925"/>
  <c r="I925"/>
  <c r="G925"/>
  <c r="A925"/>
  <c r="K924"/>
  <c r="I924"/>
  <c r="G924"/>
  <c r="A924"/>
  <c r="K923"/>
  <c r="I923"/>
  <c r="G923"/>
  <c r="A923"/>
  <c r="K921"/>
  <c r="I921"/>
  <c r="G921"/>
  <c r="K920"/>
  <c r="I920"/>
  <c r="G920"/>
  <c r="A920"/>
  <c r="K919"/>
  <c r="I919"/>
  <c r="G919"/>
  <c r="A919"/>
  <c r="K918"/>
  <c r="I918"/>
  <c r="G918"/>
  <c r="A918"/>
  <c r="K917"/>
  <c r="I917"/>
  <c r="G917"/>
  <c r="A917"/>
  <c r="K916"/>
  <c r="I916"/>
  <c r="G916"/>
  <c r="A916"/>
  <c r="K915"/>
  <c r="I915"/>
  <c r="G915"/>
  <c r="A915"/>
  <c r="K914"/>
  <c r="I914"/>
  <c r="G914"/>
  <c r="A914"/>
  <c r="K913"/>
  <c r="I913"/>
  <c r="G913"/>
  <c r="A913"/>
  <c r="K912"/>
  <c r="I912"/>
  <c r="G912"/>
  <c r="A912"/>
  <c r="K911"/>
  <c r="I911"/>
  <c r="G911"/>
  <c r="A911"/>
  <c r="K910"/>
  <c r="I910"/>
  <c r="G910"/>
  <c r="A910"/>
  <c r="K909"/>
  <c r="I909"/>
  <c r="G909"/>
  <c r="A909"/>
  <c r="K908"/>
  <c r="I908"/>
  <c r="G908"/>
  <c r="A908"/>
  <c r="K907"/>
  <c r="I907"/>
  <c r="G907"/>
  <c r="A907"/>
  <c r="K906"/>
  <c r="I906"/>
  <c r="G906"/>
  <c r="A906"/>
  <c r="K905"/>
  <c r="I905"/>
  <c r="G905"/>
  <c r="A905"/>
  <c r="K904"/>
  <c r="I904"/>
  <c r="G904"/>
  <c r="A904"/>
  <c r="K903"/>
  <c r="I903"/>
  <c r="G903"/>
  <c r="A903"/>
  <c r="K902"/>
  <c r="I902"/>
  <c r="G902"/>
  <c r="A902"/>
  <c r="K901"/>
  <c r="I901"/>
  <c r="G901"/>
  <c r="A901"/>
  <c r="K900"/>
  <c r="I900"/>
  <c r="G900"/>
  <c r="A900"/>
  <c r="K899"/>
  <c r="I899"/>
  <c r="G899"/>
  <c r="A899"/>
  <c r="K898"/>
  <c r="I898"/>
  <c r="G898"/>
  <c r="A898"/>
  <c r="K897"/>
  <c r="I897"/>
  <c r="G897"/>
  <c r="A897"/>
  <c r="K896"/>
  <c r="I896"/>
  <c r="G896"/>
  <c r="A896"/>
  <c r="K895"/>
  <c r="I895"/>
  <c r="G895"/>
  <c r="A895"/>
  <c r="K894"/>
  <c r="I894"/>
  <c r="G894"/>
  <c r="A894"/>
  <c r="K893"/>
  <c r="I893"/>
  <c r="G893"/>
  <c r="A893"/>
  <c r="K892"/>
  <c r="I892"/>
  <c r="G892"/>
  <c r="A892"/>
  <c r="K891"/>
  <c r="I891"/>
  <c r="G891"/>
  <c r="A891"/>
  <c r="K890"/>
  <c r="I890"/>
  <c r="G890"/>
  <c r="A890"/>
  <c r="K889"/>
  <c r="I889"/>
  <c r="G889"/>
  <c r="A889"/>
  <c r="K888"/>
  <c r="I888"/>
  <c r="G888"/>
  <c r="A888"/>
  <c r="K887"/>
  <c r="I887"/>
  <c r="G887"/>
  <c r="A887"/>
  <c r="K886"/>
  <c r="I886"/>
  <c r="G886"/>
  <c r="A886"/>
  <c r="K885"/>
  <c r="I885"/>
  <c r="G885"/>
  <c r="A885"/>
  <c r="K884"/>
  <c r="I884"/>
  <c r="G884"/>
  <c r="A884"/>
  <c r="K883"/>
  <c r="I883"/>
  <c r="G883"/>
  <c r="A883"/>
  <c r="K882"/>
  <c r="I882"/>
  <c r="G882"/>
  <c r="A882"/>
  <c r="K881"/>
  <c r="I881"/>
  <c r="G881"/>
  <c r="A881"/>
  <c r="K880"/>
  <c r="I880"/>
  <c r="G880"/>
  <c r="A880"/>
  <c r="K879"/>
  <c r="I879"/>
  <c r="G879"/>
  <c r="A879"/>
  <c r="K878"/>
  <c r="I878"/>
  <c r="G878"/>
  <c r="A878"/>
  <c r="K877"/>
  <c r="I877"/>
  <c r="G877"/>
  <c r="A877"/>
  <c r="K876"/>
  <c r="I876"/>
  <c r="G876"/>
  <c r="A876"/>
  <c r="K875"/>
  <c r="I875"/>
  <c r="G875"/>
  <c r="A875"/>
  <c r="K874"/>
  <c r="I874"/>
  <c r="G874"/>
  <c r="A874"/>
  <c r="K873"/>
  <c r="I873"/>
  <c r="G873"/>
  <c r="A873"/>
  <c r="K872"/>
  <c r="I872"/>
  <c r="G872"/>
  <c r="A872"/>
  <c r="K871"/>
  <c r="I871"/>
  <c r="G871"/>
  <c r="A871"/>
  <c r="K870"/>
  <c r="I870"/>
  <c r="G870"/>
  <c r="A870"/>
  <c r="K869"/>
  <c r="I869"/>
  <c r="G869"/>
  <c r="A869"/>
  <c r="K868"/>
  <c r="I868"/>
  <c r="G868"/>
  <c r="A868"/>
  <c r="K867"/>
  <c r="I867"/>
  <c r="G867"/>
  <c r="A867"/>
  <c r="K866"/>
  <c r="I866"/>
  <c r="G866"/>
  <c r="A866"/>
  <c r="K865"/>
  <c r="I865"/>
  <c r="G865"/>
  <c r="A865"/>
  <c r="K864"/>
  <c r="I864"/>
  <c r="G864"/>
  <c r="A864"/>
  <c r="K863"/>
  <c r="I863"/>
  <c r="G863"/>
  <c r="A863"/>
  <c r="K862"/>
  <c r="I862"/>
  <c r="G862"/>
  <c r="A862"/>
  <c r="K861"/>
  <c r="I861"/>
  <c r="G861"/>
  <c r="A861"/>
  <c r="K860"/>
  <c r="I860"/>
  <c r="G860"/>
  <c r="A860"/>
  <c r="K859"/>
  <c r="I859"/>
  <c r="G859"/>
  <c r="A859"/>
  <c r="K858"/>
  <c r="I858"/>
  <c r="G858"/>
  <c r="A858"/>
  <c r="K857"/>
  <c r="I857"/>
  <c r="G857"/>
  <c r="A857"/>
  <c r="K856"/>
  <c r="I856"/>
  <c r="G856"/>
  <c r="A856"/>
  <c r="K855"/>
  <c r="I855"/>
  <c r="G855"/>
  <c r="A855"/>
  <c r="K854"/>
  <c r="I854"/>
  <c r="G854"/>
  <c r="A854"/>
  <c r="K853"/>
  <c r="I853"/>
  <c r="G853"/>
  <c r="A853"/>
  <c r="K852"/>
  <c r="I852"/>
  <c r="G852"/>
  <c r="A852"/>
  <c r="K851"/>
  <c r="I851"/>
  <c r="G851"/>
  <c r="A851"/>
  <c r="K850"/>
  <c r="I850"/>
  <c r="G850"/>
  <c r="A850"/>
  <c r="K849"/>
  <c r="I849"/>
  <c r="G849"/>
  <c r="A849"/>
  <c r="K848"/>
  <c r="I848"/>
  <c r="G848"/>
  <c r="A848"/>
  <c r="K847"/>
  <c r="I847"/>
  <c r="G847"/>
  <c r="A847"/>
  <c r="K846"/>
  <c r="I846"/>
  <c r="G846"/>
  <c r="A846"/>
  <c r="K845"/>
  <c r="I845"/>
  <c r="G845"/>
  <c r="A845"/>
  <c r="K844"/>
  <c r="I844"/>
  <c r="G844"/>
  <c r="A844"/>
  <c r="K843"/>
  <c r="I843"/>
  <c r="G843"/>
  <c r="A843"/>
  <c r="K842"/>
  <c r="I842"/>
  <c r="G842"/>
  <c r="A842"/>
  <c r="K841"/>
  <c r="I841"/>
  <c r="G841"/>
  <c r="A841"/>
  <c r="K840"/>
  <c r="I840"/>
  <c r="G840"/>
  <c r="A840"/>
  <c r="K839"/>
  <c r="I839"/>
  <c r="G839"/>
  <c r="A839"/>
  <c r="K838"/>
  <c r="I838"/>
  <c r="G838"/>
  <c r="A838"/>
  <c r="K837"/>
  <c r="I837"/>
  <c r="G837"/>
  <c r="A837"/>
  <c r="K836"/>
  <c r="I836"/>
  <c r="G836"/>
  <c r="A836"/>
  <c r="K835"/>
  <c r="I835"/>
  <c r="G835"/>
  <c r="A835"/>
  <c r="K834"/>
  <c r="I834"/>
  <c r="G834"/>
  <c r="A834"/>
  <c r="K833"/>
  <c r="I833"/>
  <c r="G833"/>
  <c r="A833"/>
  <c r="K832"/>
  <c r="I832"/>
  <c r="G832"/>
  <c r="A832"/>
  <c r="K831"/>
  <c r="I831"/>
  <c r="G831"/>
  <c r="A831"/>
  <c r="K830"/>
  <c r="I830"/>
  <c r="G830"/>
  <c r="A830"/>
  <c r="K829"/>
  <c r="I829"/>
  <c r="G829"/>
  <c r="A829"/>
  <c r="K828"/>
  <c r="I828"/>
  <c r="G828"/>
  <c r="A828"/>
  <c r="K827"/>
  <c r="I827"/>
  <c r="G827"/>
  <c r="A827"/>
  <c r="K826"/>
  <c r="I826"/>
  <c r="G826"/>
  <c r="A826"/>
  <c r="K825"/>
  <c r="I825"/>
  <c r="G825"/>
  <c r="A825"/>
  <c r="K824"/>
  <c r="I824"/>
  <c r="G824"/>
  <c r="A824"/>
  <c r="K823"/>
  <c r="I823"/>
  <c r="G823"/>
  <c r="A823"/>
  <c r="K822"/>
  <c r="I822"/>
  <c r="G822"/>
  <c r="A822"/>
  <c r="K821"/>
  <c r="I821"/>
  <c r="G821"/>
  <c r="A821"/>
  <c r="K820"/>
  <c r="I820"/>
  <c r="G820"/>
  <c r="A820"/>
  <c r="K819"/>
  <c r="I819"/>
  <c r="G819"/>
  <c r="A819"/>
  <c r="K818"/>
  <c r="I818"/>
  <c r="G818"/>
  <c r="A818"/>
  <c r="K817"/>
  <c r="I817"/>
  <c r="G817"/>
  <c r="A817"/>
  <c r="K816"/>
  <c r="I816"/>
  <c r="G816"/>
  <c r="A816"/>
  <c r="K815"/>
  <c r="I815"/>
  <c r="G815"/>
  <c r="A815"/>
  <c r="K814"/>
  <c r="I814"/>
  <c r="G814"/>
  <c r="A814"/>
  <c r="K813"/>
  <c r="I813"/>
  <c r="G813"/>
  <c r="A813"/>
  <c r="K812"/>
  <c r="I812"/>
  <c r="G812"/>
  <c r="A812"/>
  <c r="K811"/>
  <c r="I811"/>
  <c r="G811"/>
  <c r="A811"/>
  <c r="K810"/>
  <c r="I810"/>
  <c r="G810"/>
  <c r="A810"/>
  <c r="K809"/>
  <c r="I809"/>
  <c r="G809"/>
  <c r="A809"/>
  <c r="K808"/>
  <c r="I808"/>
  <c r="G808"/>
  <c r="A808"/>
  <c r="K807"/>
  <c r="I807"/>
  <c r="G807"/>
  <c r="A807"/>
  <c r="K806"/>
  <c r="I806"/>
  <c r="G806"/>
  <c r="A806"/>
  <c r="K805"/>
  <c r="I805"/>
  <c r="G805"/>
  <c r="A805"/>
  <c r="K804"/>
  <c r="I804"/>
  <c r="G804"/>
  <c r="A804"/>
  <c r="K803"/>
  <c r="I803"/>
  <c r="G803"/>
  <c r="A803"/>
  <c r="K802"/>
  <c r="I802"/>
  <c r="G802"/>
  <c r="A802"/>
  <c r="K801"/>
  <c r="I801"/>
  <c r="G801"/>
  <c r="A801"/>
  <c r="K800"/>
  <c r="I800"/>
  <c r="G800"/>
  <c r="A800"/>
  <c r="K799"/>
  <c r="I799"/>
  <c r="G799"/>
  <c r="A799"/>
  <c r="K798"/>
  <c r="I798"/>
  <c r="G798"/>
  <c r="A798"/>
  <c r="K797"/>
  <c r="I797"/>
  <c r="G797"/>
  <c r="A797"/>
  <c r="K796"/>
  <c r="I796"/>
  <c r="G796"/>
  <c r="A796"/>
  <c r="K795"/>
  <c r="I795"/>
  <c r="G795"/>
  <c r="A795"/>
  <c r="K794"/>
  <c r="I794"/>
  <c r="G794"/>
  <c r="A794"/>
  <c r="K793"/>
  <c r="I793"/>
  <c r="G793"/>
  <c r="A793"/>
  <c r="K792"/>
  <c r="I792"/>
  <c r="G792"/>
  <c r="A792"/>
  <c r="K791"/>
  <c r="I791"/>
  <c r="G791"/>
  <c r="A791"/>
  <c r="K790"/>
  <c r="I790"/>
  <c r="G790"/>
  <c r="A790"/>
  <c r="K789"/>
  <c r="I789"/>
  <c r="G789"/>
  <c r="A789"/>
  <c r="K788"/>
  <c r="I788"/>
  <c r="G788"/>
  <c r="A788"/>
  <c r="K787"/>
  <c r="I787"/>
  <c r="G787"/>
  <c r="A787"/>
  <c r="K786"/>
  <c r="I786"/>
  <c r="G786"/>
  <c r="A786"/>
  <c r="K785"/>
  <c r="I785"/>
  <c r="G785"/>
  <c r="A785"/>
  <c r="K784"/>
  <c r="I784"/>
  <c r="G784"/>
  <c r="A784"/>
  <c r="K783"/>
  <c r="I783"/>
  <c r="G783"/>
  <c r="A783"/>
  <c r="K782"/>
  <c r="I782"/>
  <c r="G782"/>
  <c r="A782"/>
  <c r="K781"/>
  <c r="I781"/>
  <c r="G781"/>
  <c r="A781"/>
  <c r="K780"/>
  <c r="I780"/>
  <c r="G780"/>
  <c r="A780"/>
  <c r="K779"/>
  <c r="I779"/>
  <c r="G779"/>
  <c r="A779"/>
  <c r="K778"/>
  <c r="I778"/>
  <c r="G778"/>
  <c r="A778"/>
  <c r="K777"/>
  <c r="I777"/>
  <c r="G777"/>
  <c r="A777"/>
  <c r="K776"/>
  <c r="I776"/>
  <c r="G776"/>
  <c r="A776"/>
  <c r="K775"/>
  <c r="I775"/>
  <c r="G775"/>
  <c r="A775"/>
  <c r="K774"/>
  <c r="I774"/>
  <c r="G774"/>
  <c r="A774"/>
  <c r="K773"/>
  <c r="I773"/>
  <c r="G773"/>
  <c r="A773"/>
  <c r="K772"/>
  <c r="I772"/>
  <c r="G772"/>
  <c r="A772"/>
  <c r="K771"/>
  <c r="I771"/>
  <c r="G771"/>
  <c r="A771"/>
  <c r="K770"/>
  <c r="I770"/>
  <c r="G770"/>
  <c r="A770"/>
  <c r="K769"/>
  <c r="I769"/>
  <c r="G769"/>
  <c r="A769"/>
  <c r="K768"/>
  <c r="I768"/>
  <c r="G768"/>
  <c r="A768"/>
  <c r="K767"/>
  <c r="I767"/>
  <c r="G767"/>
  <c r="A767"/>
  <c r="K766"/>
  <c r="I766"/>
  <c r="G766"/>
  <c r="A766"/>
  <c r="K765"/>
  <c r="I765"/>
  <c r="G765"/>
  <c r="A765"/>
  <c r="K764"/>
  <c r="I764"/>
  <c r="G764"/>
  <c r="A764"/>
  <c r="K763"/>
  <c r="I763"/>
  <c r="G763"/>
  <c r="A763"/>
  <c r="K762"/>
  <c r="I762"/>
  <c r="G762"/>
  <c r="A762"/>
  <c r="K761"/>
  <c r="I761"/>
  <c r="G761"/>
  <c r="A761"/>
  <c r="K760"/>
  <c r="I760"/>
  <c r="G760"/>
  <c r="A760"/>
  <c r="K759"/>
  <c r="I759"/>
  <c r="G759"/>
  <c r="A759"/>
  <c r="K758"/>
  <c r="I758"/>
  <c r="G758"/>
  <c r="A758"/>
  <c r="K757"/>
  <c r="I757"/>
  <c r="G757"/>
  <c r="A757"/>
  <c r="K756"/>
  <c r="I756"/>
  <c r="G756"/>
  <c r="A756"/>
  <c r="K755"/>
  <c r="I755"/>
  <c r="G755"/>
  <c r="A755"/>
  <c r="K754"/>
  <c r="I754"/>
  <c r="G754"/>
  <c r="A754"/>
  <c r="K753"/>
  <c r="I753"/>
  <c r="G753"/>
  <c r="A753"/>
  <c r="K752"/>
  <c r="I752"/>
  <c r="G752"/>
  <c r="A752"/>
  <c r="K751"/>
  <c r="I751"/>
  <c r="G751"/>
  <c r="A751"/>
  <c r="K750"/>
  <c r="I750"/>
  <c r="G750"/>
  <c r="A750"/>
  <c r="K749"/>
  <c r="I749"/>
  <c r="G749"/>
  <c r="A749"/>
  <c r="K748"/>
  <c r="I748"/>
  <c r="G748"/>
  <c r="A748"/>
  <c r="K747"/>
  <c r="I747"/>
  <c r="G747"/>
  <c r="A747"/>
  <c r="K746"/>
  <c r="I746"/>
  <c r="G746"/>
  <c r="A746"/>
  <c r="K745"/>
  <c r="I745"/>
  <c r="G745"/>
  <c r="A745"/>
  <c r="K744"/>
  <c r="I744"/>
  <c r="G744"/>
  <c r="A744"/>
  <c r="K743"/>
  <c r="I743"/>
  <c r="G743"/>
  <c r="A743"/>
  <c r="K742"/>
  <c r="I742"/>
  <c r="G742"/>
  <c r="A742"/>
  <c r="K741"/>
  <c r="I741"/>
  <c r="G741"/>
  <c r="A741"/>
  <c r="K740"/>
  <c r="I740"/>
  <c r="G740"/>
  <c r="A740"/>
  <c r="K739"/>
  <c r="I739"/>
  <c r="G739"/>
  <c r="A739"/>
  <c r="K738"/>
  <c r="I738"/>
  <c r="G738"/>
  <c r="A738"/>
  <c r="K737"/>
  <c r="I737"/>
  <c r="G737"/>
  <c r="A737"/>
  <c r="K736"/>
  <c r="I736"/>
  <c r="G736"/>
  <c r="A736"/>
  <c r="K735"/>
  <c r="I735"/>
  <c r="G735"/>
  <c r="A735"/>
  <c r="K734"/>
  <c r="I734"/>
  <c r="G734"/>
  <c r="A734"/>
  <c r="K733"/>
  <c r="I733"/>
  <c r="G733"/>
  <c r="A733"/>
  <c r="K732"/>
  <c r="I732"/>
  <c r="G732"/>
  <c r="A732"/>
  <c r="K731"/>
  <c r="I731"/>
  <c r="G731"/>
  <c r="A731"/>
  <c r="K730"/>
  <c r="I730"/>
  <c r="G730"/>
  <c r="A730"/>
  <c r="K729"/>
  <c r="I729"/>
  <c r="G729"/>
  <c r="A729"/>
  <c r="K728"/>
  <c r="I728"/>
  <c r="G728"/>
  <c r="A728"/>
  <c r="K727"/>
  <c r="I727"/>
  <c r="G727"/>
  <c r="A727"/>
  <c r="K726"/>
  <c r="I726"/>
  <c r="G726"/>
  <c r="A726"/>
  <c r="K725"/>
  <c r="I725"/>
  <c r="G725"/>
  <c r="A725"/>
  <c r="K724"/>
  <c r="I724"/>
  <c r="G724"/>
  <c r="A724"/>
  <c r="K723"/>
  <c r="I723"/>
  <c r="G723"/>
  <c r="A723"/>
  <c r="K722"/>
  <c r="I722"/>
  <c r="G722"/>
  <c r="A722"/>
  <c r="K721"/>
  <c r="I721"/>
  <c r="G721"/>
  <c r="A721"/>
  <c r="K720"/>
  <c r="I720"/>
  <c r="G720"/>
  <c r="A720"/>
  <c r="K719"/>
  <c r="I719"/>
  <c r="G719"/>
  <c r="A719"/>
  <c r="K718"/>
  <c r="I718"/>
  <c r="G718"/>
  <c r="A718"/>
  <c r="K717"/>
  <c r="I717"/>
  <c r="G717"/>
  <c r="A717"/>
  <c r="K716"/>
  <c r="I716"/>
  <c r="G716"/>
  <c r="A716"/>
  <c r="K715"/>
  <c r="I715"/>
  <c r="G715"/>
  <c r="A715"/>
  <c r="K714"/>
  <c r="I714"/>
  <c r="G714"/>
  <c r="A714"/>
  <c r="K713"/>
  <c r="I713"/>
  <c r="G713"/>
  <c r="A713"/>
  <c r="K712"/>
  <c r="I712"/>
  <c r="G712"/>
  <c r="A712"/>
  <c r="K711"/>
  <c r="I711"/>
  <c r="G711"/>
  <c r="A711"/>
  <c r="K710"/>
  <c r="I710"/>
  <c r="G710"/>
  <c r="A710"/>
  <c r="K709"/>
  <c r="I709"/>
  <c r="G709"/>
  <c r="A709"/>
  <c r="K708"/>
  <c r="I708"/>
  <c r="G708"/>
  <c r="A708"/>
  <c r="K707"/>
  <c r="I707"/>
  <c r="G707"/>
  <c r="A707"/>
  <c r="K706"/>
  <c r="I706"/>
  <c r="G706"/>
  <c r="A706"/>
  <c r="K705"/>
  <c r="I705"/>
  <c r="G705"/>
  <c r="A705"/>
  <c r="K704"/>
  <c r="I704"/>
  <c r="G704"/>
  <c r="A704"/>
  <c r="K703"/>
  <c r="I703"/>
  <c r="G703"/>
  <c r="A703"/>
  <c r="K702"/>
  <c r="I702"/>
  <c r="G702"/>
  <c r="A702"/>
  <c r="K701"/>
  <c r="I701"/>
  <c r="G701"/>
  <c r="A701"/>
  <c r="K700"/>
  <c r="I700"/>
  <c r="G700"/>
  <c r="A700"/>
  <c r="K699"/>
  <c r="I699"/>
  <c r="G699"/>
  <c r="A699"/>
  <c r="K698"/>
  <c r="I698"/>
  <c r="G698"/>
  <c r="A698"/>
  <c r="K697"/>
  <c r="I697"/>
  <c r="G697"/>
  <c r="A697"/>
  <c r="K696"/>
  <c r="I696"/>
  <c r="G696"/>
  <c r="A696"/>
  <c r="K695"/>
  <c r="I695"/>
  <c r="G695"/>
  <c r="A695"/>
  <c r="K694"/>
  <c r="I694"/>
  <c r="G694"/>
  <c r="A694"/>
  <c r="K693"/>
  <c r="I693"/>
  <c r="G693"/>
  <c r="A693"/>
  <c r="K692"/>
  <c r="I692"/>
  <c r="G692"/>
  <c r="A692"/>
  <c r="K691"/>
  <c r="I691"/>
  <c r="G691"/>
  <c r="A691"/>
  <c r="K690"/>
  <c r="I690"/>
  <c r="G690"/>
  <c r="A690"/>
  <c r="K689"/>
  <c r="I689"/>
  <c r="G689"/>
  <c r="A689"/>
  <c r="K688"/>
  <c r="I688"/>
  <c r="G688"/>
  <c r="A688"/>
  <c r="K687"/>
  <c r="I687"/>
  <c r="G687"/>
  <c r="A687"/>
  <c r="K686"/>
  <c r="I686"/>
  <c r="G686"/>
  <c r="A686"/>
  <c r="K685"/>
  <c r="I685"/>
  <c r="G685"/>
  <c r="A685"/>
  <c r="K684"/>
  <c r="I684"/>
  <c r="G684"/>
  <c r="A684"/>
  <c r="K683"/>
  <c r="I683"/>
  <c r="G683"/>
  <c r="A683"/>
  <c r="K682"/>
  <c r="I682"/>
  <c r="G682"/>
  <c r="A682"/>
  <c r="K681"/>
  <c r="I681"/>
  <c r="G681"/>
  <c r="A681"/>
  <c r="K680"/>
  <c r="I680"/>
  <c r="G680"/>
  <c r="A680"/>
  <c r="K679"/>
  <c r="I679"/>
  <c r="G679"/>
  <c r="A679"/>
  <c r="K678"/>
  <c r="I678"/>
  <c r="G678"/>
  <c r="A678"/>
  <c r="K677"/>
  <c r="I677"/>
  <c r="G677"/>
  <c r="A677"/>
  <c r="K676"/>
  <c r="I676"/>
  <c r="G676"/>
  <c r="A676"/>
  <c r="K675"/>
  <c r="I675"/>
  <c r="G675"/>
  <c r="A675"/>
  <c r="K674"/>
  <c r="I674"/>
  <c r="G674"/>
  <c r="A674"/>
  <c r="K673"/>
  <c r="I673"/>
  <c r="G673"/>
  <c r="A673"/>
  <c r="K672"/>
  <c r="I672"/>
  <c r="G672"/>
  <c r="A672"/>
  <c r="K671"/>
  <c r="I671"/>
  <c r="G671"/>
  <c r="A671"/>
  <c r="K670"/>
  <c r="I670"/>
  <c r="G670"/>
  <c r="A670"/>
  <c r="K669"/>
  <c r="I669"/>
  <c r="G669"/>
  <c r="A669"/>
  <c r="K668"/>
  <c r="I668"/>
  <c r="G668"/>
  <c r="A668"/>
  <c r="K667"/>
  <c r="I667"/>
  <c r="G667"/>
  <c r="A667"/>
  <c r="K666"/>
  <c r="I666"/>
  <c r="G666"/>
  <c r="A666"/>
  <c r="K665"/>
  <c r="I665"/>
  <c r="G665"/>
  <c r="A665"/>
  <c r="K664"/>
  <c r="I664"/>
  <c r="G664"/>
  <c r="A664"/>
  <c r="K663"/>
  <c r="I663"/>
  <c r="G663"/>
  <c r="A663"/>
  <c r="K662"/>
  <c r="I662"/>
  <c r="G662"/>
  <c r="A662"/>
  <c r="K661"/>
  <c r="I661"/>
  <c r="G661"/>
  <c r="A661"/>
  <c r="K660"/>
  <c r="I660"/>
  <c r="G660"/>
  <c r="A660"/>
  <c r="K659"/>
  <c r="I659"/>
  <c r="G659"/>
  <c r="A659"/>
  <c r="K658"/>
  <c r="I658"/>
  <c r="G658"/>
  <c r="A658"/>
  <c r="K657"/>
  <c r="I657"/>
  <c r="G657"/>
  <c r="A657"/>
  <c r="K656"/>
  <c r="I656"/>
  <c r="G656"/>
  <c r="A656"/>
  <c r="K655"/>
  <c r="I655"/>
  <c r="G655"/>
  <c r="A655"/>
  <c r="K654"/>
  <c r="I654"/>
  <c r="G654"/>
  <c r="A654"/>
  <c r="K653"/>
  <c r="I653"/>
  <c r="G653"/>
  <c r="A653"/>
  <c r="K652"/>
  <c r="I652"/>
  <c r="G652"/>
  <c r="A652"/>
  <c r="K651"/>
  <c r="I651"/>
  <c r="G651"/>
  <c r="A651"/>
  <c r="K650"/>
  <c r="I650"/>
  <c r="G650"/>
  <c r="A650"/>
  <c r="K649"/>
  <c r="I649"/>
  <c r="G649"/>
  <c r="A649"/>
  <c r="K648"/>
  <c r="I648"/>
  <c r="G648"/>
  <c r="A648"/>
  <c r="K647"/>
  <c r="I647"/>
  <c r="G647"/>
  <c r="A647"/>
  <c r="K646"/>
  <c r="I646"/>
  <c r="G646"/>
  <c r="A646"/>
  <c r="K645"/>
  <c r="I645"/>
  <c r="G645"/>
  <c r="A645"/>
  <c r="K644"/>
  <c r="I644"/>
  <c r="G644"/>
  <c r="A644"/>
  <c r="K643"/>
  <c r="I643"/>
  <c r="G643"/>
  <c r="A643"/>
  <c r="K642"/>
  <c r="I642"/>
  <c r="G642"/>
  <c r="A642"/>
  <c r="K641"/>
  <c r="I641"/>
  <c r="G641"/>
  <c r="A641"/>
  <c r="K640"/>
  <c r="I640"/>
  <c r="G640"/>
  <c r="A640"/>
  <c r="K639"/>
  <c r="I639"/>
  <c r="G639"/>
  <c r="A639"/>
  <c r="K638"/>
  <c r="I638"/>
  <c r="G638"/>
  <c r="A638"/>
  <c r="K637"/>
  <c r="I637"/>
  <c r="G637"/>
  <c r="A637"/>
  <c r="K636"/>
  <c r="I636"/>
  <c r="G636"/>
  <c r="A636"/>
  <c r="K635"/>
  <c r="I635"/>
  <c r="G635"/>
  <c r="A635"/>
  <c r="K634"/>
  <c r="I634"/>
  <c r="G634"/>
  <c r="A634"/>
  <c r="K633"/>
  <c r="I633"/>
  <c r="G633"/>
  <c r="A633"/>
  <c r="K632"/>
  <c r="I632"/>
  <c r="G632"/>
  <c r="A632"/>
  <c r="K631"/>
  <c r="I631"/>
  <c r="G631"/>
  <c r="A631"/>
  <c r="K630"/>
  <c r="I630"/>
  <c r="G630"/>
  <c r="A630"/>
  <c r="K629"/>
  <c r="I629"/>
  <c r="G629"/>
  <c r="A629"/>
  <c r="K628"/>
  <c r="I628"/>
  <c r="G628"/>
  <c r="A628"/>
  <c r="K627"/>
  <c r="I627"/>
  <c r="G627"/>
  <c r="A627"/>
  <c r="K626"/>
  <c r="I626"/>
  <c r="G626"/>
  <c r="A626"/>
  <c r="K625"/>
  <c r="I625"/>
  <c r="G625"/>
  <c r="A625"/>
  <c r="K624"/>
  <c r="I624"/>
  <c r="G624"/>
  <c r="A624"/>
  <c r="K623"/>
  <c r="I623"/>
  <c r="G623"/>
  <c r="A623"/>
  <c r="K622"/>
  <c r="I622"/>
  <c r="G622"/>
  <c r="A622"/>
  <c r="K621"/>
  <c r="I621"/>
  <c r="G621"/>
  <c r="A621"/>
  <c r="K620"/>
  <c r="I620"/>
  <c r="G620"/>
  <c r="A620"/>
  <c r="K619"/>
  <c r="I619"/>
  <c r="G619"/>
  <c r="A619"/>
  <c r="K618"/>
  <c r="I618"/>
  <c r="G618"/>
  <c r="A618"/>
  <c r="K617"/>
  <c r="I617"/>
  <c r="G617"/>
  <c r="A617"/>
  <c r="K616"/>
  <c r="I616"/>
  <c r="G616"/>
  <c r="A616"/>
  <c r="K615"/>
  <c r="I615"/>
  <c r="G615"/>
  <c r="A615"/>
  <c r="K614"/>
  <c r="I614"/>
  <c r="G614"/>
  <c r="A614"/>
  <c r="K613"/>
  <c r="I613"/>
  <c r="G613"/>
  <c r="A613"/>
  <c r="K612"/>
  <c r="I612"/>
  <c r="G612"/>
  <c r="A612"/>
  <c r="K611"/>
  <c r="I611"/>
  <c r="G611"/>
  <c r="A611"/>
  <c r="K610"/>
  <c r="I610"/>
  <c r="G610"/>
  <c r="A610"/>
  <c r="K609"/>
  <c r="I609"/>
  <c r="G609"/>
  <c r="A609"/>
  <c r="K608"/>
  <c r="I608"/>
  <c r="G608"/>
  <c r="A608"/>
  <c r="K607"/>
  <c r="I607"/>
  <c r="G607"/>
  <c r="A607"/>
  <c r="K606"/>
  <c r="I606"/>
  <c r="G606"/>
  <c r="A606"/>
  <c r="K605"/>
  <c r="I605"/>
  <c r="G605"/>
  <c r="A605"/>
  <c r="K604"/>
  <c r="I604"/>
  <c r="G604"/>
  <c r="A604"/>
  <c r="K603"/>
  <c r="I603"/>
  <c r="G603"/>
  <c r="A603"/>
  <c r="K602"/>
  <c r="I602"/>
  <c r="G602"/>
  <c r="A602"/>
  <c r="K601"/>
  <c r="I601"/>
  <c r="G601"/>
  <c r="A601"/>
  <c r="K600"/>
  <c r="I600"/>
  <c r="G600"/>
  <c r="A600"/>
  <c r="K599"/>
  <c r="I599"/>
  <c r="G599"/>
  <c r="A599"/>
  <c r="K598"/>
  <c r="I598"/>
  <c r="G598"/>
  <c r="A598"/>
  <c r="K597"/>
  <c r="I597"/>
  <c r="G597"/>
  <c r="A597"/>
  <c r="K596"/>
  <c r="I596"/>
  <c r="G596"/>
  <c r="A596"/>
  <c r="K595"/>
  <c r="I595"/>
  <c r="G595"/>
  <c r="A595"/>
  <c r="K594"/>
  <c r="I594"/>
  <c r="G594"/>
  <c r="A594"/>
  <c r="K593"/>
  <c r="I593"/>
  <c r="G593"/>
  <c r="A593"/>
  <c r="K592"/>
  <c r="I592"/>
  <c r="G592"/>
  <c r="A592"/>
  <c r="K591"/>
  <c r="I591"/>
  <c r="G591"/>
  <c r="A591"/>
  <c r="K590"/>
  <c r="I590"/>
  <c r="G590"/>
  <c r="A590"/>
  <c r="K589"/>
  <c r="I589"/>
  <c r="G589"/>
  <c r="A589"/>
  <c r="K588"/>
  <c r="I588"/>
  <c r="G588"/>
  <c r="A588"/>
  <c r="K587"/>
  <c r="I587"/>
  <c r="G587"/>
  <c r="A587"/>
  <c r="K586"/>
  <c r="I586"/>
  <c r="G586"/>
  <c r="A586"/>
  <c r="K585"/>
  <c r="I585"/>
  <c r="G585"/>
  <c r="A585"/>
  <c r="K584"/>
  <c r="I584"/>
  <c r="G584"/>
  <c r="A584"/>
  <c r="K583"/>
  <c r="I583"/>
  <c r="G583"/>
  <c r="A583"/>
  <c r="K582"/>
  <c r="I582"/>
  <c r="G582"/>
  <c r="A582"/>
  <c r="K581"/>
  <c r="I581"/>
  <c r="G581"/>
  <c r="A581"/>
  <c r="K580"/>
  <c r="I580"/>
  <c r="G580"/>
  <c r="A580"/>
  <c r="K579"/>
  <c r="I579"/>
  <c r="G579"/>
  <c r="A579"/>
  <c r="K578"/>
  <c r="I578"/>
  <c r="G578"/>
  <c r="A578"/>
  <c r="K577"/>
  <c r="I577"/>
  <c r="G577"/>
  <c r="A577"/>
  <c r="K576"/>
  <c r="I576"/>
  <c r="G576"/>
  <c r="A576"/>
  <c r="K575"/>
  <c r="I575"/>
  <c r="G575"/>
  <c r="A575"/>
  <c r="K574"/>
  <c r="I574"/>
  <c r="G574"/>
  <c r="A574"/>
  <c r="K573"/>
  <c r="I573"/>
  <c r="G573"/>
  <c r="A573"/>
  <c r="K572"/>
  <c r="I572"/>
  <c r="G572"/>
  <c r="A572"/>
  <c r="K571"/>
  <c r="I571"/>
  <c r="G571"/>
  <c r="A571"/>
  <c r="K570"/>
  <c r="I570"/>
  <c r="G570"/>
  <c r="A570"/>
  <c r="K569"/>
  <c r="I569"/>
  <c r="G569"/>
  <c r="A569"/>
  <c r="K568"/>
  <c r="I568"/>
  <c r="G568"/>
  <c r="A568"/>
  <c r="K567"/>
  <c r="I567"/>
  <c r="G567"/>
  <c r="A567"/>
  <c r="K566"/>
  <c r="I566"/>
  <c r="G566"/>
  <c r="A566"/>
  <c r="K565"/>
  <c r="I565"/>
  <c r="G565"/>
  <c r="A565"/>
  <c r="K564"/>
  <c r="I564"/>
  <c r="G564"/>
  <c r="A564"/>
  <c r="K563"/>
  <c r="I563"/>
  <c r="G563"/>
  <c r="A563"/>
  <c r="K562"/>
  <c r="I562"/>
  <c r="G562"/>
  <c r="A562"/>
  <c r="K561"/>
  <c r="I561"/>
  <c r="G561"/>
  <c r="A561"/>
  <c r="K560"/>
  <c r="I560"/>
  <c r="G560"/>
  <c r="A560"/>
  <c r="K559"/>
  <c r="I559"/>
  <c r="G559"/>
  <c r="A559"/>
  <c r="K558"/>
  <c r="I558"/>
  <c r="G558"/>
  <c r="A558"/>
  <c r="K557"/>
  <c r="I557"/>
  <c r="G557"/>
  <c r="A557"/>
  <c r="K556"/>
  <c r="I556"/>
  <c r="G556"/>
  <c r="A556"/>
  <c r="K555"/>
  <c r="I555"/>
  <c r="G555"/>
  <c r="A555"/>
  <c r="K554"/>
  <c r="I554"/>
  <c r="G554"/>
  <c r="A554"/>
  <c r="K553"/>
  <c r="I553"/>
  <c r="G553"/>
  <c r="A553"/>
  <c r="K552"/>
  <c r="I552"/>
  <c r="G552"/>
  <c r="A552"/>
  <c r="K551"/>
  <c r="I551"/>
  <c r="G551"/>
  <c r="A551"/>
  <c r="K550"/>
  <c r="I550"/>
  <c r="G550"/>
  <c r="A550"/>
  <c r="K549"/>
  <c r="I549"/>
  <c r="G549"/>
  <c r="A549"/>
  <c r="K548"/>
  <c r="I548"/>
  <c r="G548"/>
  <c r="A548"/>
  <c r="K547"/>
  <c r="I547"/>
  <c r="G547"/>
  <c r="A547"/>
  <c r="K546"/>
  <c r="I546"/>
  <c r="G546"/>
  <c r="A546"/>
  <c r="K545"/>
  <c r="I545"/>
  <c r="G545"/>
  <c r="A545"/>
  <c r="K544"/>
  <c r="I544"/>
  <c r="G544"/>
  <c r="A544"/>
  <c r="K543"/>
  <c r="I543"/>
  <c r="G543"/>
  <c r="A543"/>
  <c r="K542"/>
  <c r="I542"/>
  <c r="G542"/>
  <c r="A542"/>
  <c r="K541"/>
  <c r="I541"/>
  <c r="G541"/>
  <c r="A541"/>
  <c r="K540"/>
  <c r="I540"/>
  <c r="G540"/>
  <c r="A540"/>
  <c r="K539"/>
  <c r="I539"/>
  <c r="G539"/>
  <c r="A539"/>
  <c r="K538"/>
  <c r="I538"/>
  <c r="G538"/>
  <c r="A538"/>
  <c r="K537"/>
  <c r="I537"/>
  <c r="G537"/>
  <c r="A537"/>
  <c r="K536"/>
  <c r="I536"/>
  <c r="G536"/>
  <c r="A536"/>
  <c r="K535"/>
  <c r="I535"/>
  <c r="G535"/>
  <c r="A535"/>
  <c r="K534"/>
  <c r="I534"/>
  <c r="G534"/>
  <c r="A534"/>
  <c r="K533"/>
  <c r="I533"/>
  <c r="G533"/>
  <c r="A533"/>
  <c r="K532"/>
  <c r="I532"/>
  <c r="G532"/>
  <c r="A532"/>
  <c r="K531"/>
  <c r="I531"/>
  <c r="G531"/>
  <c r="A531"/>
  <c r="K530"/>
  <c r="I530"/>
  <c r="G530"/>
  <c r="A530"/>
  <c r="K529"/>
  <c r="I529"/>
  <c r="G529"/>
  <c r="A529"/>
  <c r="K528"/>
  <c r="I528"/>
  <c r="G528"/>
  <c r="A528"/>
  <c r="K527"/>
  <c r="I527"/>
  <c r="G527"/>
  <c r="A527"/>
  <c r="K526"/>
  <c r="I526"/>
  <c r="G526"/>
  <c r="A526"/>
  <c r="K525"/>
  <c r="I525"/>
  <c r="G525"/>
  <c r="A525"/>
  <c r="K524"/>
  <c r="I524"/>
  <c r="G524"/>
  <c r="A524"/>
  <c r="K523"/>
  <c r="I523"/>
  <c r="G523"/>
  <c r="A523"/>
  <c r="K522"/>
  <c r="I522"/>
  <c r="G522"/>
  <c r="A522"/>
  <c r="K521"/>
  <c r="I521"/>
  <c r="G521"/>
  <c r="A521"/>
  <c r="K520"/>
  <c r="I520"/>
  <c r="G520"/>
  <c r="A520"/>
  <c r="K519"/>
  <c r="I519"/>
  <c r="G519"/>
  <c r="A519"/>
  <c r="K518"/>
  <c r="I518"/>
  <c r="G518"/>
  <c r="A518"/>
  <c r="K517"/>
  <c r="I517"/>
  <c r="G517"/>
  <c r="A517"/>
  <c r="K516"/>
  <c r="I516"/>
  <c r="G516"/>
  <c r="A516"/>
  <c r="K515"/>
  <c r="I515"/>
  <c r="G515"/>
  <c r="A515"/>
  <c r="K514"/>
  <c r="I514"/>
  <c r="G514"/>
  <c r="A514"/>
  <c r="K513"/>
  <c r="I513"/>
  <c r="G513"/>
  <c r="A513"/>
  <c r="K512"/>
  <c r="I512"/>
  <c r="G512"/>
  <c r="A512"/>
  <c r="K511"/>
  <c r="I511"/>
  <c r="G511"/>
  <c r="A511"/>
  <c r="K510"/>
  <c r="I510"/>
  <c r="G510"/>
  <c r="A510"/>
  <c r="K509"/>
  <c r="I509"/>
  <c r="G509"/>
  <c r="A509"/>
  <c r="K508"/>
  <c r="I508"/>
  <c r="G508"/>
  <c r="A508"/>
  <c r="K507"/>
  <c r="I507"/>
  <c r="G507"/>
  <c r="A507"/>
  <c r="K506"/>
  <c r="I506"/>
  <c r="G506"/>
  <c r="A506"/>
  <c r="K505"/>
  <c r="I505"/>
  <c r="G505"/>
  <c r="A505"/>
  <c r="K504"/>
  <c r="I504"/>
  <c r="G504"/>
  <c r="A504"/>
  <c r="K503"/>
  <c r="I503"/>
  <c r="G503"/>
  <c r="A503"/>
  <c r="K502"/>
  <c r="I502"/>
  <c r="G502"/>
  <c r="A502"/>
  <c r="K501"/>
  <c r="I501"/>
  <c r="G501"/>
  <c r="A501"/>
  <c r="K500"/>
  <c r="I500"/>
  <c r="G500"/>
  <c r="A500"/>
  <c r="K499"/>
  <c r="I499"/>
  <c r="G499"/>
  <c r="A499"/>
  <c r="K498"/>
  <c r="I498"/>
  <c r="G498"/>
  <c r="A498"/>
  <c r="K497"/>
  <c r="I497"/>
  <c r="G497"/>
  <c r="A497"/>
  <c r="K496"/>
  <c r="I496"/>
  <c r="G496"/>
  <c r="A496"/>
  <c r="K495"/>
  <c r="I495"/>
  <c r="G495"/>
  <c r="A495"/>
  <c r="K494"/>
  <c r="I494"/>
  <c r="G494"/>
  <c r="A494"/>
  <c r="K493"/>
  <c r="I493"/>
  <c r="G493"/>
  <c r="A493"/>
  <c r="K492"/>
  <c r="I492"/>
  <c r="G492"/>
  <c r="A492"/>
  <c r="K491"/>
  <c r="I491"/>
  <c r="G491"/>
  <c r="A491"/>
  <c r="K490"/>
  <c r="I490"/>
  <c r="G490"/>
  <c r="A490"/>
  <c r="K489"/>
  <c r="I489"/>
  <c r="G489"/>
  <c r="A489"/>
  <c r="K488"/>
  <c r="I488"/>
  <c r="G488"/>
  <c r="A488"/>
  <c r="K487"/>
  <c r="I487"/>
  <c r="G487"/>
  <c r="A487"/>
  <c r="K486"/>
  <c r="I486"/>
  <c r="G486"/>
  <c r="A486"/>
  <c r="K485"/>
  <c r="I485"/>
  <c r="G485"/>
  <c r="A485"/>
  <c r="K484"/>
  <c r="I484"/>
  <c r="G484"/>
  <c r="A484"/>
  <c r="K483"/>
  <c r="I483"/>
  <c r="G483"/>
  <c r="A483"/>
  <c r="K482"/>
  <c r="I482"/>
  <c r="G482"/>
  <c r="A482"/>
  <c r="K481"/>
  <c r="I481"/>
  <c r="G481"/>
  <c r="A481"/>
  <c r="K480"/>
  <c r="I480"/>
  <c r="G480"/>
  <c r="A480"/>
  <c r="K479"/>
  <c r="I479"/>
  <c r="G479"/>
  <c r="A479"/>
  <c r="K478"/>
  <c r="I478"/>
  <c r="G478"/>
  <c r="A478"/>
  <c r="K477"/>
  <c r="I477"/>
  <c r="G477"/>
  <c r="A477"/>
  <c r="K476"/>
  <c r="I476"/>
  <c r="G476"/>
  <c r="A476"/>
  <c r="K475"/>
  <c r="I475"/>
  <c r="G475"/>
  <c r="A475"/>
  <c r="K474"/>
  <c r="I474"/>
  <c r="G474"/>
  <c r="A474"/>
  <c r="K473"/>
  <c r="I473"/>
  <c r="G473"/>
  <c r="A473"/>
  <c r="K472"/>
  <c r="I472"/>
  <c r="G472"/>
  <c r="A472"/>
  <c r="K471"/>
  <c r="I471"/>
  <c r="G471"/>
  <c r="A471"/>
  <c r="K470"/>
  <c r="I470"/>
  <c r="G470"/>
  <c r="A470"/>
  <c r="K469"/>
  <c r="I469"/>
  <c r="G469"/>
  <c r="A469"/>
  <c r="K468"/>
  <c r="I468"/>
  <c r="G468"/>
  <c r="A468"/>
  <c r="K467"/>
  <c r="I467"/>
  <c r="G467"/>
  <c r="A467"/>
  <c r="K466"/>
  <c r="I466"/>
  <c r="G466"/>
  <c r="A466"/>
  <c r="K465"/>
  <c r="I465"/>
  <c r="G465"/>
  <c r="A465"/>
  <c r="K464"/>
  <c r="I464"/>
  <c r="G464"/>
  <c r="A464"/>
  <c r="K463"/>
  <c r="I463"/>
  <c r="G463"/>
  <c r="A463"/>
  <c r="K462"/>
  <c r="I462"/>
  <c r="G462"/>
  <c r="A462"/>
  <c r="K461"/>
  <c r="I461"/>
  <c r="G461"/>
  <c r="A461"/>
  <c r="K460"/>
  <c r="I460"/>
  <c r="G460"/>
  <c r="A460"/>
  <c r="K459"/>
  <c r="I459"/>
  <c r="G459"/>
  <c r="A459"/>
  <c r="K458"/>
  <c r="I458"/>
  <c r="G458"/>
  <c r="A458"/>
  <c r="K457"/>
  <c r="I457"/>
  <c r="G457"/>
  <c r="A457"/>
  <c r="K456"/>
  <c r="I456"/>
  <c r="G456"/>
  <c r="A456"/>
  <c r="K455"/>
  <c r="I455"/>
  <c r="G455"/>
  <c r="A455"/>
  <c r="K454"/>
  <c r="I454"/>
  <c r="G454"/>
  <c r="A454"/>
  <c r="K453"/>
  <c r="I453"/>
  <c r="G453"/>
  <c r="A453"/>
  <c r="K452"/>
  <c r="I452"/>
  <c r="G452"/>
  <c r="A452"/>
  <c r="K451"/>
  <c r="I451"/>
  <c r="G451"/>
  <c r="A451"/>
  <c r="K450"/>
  <c r="I450"/>
  <c r="G450"/>
  <c r="A450"/>
  <c r="K449"/>
  <c r="I449"/>
  <c r="G449"/>
  <c r="A449"/>
  <c r="K448"/>
  <c r="I448"/>
  <c r="G448"/>
  <c r="A448"/>
  <c r="K447"/>
  <c r="I447"/>
  <c r="G447"/>
  <c r="A447"/>
  <c r="K446"/>
  <c r="I446"/>
  <c r="G446"/>
  <c r="A446"/>
  <c r="K445"/>
  <c r="I445"/>
  <c r="G445"/>
  <c r="A445"/>
  <c r="K444"/>
  <c r="I444"/>
  <c r="G444"/>
  <c r="A444"/>
  <c r="K443"/>
  <c r="I443"/>
  <c r="G443"/>
  <c r="A443"/>
  <c r="K442"/>
  <c r="I442"/>
  <c r="G442"/>
  <c r="A442"/>
  <c r="K441"/>
  <c r="I441"/>
  <c r="G441"/>
  <c r="A441"/>
  <c r="K440"/>
  <c r="I440"/>
  <c r="G440"/>
  <c r="A440"/>
  <c r="K439"/>
  <c r="I439"/>
  <c r="G439"/>
  <c r="A439"/>
  <c r="K438"/>
  <c r="I438"/>
  <c r="G438"/>
  <c r="A438"/>
  <c r="K437"/>
  <c r="I437"/>
  <c r="G437"/>
  <c r="A437"/>
  <c r="K436"/>
  <c r="I436"/>
  <c r="G436"/>
  <c r="A436"/>
  <c r="K435"/>
  <c r="I435"/>
  <c r="G435"/>
  <c r="A435"/>
  <c r="K434"/>
  <c r="I434"/>
  <c r="G434"/>
  <c r="A434"/>
  <c r="K433"/>
  <c r="I433"/>
  <c r="G433"/>
  <c r="A433"/>
  <c r="K432"/>
  <c r="I432"/>
  <c r="G432"/>
  <c r="A432"/>
  <c r="K431"/>
  <c r="I431"/>
  <c r="G431"/>
  <c r="A431"/>
  <c r="K430"/>
  <c r="I430"/>
  <c r="G430"/>
  <c r="A430"/>
  <c r="K429"/>
  <c r="I429"/>
  <c r="G429"/>
  <c r="A429"/>
  <c r="K428"/>
  <c r="I428"/>
  <c r="G428"/>
  <c r="A428"/>
  <c r="K427"/>
  <c r="I427"/>
  <c r="G427"/>
  <c r="A427"/>
  <c r="K426"/>
  <c r="I426"/>
  <c r="G426"/>
  <c r="A426"/>
  <c r="K425"/>
  <c r="I425"/>
  <c r="G425"/>
  <c r="A425"/>
  <c r="K424"/>
  <c r="I424"/>
  <c r="G424"/>
  <c r="A424"/>
  <c r="K423"/>
  <c r="I423"/>
  <c r="G423"/>
  <c r="A423"/>
  <c r="K422"/>
  <c r="I422"/>
  <c r="G422"/>
  <c r="A422"/>
  <c r="K421"/>
  <c r="I421"/>
  <c r="G421"/>
  <c r="A421"/>
  <c r="K420"/>
  <c r="I420"/>
  <c r="G420"/>
  <c r="A420"/>
  <c r="K419"/>
  <c r="I419"/>
  <c r="G419"/>
  <c r="A419"/>
  <c r="K418"/>
  <c r="I418"/>
  <c r="G418"/>
  <c r="A418"/>
  <c r="K417"/>
  <c r="I417"/>
  <c r="G417"/>
  <c r="A417"/>
  <c r="K416"/>
  <c r="I416"/>
  <c r="G416"/>
  <c r="A416"/>
  <c r="K415"/>
  <c r="I415"/>
  <c r="G415"/>
  <c r="A415"/>
  <c r="K414"/>
  <c r="I414"/>
  <c r="G414"/>
  <c r="A414"/>
  <c r="K413"/>
  <c r="I413"/>
  <c r="G413"/>
  <c r="A413"/>
  <c r="K412"/>
  <c r="I412"/>
  <c r="G412"/>
  <c r="A412"/>
  <c r="K411"/>
  <c r="I411"/>
  <c r="G411"/>
  <c r="A411"/>
  <c r="K410"/>
  <c r="I410"/>
  <c r="G410"/>
  <c r="A410"/>
  <c r="K409"/>
  <c r="I409"/>
  <c r="G409"/>
  <c r="A409"/>
  <c r="K408"/>
  <c r="I408"/>
  <c r="G408"/>
  <c r="A408"/>
  <c r="K407"/>
  <c r="I407"/>
  <c r="G407"/>
  <c r="A407"/>
  <c r="K406"/>
  <c r="I406"/>
  <c r="G406"/>
  <c r="A406"/>
  <c r="K405"/>
  <c r="I405"/>
  <c r="G405"/>
  <c r="A405"/>
  <c r="K404"/>
  <c r="I404"/>
  <c r="G404"/>
  <c r="A404"/>
  <c r="K403"/>
  <c r="I403"/>
  <c r="G403"/>
  <c r="A403"/>
  <c r="K402"/>
  <c r="I402"/>
  <c r="G402"/>
  <c r="A402"/>
  <c r="K401"/>
  <c r="I401"/>
  <c r="G401"/>
  <c r="A401"/>
  <c r="K400"/>
  <c r="I400"/>
  <c r="G400"/>
  <c r="A400"/>
  <c r="K399"/>
  <c r="I399"/>
  <c r="G399"/>
  <c r="A399"/>
  <c r="K398"/>
  <c r="I398"/>
  <c r="G398"/>
  <c r="A398"/>
  <c r="K397"/>
  <c r="I397"/>
  <c r="G397"/>
  <c r="A397"/>
  <c r="K396"/>
  <c r="I396"/>
  <c r="G396"/>
  <c r="A396"/>
  <c r="K395"/>
  <c r="I395"/>
  <c r="G395"/>
  <c r="A395"/>
  <c r="K394"/>
  <c r="I394"/>
  <c r="G394"/>
  <c r="A394"/>
  <c r="K393"/>
  <c r="I393"/>
  <c r="G393"/>
  <c r="A393"/>
  <c r="K392"/>
  <c r="I392"/>
  <c r="G392"/>
  <c r="A392"/>
  <c r="K391"/>
  <c r="I391"/>
  <c r="G391"/>
  <c r="A391"/>
  <c r="K390"/>
  <c r="I390"/>
  <c r="G390"/>
  <c r="A390"/>
  <c r="K389"/>
  <c r="I389"/>
  <c r="G389"/>
  <c r="A389"/>
  <c r="K388"/>
  <c r="I388"/>
  <c r="G388"/>
  <c r="A388"/>
  <c r="K387"/>
  <c r="I387"/>
  <c r="G387"/>
  <c r="A387"/>
  <c r="K386"/>
  <c r="I386"/>
  <c r="G386"/>
  <c r="A386"/>
  <c r="K385"/>
  <c r="I385"/>
  <c r="G385"/>
  <c r="A385"/>
  <c r="K384"/>
  <c r="I384"/>
  <c r="G384"/>
  <c r="A384"/>
  <c r="K383"/>
  <c r="I383"/>
  <c r="G383"/>
  <c r="A383"/>
  <c r="K382"/>
  <c r="I382"/>
  <c r="G382"/>
  <c r="A382"/>
  <c r="K381"/>
  <c r="I381"/>
  <c r="G381"/>
  <c r="A381"/>
  <c r="K380"/>
  <c r="I380"/>
  <c r="G380"/>
  <c r="A380"/>
  <c r="K379"/>
  <c r="I379"/>
  <c r="G379"/>
  <c r="A379"/>
  <c r="K378"/>
  <c r="I378"/>
  <c r="G378"/>
  <c r="A378"/>
  <c r="K377"/>
  <c r="I377"/>
  <c r="G377"/>
  <c r="A377"/>
  <c r="K376"/>
  <c r="I376"/>
  <c r="G376"/>
  <c r="A376"/>
  <c r="K375"/>
  <c r="I375"/>
  <c r="G375"/>
  <c r="A375"/>
  <c r="K374"/>
  <c r="I374"/>
  <c r="G374"/>
  <c r="A374"/>
  <c r="K373"/>
  <c r="I373"/>
  <c r="G373"/>
  <c r="A373"/>
  <c r="K372"/>
  <c r="I372"/>
  <c r="G372"/>
  <c r="A372"/>
  <c r="K371"/>
  <c r="I371"/>
  <c r="G371"/>
  <c r="A371"/>
  <c r="K370"/>
  <c r="I370"/>
  <c r="G370"/>
  <c r="A370"/>
  <c r="K369"/>
  <c r="I369"/>
  <c r="G369"/>
  <c r="A369"/>
  <c r="K368"/>
  <c r="I368"/>
  <c r="G368"/>
  <c r="A368"/>
  <c r="K367"/>
  <c r="I367"/>
  <c r="G367"/>
  <c r="A367"/>
  <c r="K366"/>
  <c r="I366"/>
  <c r="G366"/>
  <c r="A366"/>
  <c r="K365"/>
  <c r="I365"/>
  <c r="G365"/>
  <c r="A365"/>
  <c r="K364"/>
  <c r="I364"/>
  <c r="G364"/>
  <c r="A364"/>
  <c r="K363"/>
  <c r="I363"/>
  <c r="G363"/>
  <c r="A363"/>
  <c r="K362"/>
  <c r="I362"/>
  <c r="G362"/>
  <c r="A362"/>
  <c r="K361"/>
  <c r="I361"/>
  <c r="G361"/>
  <c r="A361"/>
  <c r="K360"/>
  <c r="I360"/>
  <c r="G360"/>
  <c r="A360"/>
  <c r="K359"/>
  <c r="I359"/>
  <c r="G359"/>
  <c r="A359"/>
  <c r="K358"/>
  <c r="I358"/>
  <c r="G358"/>
  <c r="A358"/>
  <c r="K357"/>
  <c r="I357"/>
  <c r="G357"/>
  <c r="A357"/>
  <c r="K356"/>
  <c r="I356"/>
  <c r="G356"/>
  <c r="A356"/>
  <c r="K355"/>
  <c r="I355"/>
  <c r="G355"/>
  <c r="A355"/>
  <c r="K354"/>
  <c r="I354"/>
  <c r="G354"/>
  <c r="A354"/>
  <c r="K353"/>
  <c r="I353"/>
  <c r="G353"/>
  <c r="A353"/>
  <c r="K352"/>
  <c r="I352"/>
  <c r="G352"/>
  <c r="A352"/>
  <c r="K351"/>
  <c r="I351"/>
  <c r="G351"/>
  <c r="A351"/>
  <c r="K350"/>
  <c r="I350"/>
  <c r="G350"/>
  <c r="A350"/>
  <c r="K349"/>
  <c r="I349"/>
  <c r="G349"/>
  <c r="A349"/>
  <c r="K348"/>
  <c r="I348"/>
  <c r="G348"/>
  <c r="A348"/>
  <c r="K347"/>
  <c r="I347"/>
  <c r="G347"/>
  <c r="A347"/>
  <c r="K346"/>
  <c r="I346"/>
  <c r="G346"/>
  <c r="A346"/>
  <c r="K345"/>
  <c r="I345"/>
  <c r="G345"/>
  <c r="A345"/>
  <c r="K344"/>
  <c r="I344"/>
  <c r="G344"/>
  <c r="A344"/>
  <c r="K343"/>
  <c r="I343"/>
  <c r="G343"/>
  <c r="A343"/>
  <c r="K342"/>
  <c r="I342"/>
  <c r="G342"/>
  <c r="A342"/>
  <c r="K341"/>
  <c r="I341"/>
  <c r="G341"/>
  <c r="A341"/>
  <c r="K340"/>
  <c r="I340"/>
  <c r="G340"/>
  <c r="A340"/>
  <c r="K339"/>
  <c r="I339"/>
  <c r="G339"/>
  <c r="A339"/>
  <c r="K338"/>
  <c r="I338"/>
  <c r="G338"/>
  <c r="A338"/>
  <c r="K337"/>
  <c r="I337"/>
  <c r="G337"/>
  <c r="A337"/>
  <c r="K336"/>
  <c r="I336"/>
  <c r="G336"/>
  <c r="A336"/>
  <c r="K335"/>
  <c r="I335"/>
  <c r="G335"/>
  <c r="A335"/>
  <c r="K334"/>
  <c r="I334"/>
  <c r="G334"/>
  <c r="A334"/>
  <c r="K333"/>
  <c r="I333"/>
  <c r="G333"/>
  <c r="A333"/>
  <c r="K332"/>
  <c r="I332"/>
  <c r="G332"/>
  <c r="A332"/>
  <c r="K331"/>
  <c r="I331"/>
  <c r="G331"/>
  <c r="A331"/>
  <c r="K330"/>
  <c r="I330"/>
  <c r="G330"/>
  <c r="A330"/>
  <c r="K329"/>
  <c r="I329"/>
  <c r="G329"/>
  <c r="A329"/>
  <c r="K328"/>
  <c r="I328"/>
  <c r="G328"/>
  <c r="A328"/>
  <c r="K327"/>
  <c r="I327"/>
  <c r="G327"/>
  <c r="A327"/>
  <c r="K326"/>
  <c r="I326"/>
  <c r="G326"/>
  <c r="A326"/>
  <c r="K325"/>
  <c r="I325"/>
  <c r="G325"/>
  <c r="A325"/>
  <c r="K324"/>
  <c r="I324"/>
  <c r="G324"/>
  <c r="A324"/>
  <c r="K323"/>
  <c r="I323"/>
  <c r="G323"/>
  <c r="A323"/>
  <c r="K322"/>
  <c r="I322"/>
  <c r="G322"/>
  <c r="A322"/>
  <c r="K321"/>
  <c r="I321"/>
  <c r="G321"/>
  <c r="A321"/>
  <c r="K320"/>
  <c r="I320"/>
  <c r="G320"/>
  <c r="A320"/>
  <c r="K319"/>
  <c r="I319"/>
  <c r="G319"/>
  <c r="A319"/>
  <c r="K318"/>
  <c r="I318"/>
  <c r="G318"/>
  <c r="A318"/>
  <c r="K317"/>
  <c r="I317"/>
  <c r="G317"/>
  <c r="A317"/>
  <c r="K316"/>
  <c r="I316"/>
  <c r="G316"/>
  <c r="A316"/>
  <c r="K315"/>
  <c r="I315"/>
  <c r="G315"/>
  <c r="A315"/>
  <c r="K314"/>
  <c r="I314"/>
  <c r="G314"/>
  <c r="A314"/>
  <c r="K313"/>
  <c r="I313"/>
  <c r="G313"/>
  <c r="A313"/>
  <c r="K312"/>
  <c r="I312"/>
  <c r="G312"/>
  <c r="A312"/>
  <c r="K311"/>
  <c r="I311"/>
  <c r="G311"/>
  <c r="A311"/>
  <c r="K310"/>
  <c r="I310"/>
  <c r="G310"/>
  <c r="A310"/>
  <c r="K309"/>
  <c r="I309"/>
  <c r="G309"/>
  <c r="A309"/>
  <c r="K308"/>
  <c r="I308"/>
  <c r="G308"/>
  <c r="A308"/>
  <c r="K307"/>
  <c r="I307"/>
  <c r="G307"/>
  <c r="A307"/>
  <c r="K306"/>
  <c r="I306"/>
  <c r="G306"/>
  <c r="A306"/>
  <c r="K305"/>
  <c r="I305"/>
  <c r="G305"/>
  <c r="A305"/>
  <c r="K304"/>
  <c r="I304"/>
  <c r="G304"/>
  <c r="A304"/>
  <c r="K303"/>
  <c r="I303"/>
  <c r="G303"/>
  <c r="A303"/>
  <c r="K302"/>
  <c r="I302"/>
  <c r="G302"/>
  <c r="A302"/>
  <c r="K301"/>
  <c r="I301"/>
  <c r="G301"/>
  <c r="A301"/>
  <c r="K300"/>
  <c r="I300"/>
  <c r="G300"/>
  <c r="A300"/>
  <c r="K299"/>
  <c r="I299"/>
  <c r="G299"/>
  <c r="A299"/>
  <c r="K298"/>
  <c r="I298"/>
  <c r="G298"/>
  <c r="A298"/>
  <c r="K297"/>
  <c r="I297"/>
  <c r="G297"/>
  <c r="A297"/>
  <c r="K296"/>
  <c r="I296"/>
  <c r="G296"/>
  <c r="A296"/>
  <c r="K295"/>
  <c r="I295"/>
  <c r="G295"/>
  <c r="A295"/>
  <c r="K294"/>
  <c r="I294"/>
  <c r="G294"/>
  <c r="A294"/>
  <c r="K293"/>
  <c r="I293"/>
  <c r="G293"/>
  <c r="A293"/>
  <c r="K292"/>
  <c r="I292"/>
  <c r="G292"/>
  <c r="A292"/>
  <c r="K291"/>
  <c r="I291"/>
  <c r="G291"/>
  <c r="A291"/>
  <c r="K290"/>
  <c r="I290"/>
  <c r="G290"/>
  <c r="A290"/>
  <c r="K289"/>
  <c r="I289"/>
  <c r="G289"/>
  <c r="A289"/>
  <c r="K288"/>
  <c r="I288"/>
  <c r="G288"/>
  <c r="A288"/>
  <c r="K287"/>
  <c r="I287"/>
  <c r="G287"/>
  <c r="A287"/>
  <c r="K286"/>
  <c r="I286"/>
  <c r="G286"/>
  <c r="A286"/>
  <c r="K285"/>
  <c r="I285"/>
  <c r="G285"/>
  <c r="A285"/>
  <c r="K284"/>
  <c r="I284"/>
  <c r="G284"/>
  <c r="A284"/>
  <c r="K283"/>
  <c r="I283"/>
  <c r="G283"/>
  <c r="A283"/>
  <c r="K282"/>
  <c r="I282"/>
  <c r="G282"/>
  <c r="A282"/>
  <c r="K281"/>
  <c r="I281"/>
  <c r="G281"/>
  <c r="A281"/>
  <c r="K280"/>
  <c r="I280"/>
  <c r="G280"/>
  <c r="A280"/>
  <c r="K279"/>
  <c r="I279"/>
  <c r="G279"/>
  <c r="A279"/>
  <c r="K278"/>
  <c r="I278"/>
  <c r="G278"/>
  <c r="A278"/>
  <c r="K277"/>
  <c r="I277"/>
  <c r="G277"/>
  <c r="A277"/>
  <c r="K276"/>
  <c r="I276"/>
  <c r="G276"/>
  <c r="A276"/>
  <c r="K275"/>
  <c r="I275"/>
  <c r="G275"/>
  <c r="A275"/>
  <c r="K274"/>
  <c r="I274"/>
  <c r="G274"/>
  <c r="A274"/>
  <c r="K273"/>
  <c r="I273"/>
  <c r="G273"/>
  <c r="A273"/>
  <c r="K272"/>
  <c r="I272"/>
  <c r="G272"/>
  <c r="A272"/>
  <c r="K271"/>
  <c r="I271"/>
  <c r="G271"/>
  <c r="A271"/>
  <c r="K270"/>
  <c r="I270"/>
  <c r="G270"/>
  <c r="A270"/>
  <c r="K269"/>
  <c r="I269"/>
  <c r="G269"/>
  <c r="A269"/>
  <c r="K268"/>
  <c r="I268"/>
  <c r="G268"/>
  <c r="A268"/>
  <c r="K267"/>
  <c r="I267"/>
  <c r="G267"/>
  <c r="A267"/>
  <c r="K266"/>
  <c r="I266"/>
  <c r="G266"/>
  <c r="A266"/>
  <c r="K265"/>
  <c r="I265"/>
  <c r="G265"/>
  <c r="A265"/>
  <c r="K264"/>
  <c r="I264"/>
  <c r="G264"/>
  <c r="A264"/>
  <c r="K263"/>
  <c r="I263"/>
  <c r="G263"/>
  <c r="A263"/>
  <c r="K262"/>
  <c r="I262"/>
  <c r="G262"/>
  <c r="A262"/>
  <c r="K261"/>
  <c r="I261"/>
  <c r="G261"/>
  <c r="A261"/>
  <c r="K260"/>
  <c r="I260"/>
  <c r="G260"/>
  <c r="A260"/>
  <c r="K259"/>
  <c r="I259"/>
  <c r="G259"/>
  <c r="A259"/>
  <c r="K258"/>
  <c r="I258"/>
  <c r="G258"/>
  <c r="A258"/>
  <c r="K257"/>
  <c r="I257"/>
  <c r="G257"/>
  <c r="A257"/>
  <c r="K256"/>
  <c r="I256"/>
  <c r="G256"/>
  <c r="A256"/>
  <c r="K255"/>
  <c r="I255"/>
  <c r="G255"/>
  <c r="A255"/>
  <c r="K254"/>
  <c r="I254"/>
  <c r="G254"/>
  <c r="A254"/>
  <c r="K253"/>
  <c r="I253"/>
  <c r="G253"/>
  <c r="A253"/>
  <c r="K252"/>
  <c r="I252"/>
  <c r="G252"/>
  <c r="A252"/>
  <c r="K251"/>
  <c r="I251"/>
  <c r="G251"/>
  <c r="A251"/>
  <c r="K250"/>
  <c r="I250"/>
  <c r="G250"/>
  <c r="A250"/>
  <c r="K249"/>
  <c r="I249"/>
  <c r="G249"/>
  <c r="A249"/>
  <c r="K248"/>
  <c r="I248"/>
  <c r="G248"/>
  <c r="A248"/>
  <c r="K247"/>
  <c r="I247"/>
  <c r="G247"/>
  <c r="A247"/>
  <c r="K246"/>
  <c r="I246"/>
  <c r="G246"/>
  <c r="A246"/>
  <c r="K245"/>
  <c r="I245"/>
  <c r="G245"/>
  <c r="A245"/>
  <c r="K244"/>
  <c r="I244"/>
  <c r="G244"/>
  <c r="A244"/>
  <c r="K243"/>
  <c r="I243"/>
  <c r="G243"/>
  <c r="A243"/>
  <c r="K242"/>
  <c r="I242"/>
  <c r="G242"/>
  <c r="A242"/>
  <c r="K241"/>
  <c r="I241"/>
  <c r="G241"/>
  <c r="A241"/>
  <c r="K240"/>
  <c r="I240"/>
  <c r="G240"/>
  <c r="A240"/>
  <c r="K239"/>
  <c r="I239"/>
  <c r="G239"/>
  <c r="A239"/>
  <c r="K238"/>
  <c r="I238"/>
  <c r="G238"/>
  <c r="A238"/>
  <c r="K237"/>
  <c r="I237"/>
  <c r="G237"/>
  <c r="A237"/>
  <c r="K236"/>
  <c r="I236"/>
  <c r="G236"/>
  <c r="A236"/>
  <c r="K235"/>
  <c r="I235"/>
  <c r="G235"/>
  <c r="A235"/>
  <c r="K234"/>
  <c r="I234"/>
  <c r="G234"/>
  <c r="A234"/>
  <c r="K233"/>
  <c r="I233"/>
  <c r="G233"/>
  <c r="A233"/>
  <c r="K232"/>
  <c r="I232"/>
  <c r="G232"/>
  <c r="A232"/>
  <c r="K231"/>
  <c r="I231"/>
  <c r="G231"/>
  <c r="A231"/>
  <c r="K230"/>
  <c r="I230"/>
  <c r="G230"/>
  <c r="A230"/>
  <c r="K229"/>
  <c r="I229"/>
  <c r="G229"/>
  <c r="A229"/>
  <c r="K228"/>
  <c r="I228"/>
  <c r="G228"/>
  <c r="A228"/>
  <c r="K227"/>
  <c r="I227"/>
  <c r="G227"/>
  <c r="A227"/>
  <c r="K226"/>
  <c r="I226"/>
  <c r="G226"/>
  <c r="A226"/>
  <c r="K225"/>
  <c r="I225"/>
  <c r="G225"/>
  <c r="A225"/>
  <c r="K224"/>
  <c r="I224"/>
  <c r="G224"/>
  <c r="A224"/>
  <c r="K223"/>
  <c r="I223"/>
  <c r="G223"/>
  <c r="A223"/>
  <c r="K222"/>
  <c r="I222"/>
  <c r="G222"/>
  <c r="A222"/>
  <c r="K221"/>
  <c r="I221"/>
  <c r="G221"/>
  <c r="A221"/>
  <c r="K220"/>
  <c r="I220"/>
  <c r="G220"/>
  <c r="A220"/>
  <c r="K219"/>
  <c r="I219"/>
  <c r="G219"/>
  <c r="A219"/>
  <c r="K218"/>
  <c r="I218"/>
  <c r="G218"/>
  <c r="A218"/>
  <c r="K217"/>
  <c r="I217"/>
  <c r="G217"/>
  <c r="A217"/>
  <c r="K216"/>
  <c r="I216"/>
  <c r="G216"/>
  <c r="A216"/>
  <c r="K215"/>
  <c r="I215"/>
  <c r="G215"/>
  <c r="A215"/>
  <c r="K214"/>
  <c r="I214"/>
  <c r="G214"/>
  <c r="A214"/>
  <c r="K213"/>
  <c r="I213"/>
  <c r="G213"/>
  <c r="A213"/>
  <c r="K212"/>
  <c r="I212"/>
  <c r="G212"/>
  <c r="A212"/>
  <c r="K211"/>
  <c r="I211"/>
  <c r="G211"/>
  <c r="A211"/>
  <c r="K210"/>
  <c r="I210"/>
  <c r="G210"/>
  <c r="A210"/>
  <c r="K209"/>
  <c r="I209"/>
  <c r="G209"/>
  <c r="A209"/>
  <c r="K208"/>
  <c r="I208"/>
  <c r="G208"/>
  <c r="A208"/>
  <c r="K207"/>
  <c r="I207"/>
  <c r="G207"/>
  <c r="A207"/>
  <c r="K206"/>
  <c r="I206"/>
  <c r="G206"/>
  <c r="A206"/>
  <c r="K205"/>
  <c r="I205"/>
  <c r="G205"/>
  <c r="A205"/>
  <c r="K204"/>
  <c r="I204"/>
  <c r="G204"/>
  <c r="A204"/>
  <c r="K203"/>
  <c r="I203"/>
  <c r="G203"/>
  <c r="A203"/>
  <c r="K202"/>
  <c r="I202"/>
  <c r="G202"/>
  <c r="A202"/>
  <c r="K201"/>
  <c r="I201"/>
  <c r="G201"/>
  <c r="A201"/>
  <c r="K200"/>
  <c r="I200"/>
  <c r="G200"/>
  <c r="A200"/>
  <c r="K199"/>
  <c r="I199"/>
  <c r="G199"/>
  <c r="A199"/>
  <c r="K198"/>
  <c r="I198"/>
  <c r="G198"/>
  <c r="A198"/>
  <c r="K197"/>
  <c r="I197"/>
  <c r="G197"/>
  <c r="A197"/>
  <c r="K196"/>
  <c r="I196"/>
  <c r="G196"/>
  <c r="A196"/>
  <c r="K195"/>
  <c r="I195"/>
  <c r="G195"/>
  <c r="A195"/>
  <c r="K194"/>
  <c r="I194"/>
  <c r="G194"/>
  <c r="A194"/>
  <c r="K193"/>
  <c r="I193"/>
  <c r="G193"/>
  <c r="A193"/>
  <c r="K192"/>
  <c r="I192"/>
  <c r="G192"/>
  <c r="A192"/>
  <c r="K191"/>
  <c r="I191"/>
  <c r="G191"/>
  <c r="A191"/>
  <c r="K190"/>
  <c r="I190"/>
  <c r="G190"/>
  <c r="A190"/>
  <c r="K189"/>
  <c r="I189"/>
  <c r="G189"/>
  <c r="A189"/>
  <c r="K188"/>
  <c r="I188"/>
  <c r="G188"/>
  <c r="A188"/>
  <c r="K187"/>
  <c r="I187"/>
  <c r="G187"/>
  <c r="A187"/>
  <c r="K185"/>
  <c r="I185"/>
  <c r="G185"/>
  <c r="K184"/>
  <c r="I184"/>
  <c r="G184"/>
  <c r="A184"/>
  <c r="K183"/>
  <c r="I183"/>
  <c r="G183"/>
  <c r="A183"/>
  <c r="K182"/>
  <c r="I182"/>
  <c r="G182"/>
  <c r="A182"/>
  <c r="K181"/>
  <c r="I181"/>
  <c r="G181"/>
  <c r="A181"/>
  <c r="K180"/>
  <c r="I180"/>
  <c r="G180"/>
  <c r="A180"/>
  <c r="K178"/>
  <c r="I178"/>
  <c r="G178"/>
  <c r="K177"/>
  <c r="I177"/>
  <c r="G177"/>
  <c r="A177"/>
  <c r="K176"/>
  <c r="I176"/>
  <c r="G176"/>
  <c r="A176"/>
  <c r="K175"/>
  <c r="I175"/>
  <c r="G175"/>
  <c r="A175"/>
  <c r="K174"/>
  <c r="I174"/>
  <c r="G174"/>
  <c r="A174"/>
  <c r="K173"/>
  <c r="I173"/>
  <c r="G173"/>
  <c r="A173"/>
  <c r="K172"/>
  <c r="I172"/>
  <c r="G172"/>
  <c r="A172"/>
  <c r="K171"/>
  <c r="I171"/>
  <c r="G171"/>
  <c r="A171"/>
  <c r="K170"/>
  <c r="I170"/>
  <c r="G170"/>
  <c r="A170"/>
  <c r="K169"/>
  <c r="I169"/>
  <c r="G169"/>
  <c r="A169"/>
  <c r="K168"/>
  <c r="I168"/>
  <c r="G168"/>
  <c r="A168"/>
  <c r="K167"/>
  <c r="I167"/>
  <c r="G167"/>
  <c r="A167"/>
  <c r="K166"/>
  <c r="I166"/>
  <c r="G166"/>
  <c r="A166"/>
  <c r="K158"/>
  <c r="I158"/>
  <c r="G158"/>
  <c r="K157"/>
  <c r="I157"/>
  <c r="G157"/>
  <c r="A157"/>
  <c r="K156"/>
  <c r="I156"/>
  <c r="G156"/>
  <c r="A156"/>
  <c r="K155"/>
  <c r="I155"/>
  <c r="G155"/>
  <c r="A155"/>
  <c r="K153"/>
  <c r="I153"/>
  <c r="G153"/>
  <c r="K152"/>
  <c r="I152"/>
  <c r="G152"/>
  <c r="A152"/>
  <c r="K151"/>
  <c r="I151"/>
  <c r="G151"/>
  <c r="A151"/>
  <c r="K150"/>
  <c r="I150"/>
  <c r="G150"/>
  <c r="A150"/>
  <c r="K149"/>
  <c r="I149"/>
  <c r="G149"/>
  <c r="A149"/>
  <c r="K148"/>
  <c r="I148"/>
  <c r="G148"/>
  <c r="A148"/>
  <c r="K147"/>
  <c r="I147"/>
  <c r="G147"/>
  <c r="A147"/>
  <c r="K146"/>
  <c r="I146"/>
  <c r="G146"/>
  <c r="A146"/>
  <c r="K145"/>
  <c r="I145"/>
  <c r="G145"/>
  <c r="A145"/>
  <c r="K144"/>
  <c r="I144"/>
  <c r="G144"/>
  <c r="A144"/>
  <c r="K143"/>
  <c r="I143"/>
  <c r="G143"/>
  <c r="A143"/>
  <c r="K142"/>
  <c r="I142"/>
  <c r="G142"/>
  <c r="A142"/>
  <c r="K141"/>
  <c r="I141"/>
  <c r="G141"/>
  <c r="A141"/>
  <c r="K140"/>
  <c r="I140"/>
  <c r="G140"/>
  <c r="A140"/>
  <c r="K139"/>
  <c r="I139"/>
  <c r="G139"/>
  <c r="A139"/>
  <c r="K138"/>
  <c r="I138"/>
  <c r="G138"/>
  <c r="A138"/>
  <c r="K137"/>
  <c r="I137"/>
  <c r="G137"/>
  <c r="A137"/>
  <c r="K136"/>
  <c r="I136"/>
  <c r="G136"/>
  <c r="A136"/>
  <c r="K135"/>
  <c r="I135"/>
  <c r="G135"/>
  <c r="A135"/>
  <c r="K134"/>
  <c r="I134"/>
  <c r="G134"/>
  <c r="A134"/>
  <c r="K133"/>
  <c r="I133"/>
  <c r="G133"/>
  <c r="A133"/>
  <c r="K132"/>
  <c r="I132"/>
  <c r="G132"/>
  <c r="A132"/>
  <c r="K131"/>
  <c r="I131"/>
  <c r="G131"/>
  <c r="A131"/>
  <c r="K130"/>
  <c r="I130"/>
  <c r="G130"/>
  <c r="A130"/>
  <c r="K129"/>
  <c r="I129"/>
  <c r="G129"/>
  <c r="A129"/>
  <c r="K128"/>
  <c r="I128"/>
  <c r="G128"/>
  <c r="A128"/>
  <c r="K127"/>
  <c r="I127"/>
  <c r="G127"/>
  <c r="A127"/>
  <c r="K126"/>
  <c r="I126"/>
  <c r="G126"/>
  <c r="A126"/>
  <c r="K125"/>
  <c r="I125"/>
  <c r="G125"/>
  <c r="A125"/>
  <c r="K124"/>
  <c r="I124"/>
  <c r="G124"/>
  <c r="A124"/>
  <c r="K123"/>
  <c r="I123"/>
  <c r="G123"/>
  <c r="A123"/>
  <c r="K122"/>
  <c r="I122"/>
  <c r="G122"/>
  <c r="A122"/>
  <c r="K121"/>
  <c r="I121"/>
  <c r="G121"/>
  <c r="A121"/>
  <c r="K120"/>
  <c r="I120"/>
  <c r="G120"/>
  <c r="A120"/>
  <c r="K119"/>
  <c r="I119"/>
  <c r="G119"/>
  <c r="A119"/>
  <c r="K118"/>
  <c r="I118"/>
  <c r="G118"/>
  <c r="A118"/>
  <c r="K117"/>
  <c r="I117"/>
  <c r="G117"/>
  <c r="A117"/>
  <c r="K116"/>
  <c r="I116"/>
  <c r="G116"/>
  <c r="A116"/>
  <c r="K115"/>
  <c r="I115"/>
  <c r="G115"/>
  <c r="A115"/>
  <c r="K114"/>
  <c r="I114"/>
  <c r="G114"/>
  <c r="A114"/>
  <c r="K113"/>
  <c r="I113"/>
  <c r="G113"/>
  <c r="A113"/>
  <c r="K112"/>
  <c r="I112"/>
  <c r="G112"/>
  <c r="A112"/>
  <c r="K111"/>
  <c r="I111"/>
  <c r="G111"/>
  <c r="A111"/>
  <c r="K110"/>
  <c r="I110"/>
  <c r="G110"/>
  <c r="A110"/>
  <c r="K109"/>
  <c r="I109"/>
  <c r="G109"/>
  <c r="A109"/>
  <c r="K108"/>
  <c r="I108"/>
  <c r="G108"/>
  <c r="A108"/>
  <c r="K107"/>
  <c r="I107"/>
  <c r="G107"/>
  <c r="A107"/>
  <c r="K106"/>
  <c r="I106"/>
  <c r="G106"/>
  <c r="A106"/>
  <c r="K105"/>
  <c r="I105"/>
  <c r="G105"/>
  <c r="A105"/>
  <c r="K104"/>
  <c r="I104"/>
  <c r="G104"/>
  <c r="A104"/>
  <c r="K103"/>
  <c r="I103"/>
  <c r="G103"/>
  <c r="A103"/>
  <c r="K102"/>
  <c r="I102"/>
  <c r="G102"/>
  <c r="A102"/>
  <c r="K101"/>
  <c r="I101"/>
  <c r="G101"/>
  <c r="A101"/>
  <c r="K100"/>
  <c r="I100"/>
  <c r="G100"/>
  <c r="A100"/>
  <c r="K99"/>
  <c r="I99"/>
  <c r="G99"/>
  <c r="A99"/>
  <c r="K98"/>
  <c r="I98"/>
  <c r="G98"/>
  <c r="A98"/>
  <c r="K97"/>
  <c r="I97"/>
  <c r="G97"/>
  <c r="A97"/>
  <c r="K96"/>
  <c r="I96"/>
  <c r="G96"/>
  <c r="A96"/>
  <c r="K95"/>
  <c r="I95"/>
  <c r="G95"/>
  <c r="A95"/>
  <c r="K94"/>
  <c r="I94"/>
  <c r="G94"/>
  <c r="A94"/>
  <c r="K93"/>
  <c r="I93"/>
  <c r="G93"/>
  <c r="A93"/>
  <c r="K91"/>
  <c r="I91"/>
  <c r="G91"/>
  <c r="K90"/>
  <c r="I90"/>
  <c r="G90"/>
  <c r="A90"/>
  <c r="K89"/>
  <c r="I89"/>
  <c r="G89"/>
  <c r="A89"/>
  <c r="K88"/>
  <c r="I88"/>
  <c r="G88"/>
  <c r="A88"/>
  <c r="K87"/>
  <c r="I87"/>
  <c r="G87"/>
  <c r="A87"/>
  <c r="K86"/>
  <c r="I86"/>
  <c r="G86"/>
  <c r="A86"/>
  <c r="K85"/>
  <c r="I85"/>
  <c r="G85"/>
  <c r="A85"/>
  <c r="K84"/>
  <c r="I84"/>
  <c r="G84"/>
  <c r="A84"/>
  <c r="K83"/>
  <c r="I83"/>
  <c r="G83"/>
  <c r="A83"/>
  <c r="K82"/>
  <c r="I82"/>
  <c r="G82"/>
  <c r="A82"/>
  <c r="K81"/>
  <c r="I81"/>
  <c r="G81"/>
  <c r="A81"/>
  <c r="K80"/>
  <c r="I80"/>
  <c r="G80"/>
  <c r="A80"/>
  <c r="K79"/>
  <c r="I79"/>
  <c r="G79"/>
  <c r="A79"/>
  <c r="K78"/>
  <c r="I78"/>
  <c r="G78"/>
  <c r="A78"/>
  <c r="K77"/>
  <c r="I77"/>
  <c r="G77"/>
  <c r="A77"/>
  <c r="K76"/>
  <c r="I76"/>
  <c r="G76"/>
  <c r="A76"/>
  <c r="K75"/>
  <c r="I75"/>
  <c r="G75"/>
  <c r="A75"/>
  <c r="K74"/>
  <c r="I74"/>
  <c r="G74"/>
  <c r="A74"/>
  <c r="K72"/>
  <c r="I72"/>
  <c r="G72"/>
  <c r="K71"/>
  <c r="I71"/>
  <c r="G71"/>
  <c r="A71"/>
  <c r="K70"/>
  <c r="I70"/>
  <c r="G70"/>
  <c r="A70"/>
  <c r="K69"/>
  <c r="I69"/>
  <c r="G69"/>
  <c r="A69"/>
  <c r="K68"/>
  <c r="I68"/>
  <c r="G68"/>
  <c r="A68"/>
  <c r="K66"/>
  <c r="I66"/>
  <c r="G66"/>
  <c r="K65"/>
  <c r="I65"/>
  <c r="G65"/>
  <c r="A65"/>
  <c r="K64"/>
  <c r="I64"/>
  <c r="G64"/>
  <c r="A64"/>
  <c r="K63"/>
  <c r="I63"/>
  <c r="G63"/>
  <c r="A63"/>
  <c r="K62"/>
  <c r="I62"/>
  <c r="G62"/>
  <c r="A62"/>
  <c r="K61"/>
  <c r="I61"/>
  <c r="G61"/>
  <c r="A61"/>
  <c r="K60"/>
  <c r="I60"/>
  <c r="G60"/>
  <c r="A60"/>
  <c r="K59"/>
  <c r="I59"/>
  <c r="G59"/>
  <c r="A59"/>
  <c r="K58"/>
  <c r="I58"/>
  <c r="G58"/>
  <c r="A58"/>
  <c r="K57"/>
  <c r="I57"/>
  <c r="G57"/>
  <c r="A57"/>
  <c r="K56"/>
  <c r="I56"/>
  <c r="G56"/>
  <c r="A56"/>
  <c r="K55"/>
  <c r="I55"/>
  <c r="G55"/>
  <c r="A55"/>
  <c r="K54"/>
  <c r="I54"/>
  <c r="G54"/>
  <c r="A54"/>
  <c r="K53"/>
  <c r="I53"/>
  <c r="G53"/>
  <c r="A53"/>
  <c r="K52"/>
  <c r="I52"/>
  <c r="G52"/>
  <c r="A52"/>
  <c r="K51"/>
  <c r="I51"/>
  <c r="G51"/>
  <c r="A51"/>
  <c r="K50"/>
  <c r="I50"/>
  <c r="G50"/>
  <c r="A50"/>
  <c r="K49"/>
  <c r="I49"/>
  <c r="G49"/>
  <c r="A49"/>
  <c r="K48"/>
  <c r="I48"/>
  <c r="G48"/>
  <c r="A48"/>
  <c r="K47"/>
  <c r="I47"/>
  <c r="G47"/>
  <c r="A47"/>
  <c r="K46"/>
  <c r="I46"/>
  <c r="G46"/>
  <c r="A46"/>
  <c r="K45"/>
  <c r="I45"/>
  <c r="G45"/>
  <c r="A45"/>
  <c r="K44"/>
  <c r="I44"/>
  <c r="G44"/>
  <c r="A44"/>
  <c r="K43"/>
  <c r="I43"/>
  <c r="G43"/>
  <c r="A43"/>
  <c r="K42"/>
  <c r="I42"/>
  <c r="G42"/>
  <c r="A42"/>
  <c r="K41"/>
  <c r="I41"/>
  <c r="G41"/>
  <c r="A41"/>
  <c r="K40"/>
  <c r="I40"/>
  <c r="G40"/>
  <c r="A40"/>
  <c r="K39"/>
  <c r="I39"/>
  <c r="G39"/>
  <c r="A39"/>
  <c r="K38"/>
  <c r="I38"/>
  <c r="G38"/>
  <c r="A38"/>
  <c r="K37"/>
  <c r="I37"/>
  <c r="G37"/>
  <c r="A37"/>
  <c r="K36"/>
  <c r="I36"/>
  <c r="G36"/>
  <c r="A36"/>
  <c r="K35"/>
  <c r="I35"/>
  <c r="G35"/>
  <c r="A35"/>
  <c r="K34"/>
  <c r="I34"/>
  <c r="G34"/>
  <c r="A34"/>
  <c r="K33"/>
  <c r="I33"/>
  <c r="G33"/>
  <c r="A33"/>
  <c r="K32"/>
  <c r="I32"/>
  <c r="G32"/>
  <c r="A32"/>
  <c r="K31"/>
  <c r="I31"/>
  <c r="G31"/>
  <c r="A31"/>
  <c r="K29"/>
  <c r="I29"/>
  <c r="G29"/>
  <c r="K28"/>
  <c r="I28"/>
  <c r="G28"/>
  <c r="A28"/>
  <c r="K27"/>
  <c r="I27"/>
  <c r="G27"/>
  <c r="A27"/>
  <c r="K26"/>
  <c r="I26"/>
  <c r="G26"/>
  <c r="A26"/>
  <c r="K25"/>
  <c r="I25"/>
  <c r="G25"/>
  <c r="A25"/>
  <c r="K24"/>
  <c r="I24"/>
  <c r="G24"/>
  <c r="A24"/>
  <c r="K23"/>
  <c r="I23"/>
  <c r="G23"/>
  <c r="A23"/>
  <c r="K21"/>
  <c r="I21"/>
  <c r="G21"/>
  <c r="K20"/>
  <c r="I20"/>
  <c r="G20"/>
  <c r="A20"/>
  <c r="K19"/>
  <c r="I19"/>
  <c r="G19"/>
  <c r="A19"/>
  <c r="K18"/>
  <c r="I18"/>
  <c r="G18"/>
  <c r="A18"/>
  <c r="K17"/>
  <c r="I17"/>
  <c r="G17"/>
  <c r="A17"/>
  <c r="K16"/>
  <c r="I16"/>
  <c r="G16"/>
  <c r="A16"/>
  <c r="K15"/>
  <c r="I15"/>
  <c r="G15"/>
  <c r="A15"/>
  <c r="K14"/>
  <c r="I14"/>
  <c r="G14"/>
  <c r="A14"/>
  <c r="K13"/>
  <c r="I13"/>
  <c r="G13"/>
  <c r="A13"/>
  <c r="K12"/>
  <c r="I12"/>
  <c r="G12"/>
  <c r="H38" i="12"/>
  <c r="M8"/>
  <c r="E9" i="13"/>
  <c r="E10" s="1"/>
  <c r="D9"/>
  <c r="D10" s="1"/>
  <c r="D12" s="1"/>
  <c r="E15" i="12" s="1"/>
  <c r="C9" i="13"/>
  <c r="C10" s="1"/>
  <c r="C12" s="1"/>
  <c r="E14" i="12" s="1"/>
  <c r="K13" i="14"/>
  <c r="I13"/>
  <c r="G13"/>
  <c r="K12"/>
  <c r="I12"/>
  <c r="G12"/>
  <c r="H38" i="15"/>
  <c r="M8"/>
  <c r="C30" i="16"/>
  <c r="E29"/>
  <c r="E30" s="1"/>
  <c r="E19" i="15" s="1"/>
  <c r="D29" i="16"/>
  <c r="D30" s="1"/>
  <c r="C29"/>
  <c r="E25"/>
  <c r="D25"/>
  <c r="C25"/>
  <c r="E24"/>
  <c r="D24"/>
  <c r="C24"/>
  <c r="E23"/>
  <c r="D23"/>
  <c r="C23"/>
  <c r="E22"/>
  <c r="D22"/>
  <c r="C22"/>
  <c r="E21"/>
  <c r="D21"/>
  <c r="C21"/>
  <c r="D20"/>
  <c r="C20"/>
  <c r="E20" s="1"/>
  <c r="D19"/>
  <c r="D26" s="1"/>
  <c r="C19"/>
  <c r="E19" s="1"/>
  <c r="D15"/>
  <c r="C15"/>
  <c r="E15" s="1"/>
  <c r="E14"/>
  <c r="D14"/>
  <c r="C14"/>
  <c r="D13"/>
  <c r="C13"/>
  <c r="E13" s="1"/>
  <c r="D12"/>
  <c r="C12"/>
  <c r="E12" s="1"/>
  <c r="E11"/>
  <c r="D11"/>
  <c r="D16" s="1"/>
  <c r="C11"/>
  <c r="D10"/>
  <c r="C10"/>
  <c r="C16" s="1"/>
  <c r="E9"/>
  <c r="D9"/>
  <c r="C9"/>
  <c r="K902" i="17"/>
  <c r="I902"/>
  <c r="G902"/>
  <c r="K901"/>
  <c r="I901"/>
  <c r="G901"/>
  <c r="A901"/>
  <c r="K893"/>
  <c r="I893"/>
  <c r="G893"/>
  <c r="K892"/>
  <c r="I892"/>
  <c r="G892"/>
  <c r="A892"/>
  <c r="K890"/>
  <c r="I890"/>
  <c r="G890"/>
  <c r="K889"/>
  <c r="I889"/>
  <c r="G889"/>
  <c r="A889"/>
  <c r="K888"/>
  <c r="I888"/>
  <c r="G888"/>
  <c r="A888"/>
  <c r="K887"/>
  <c r="I887"/>
  <c r="G887"/>
  <c r="A887"/>
  <c r="K886"/>
  <c r="I886"/>
  <c r="G886"/>
  <c r="A886"/>
  <c r="K885"/>
  <c r="I885"/>
  <c r="G885"/>
  <c r="A885"/>
  <c r="K884"/>
  <c r="I884"/>
  <c r="G884"/>
  <c r="A884"/>
  <c r="K883"/>
  <c r="I883"/>
  <c r="G883"/>
  <c r="A883"/>
  <c r="K881"/>
  <c r="I881"/>
  <c r="G881"/>
  <c r="K880"/>
  <c r="I880"/>
  <c r="G880"/>
  <c r="A880"/>
  <c r="K878"/>
  <c r="I878"/>
  <c r="G878"/>
  <c r="K877"/>
  <c r="I877"/>
  <c r="G877"/>
  <c r="A877"/>
  <c r="K876"/>
  <c r="I876"/>
  <c r="G876"/>
  <c r="A876"/>
  <c r="K875"/>
  <c r="I875"/>
  <c r="G875"/>
  <c r="A875"/>
  <c r="K874"/>
  <c r="I874"/>
  <c r="G874"/>
  <c r="A874"/>
  <c r="K873"/>
  <c r="I873"/>
  <c r="G873"/>
  <c r="A873"/>
  <c r="K872"/>
  <c r="I872"/>
  <c r="G872"/>
  <c r="A872"/>
  <c r="K871"/>
  <c r="I871"/>
  <c r="G871"/>
  <c r="A871"/>
  <c r="K870"/>
  <c r="I870"/>
  <c r="G870"/>
  <c r="A870"/>
  <c r="K869"/>
  <c r="I869"/>
  <c r="G869"/>
  <c r="A869"/>
  <c r="K868"/>
  <c r="I868"/>
  <c r="G868"/>
  <c r="A868"/>
  <c r="K867"/>
  <c r="I867"/>
  <c r="G867"/>
  <c r="A867"/>
  <c r="K866"/>
  <c r="I866"/>
  <c r="G866"/>
  <c r="A866"/>
  <c r="K865"/>
  <c r="I865"/>
  <c r="G865"/>
  <c r="A865"/>
  <c r="K863"/>
  <c r="I863"/>
  <c r="G863"/>
  <c r="K862"/>
  <c r="I862"/>
  <c r="G862"/>
  <c r="A862"/>
  <c r="K861"/>
  <c r="I861"/>
  <c r="G861"/>
  <c r="A861"/>
  <c r="K860"/>
  <c r="I860"/>
  <c r="G860"/>
  <c r="A860"/>
  <c r="K859"/>
  <c r="I859"/>
  <c r="G859"/>
  <c r="A859"/>
  <c r="K858"/>
  <c r="I858"/>
  <c r="G858"/>
  <c r="A858"/>
  <c r="K857"/>
  <c r="I857"/>
  <c r="G857"/>
  <c r="A857"/>
  <c r="K856"/>
  <c r="I856"/>
  <c r="G856"/>
  <c r="A856"/>
  <c r="K855"/>
  <c r="I855"/>
  <c r="G855"/>
  <c r="A855"/>
  <c r="K854"/>
  <c r="I854"/>
  <c r="G854"/>
  <c r="A854"/>
  <c r="K853"/>
  <c r="I853"/>
  <c r="G853"/>
  <c r="A853"/>
  <c r="K852"/>
  <c r="I852"/>
  <c r="G852"/>
  <c r="A852"/>
  <c r="K851"/>
  <c r="I851"/>
  <c r="G851"/>
  <c r="A851"/>
  <c r="K850"/>
  <c r="I850"/>
  <c r="G850"/>
  <c r="A850"/>
  <c r="K849"/>
  <c r="I849"/>
  <c r="G849"/>
  <c r="A849"/>
  <c r="K848"/>
  <c r="I848"/>
  <c r="G848"/>
  <c r="A848"/>
  <c r="K847"/>
  <c r="I847"/>
  <c r="G847"/>
  <c r="A847"/>
  <c r="K846"/>
  <c r="I846"/>
  <c r="G846"/>
  <c r="A846"/>
  <c r="K845"/>
  <c r="I845"/>
  <c r="G845"/>
  <c r="A845"/>
  <c r="K844"/>
  <c r="I844"/>
  <c r="G844"/>
  <c r="A844"/>
  <c r="K843"/>
  <c r="I843"/>
  <c r="G843"/>
  <c r="A843"/>
  <c r="K842"/>
  <c r="I842"/>
  <c r="G842"/>
  <c r="A842"/>
  <c r="K841"/>
  <c r="I841"/>
  <c r="G841"/>
  <c r="A841"/>
  <c r="K840"/>
  <c r="I840"/>
  <c r="G840"/>
  <c r="A840"/>
  <c r="K839"/>
  <c r="I839"/>
  <c r="G839"/>
  <c r="A839"/>
  <c r="K838"/>
  <c r="I838"/>
  <c r="G838"/>
  <c r="A838"/>
  <c r="K837"/>
  <c r="I837"/>
  <c r="G837"/>
  <c r="A837"/>
  <c r="K836"/>
  <c r="I836"/>
  <c r="G836"/>
  <c r="A836"/>
  <c r="K835"/>
  <c r="I835"/>
  <c r="G835"/>
  <c r="A835"/>
  <c r="K834"/>
  <c r="I834"/>
  <c r="G834"/>
  <c r="A834"/>
  <c r="K833"/>
  <c r="I833"/>
  <c r="G833"/>
  <c r="A833"/>
  <c r="K832"/>
  <c r="I832"/>
  <c r="G832"/>
  <c r="A832"/>
  <c r="K831"/>
  <c r="I831"/>
  <c r="G831"/>
  <c r="A831"/>
  <c r="K830"/>
  <c r="I830"/>
  <c r="G830"/>
  <c r="A830"/>
  <c r="K829"/>
  <c r="I829"/>
  <c r="G829"/>
  <c r="A829"/>
  <c r="K828"/>
  <c r="I828"/>
  <c r="G828"/>
  <c r="A828"/>
  <c r="K827"/>
  <c r="I827"/>
  <c r="G827"/>
  <c r="A827"/>
  <c r="K826"/>
  <c r="I826"/>
  <c r="G826"/>
  <c r="A826"/>
  <c r="K825"/>
  <c r="I825"/>
  <c r="G825"/>
  <c r="A825"/>
  <c r="K823"/>
  <c r="I823"/>
  <c r="G823"/>
  <c r="K822"/>
  <c r="I822"/>
  <c r="G822"/>
  <c r="A822"/>
  <c r="K821"/>
  <c r="I821"/>
  <c r="G821"/>
  <c r="A821"/>
  <c r="K820"/>
  <c r="I820"/>
  <c r="G820"/>
  <c r="A820"/>
  <c r="K819"/>
  <c r="I819"/>
  <c r="G819"/>
  <c r="A819"/>
  <c r="K818"/>
  <c r="I818"/>
  <c r="G818"/>
  <c r="A818"/>
  <c r="K817"/>
  <c r="I817"/>
  <c r="G817"/>
  <c r="A817"/>
  <c r="K816"/>
  <c r="I816"/>
  <c r="G816"/>
  <c r="A816"/>
  <c r="K815"/>
  <c r="I815"/>
  <c r="G815"/>
  <c r="A815"/>
  <c r="K814"/>
  <c r="I814"/>
  <c r="G814"/>
  <c r="A814"/>
  <c r="K813"/>
  <c r="I813"/>
  <c r="G813"/>
  <c r="A813"/>
  <c r="K812"/>
  <c r="I812"/>
  <c r="G812"/>
  <c r="A812"/>
  <c r="K811"/>
  <c r="I811"/>
  <c r="G811"/>
  <c r="A811"/>
  <c r="K810"/>
  <c r="I810"/>
  <c r="G810"/>
  <c r="A810"/>
  <c r="K809"/>
  <c r="I809"/>
  <c r="G809"/>
  <c r="A809"/>
  <c r="K808"/>
  <c r="I808"/>
  <c r="G808"/>
  <c r="A808"/>
  <c r="K807"/>
  <c r="I807"/>
  <c r="G807"/>
  <c r="A807"/>
  <c r="K806"/>
  <c r="I806"/>
  <c r="G806"/>
  <c r="A806"/>
  <c r="K805"/>
  <c r="I805"/>
  <c r="G805"/>
  <c r="A805"/>
  <c r="K804"/>
  <c r="I804"/>
  <c r="G804"/>
  <c r="A804"/>
  <c r="K803"/>
  <c r="I803"/>
  <c r="G803"/>
  <c r="A803"/>
  <c r="K802"/>
  <c r="I802"/>
  <c r="G802"/>
  <c r="A802"/>
  <c r="K801"/>
  <c r="I801"/>
  <c r="G801"/>
  <c r="A801"/>
  <c r="K800"/>
  <c r="I800"/>
  <c r="G800"/>
  <c r="A800"/>
  <c r="K799"/>
  <c r="I799"/>
  <c r="G799"/>
  <c r="A799"/>
  <c r="K798"/>
  <c r="I798"/>
  <c r="G798"/>
  <c r="A798"/>
  <c r="K797"/>
  <c r="I797"/>
  <c r="G797"/>
  <c r="A797"/>
  <c r="K796"/>
  <c r="I796"/>
  <c r="G796"/>
  <c r="A796"/>
  <c r="K795"/>
  <c r="I795"/>
  <c r="G795"/>
  <c r="A795"/>
  <c r="K794"/>
  <c r="I794"/>
  <c r="G794"/>
  <c r="A794"/>
  <c r="K793"/>
  <c r="I793"/>
  <c r="G793"/>
  <c r="A793"/>
  <c r="K792"/>
  <c r="I792"/>
  <c r="G792"/>
  <c r="A792"/>
  <c r="K791"/>
  <c r="I791"/>
  <c r="G791"/>
  <c r="A791"/>
  <c r="K790"/>
  <c r="I790"/>
  <c r="G790"/>
  <c r="A790"/>
  <c r="K789"/>
  <c r="I789"/>
  <c r="G789"/>
  <c r="A789"/>
  <c r="K788"/>
  <c r="I788"/>
  <c r="G788"/>
  <c r="A788"/>
  <c r="K787"/>
  <c r="I787"/>
  <c r="G787"/>
  <c r="A787"/>
  <c r="K786"/>
  <c r="I786"/>
  <c r="G786"/>
  <c r="A786"/>
  <c r="K785"/>
  <c r="I785"/>
  <c r="G785"/>
  <c r="A785"/>
  <c r="K784"/>
  <c r="I784"/>
  <c r="G784"/>
  <c r="A784"/>
  <c r="K783"/>
  <c r="I783"/>
  <c r="G783"/>
  <c r="A783"/>
  <c r="K782"/>
  <c r="I782"/>
  <c r="G782"/>
  <c r="A782"/>
  <c r="K781"/>
  <c r="I781"/>
  <c r="G781"/>
  <c r="A781"/>
  <c r="K780"/>
  <c r="I780"/>
  <c r="G780"/>
  <c r="A780"/>
  <c r="K779"/>
  <c r="I779"/>
  <c r="G779"/>
  <c r="A779"/>
  <c r="K778"/>
  <c r="I778"/>
  <c r="G778"/>
  <c r="A778"/>
  <c r="K777"/>
  <c r="I777"/>
  <c r="G777"/>
  <c r="A777"/>
  <c r="K776"/>
  <c r="I776"/>
  <c r="G776"/>
  <c r="A776"/>
  <c r="K775"/>
  <c r="I775"/>
  <c r="G775"/>
  <c r="A775"/>
  <c r="K774"/>
  <c r="I774"/>
  <c r="G774"/>
  <c r="A774"/>
  <c r="K773"/>
  <c r="I773"/>
  <c r="G773"/>
  <c r="A773"/>
  <c r="K772"/>
  <c r="I772"/>
  <c r="G772"/>
  <c r="A772"/>
  <c r="K771"/>
  <c r="I771"/>
  <c r="G771"/>
  <c r="A771"/>
  <c r="K770"/>
  <c r="I770"/>
  <c r="G770"/>
  <c r="A770"/>
  <c r="K769"/>
  <c r="I769"/>
  <c r="G769"/>
  <c r="A769"/>
  <c r="K768"/>
  <c r="I768"/>
  <c r="G768"/>
  <c r="A768"/>
  <c r="K767"/>
  <c r="I767"/>
  <c r="G767"/>
  <c r="A767"/>
  <c r="K766"/>
  <c r="I766"/>
  <c r="G766"/>
  <c r="A766"/>
  <c r="K765"/>
  <c r="I765"/>
  <c r="G765"/>
  <c r="A765"/>
  <c r="K764"/>
  <c r="I764"/>
  <c r="G764"/>
  <c r="A764"/>
  <c r="K763"/>
  <c r="I763"/>
  <c r="G763"/>
  <c r="A763"/>
  <c r="K762"/>
  <c r="I762"/>
  <c r="G762"/>
  <c r="A762"/>
  <c r="K761"/>
  <c r="I761"/>
  <c r="G761"/>
  <c r="A761"/>
  <c r="K760"/>
  <c r="I760"/>
  <c r="G760"/>
  <c r="A760"/>
  <c r="K759"/>
  <c r="I759"/>
  <c r="G759"/>
  <c r="A759"/>
  <c r="K758"/>
  <c r="I758"/>
  <c r="G758"/>
  <c r="A758"/>
  <c r="K757"/>
  <c r="I757"/>
  <c r="G757"/>
  <c r="A757"/>
  <c r="K756"/>
  <c r="I756"/>
  <c r="G756"/>
  <c r="A756"/>
  <c r="K755"/>
  <c r="I755"/>
  <c r="G755"/>
  <c r="A755"/>
  <c r="K754"/>
  <c r="I754"/>
  <c r="G754"/>
  <c r="A754"/>
  <c r="K753"/>
  <c r="I753"/>
  <c r="G753"/>
  <c r="A753"/>
  <c r="K752"/>
  <c r="I752"/>
  <c r="G752"/>
  <c r="A752"/>
  <c r="K751"/>
  <c r="I751"/>
  <c r="G751"/>
  <c r="A751"/>
  <c r="K750"/>
  <c r="I750"/>
  <c r="G750"/>
  <c r="A750"/>
  <c r="K749"/>
  <c r="I749"/>
  <c r="G749"/>
  <c r="A749"/>
  <c r="K748"/>
  <c r="I748"/>
  <c r="G748"/>
  <c r="A748"/>
  <c r="K747"/>
  <c r="I747"/>
  <c r="G747"/>
  <c r="A747"/>
  <c r="K746"/>
  <c r="I746"/>
  <c r="G746"/>
  <c r="A746"/>
  <c r="K745"/>
  <c r="I745"/>
  <c r="G745"/>
  <c r="A745"/>
  <c r="K744"/>
  <c r="I744"/>
  <c r="G744"/>
  <c r="A744"/>
  <c r="K743"/>
  <c r="I743"/>
  <c r="G743"/>
  <c r="A743"/>
  <c r="K742"/>
  <c r="I742"/>
  <c r="G742"/>
  <c r="A742"/>
  <c r="K741"/>
  <c r="I741"/>
  <c r="G741"/>
  <c r="A741"/>
  <c r="K740"/>
  <c r="I740"/>
  <c r="G740"/>
  <c r="A740"/>
  <c r="K739"/>
  <c r="I739"/>
  <c r="G739"/>
  <c r="A739"/>
  <c r="K738"/>
  <c r="I738"/>
  <c r="G738"/>
  <c r="A738"/>
  <c r="K737"/>
  <c r="I737"/>
  <c r="G737"/>
  <c r="A737"/>
  <c r="K736"/>
  <c r="I736"/>
  <c r="G736"/>
  <c r="A736"/>
  <c r="K735"/>
  <c r="I735"/>
  <c r="G735"/>
  <c r="A735"/>
  <c r="K734"/>
  <c r="I734"/>
  <c r="G734"/>
  <c r="A734"/>
  <c r="K733"/>
  <c r="I733"/>
  <c r="G733"/>
  <c r="A733"/>
  <c r="K732"/>
  <c r="I732"/>
  <c r="G732"/>
  <c r="A732"/>
  <c r="K731"/>
  <c r="I731"/>
  <c r="G731"/>
  <c r="A731"/>
  <c r="K730"/>
  <c r="I730"/>
  <c r="G730"/>
  <c r="A730"/>
  <c r="K729"/>
  <c r="I729"/>
  <c r="G729"/>
  <c r="A729"/>
  <c r="K728"/>
  <c r="I728"/>
  <c r="G728"/>
  <c r="A728"/>
  <c r="K727"/>
  <c r="I727"/>
  <c r="G727"/>
  <c r="A727"/>
  <c r="K726"/>
  <c r="I726"/>
  <c r="G726"/>
  <c r="A726"/>
  <c r="K725"/>
  <c r="I725"/>
  <c r="G725"/>
  <c r="A725"/>
  <c r="K724"/>
  <c r="I724"/>
  <c r="G724"/>
  <c r="A724"/>
  <c r="K723"/>
  <c r="I723"/>
  <c r="G723"/>
  <c r="A723"/>
  <c r="K722"/>
  <c r="I722"/>
  <c r="G722"/>
  <c r="A722"/>
  <c r="K721"/>
  <c r="I721"/>
  <c r="G721"/>
  <c r="A721"/>
  <c r="K720"/>
  <c r="I720"/>
  <c r="G720"/>
  <c r="A720"/>
  <c r="K719"/>
  <c r="I719"/>
  <c r="G719"/>
  <c r="A719"/>
  <c r="K718"/>
  <c r="I718"/>
  <c r="G718"/>
  <c r="A718"/>
  <c r="K717"/>
  <c r="I717"/>
  <c r="G717"/>
  <c r="A717"/>
  <c r="K716"/>
  <c r="I716"/>
  <c r="G716"/>
  <c r="A716"/>
  <c r="K715"/>
  <c r="I715"/>
  <c r="G715"/>
  <c r="A715"/>
  <c r="K714"/>
  <c r="I714"/>
  <c r="G714"/>
  <c r="A714"/>
  <c r="K713"/>
  <c r="I713"/>
  <c r="G713"/>
  <c r="A713"/>
  <c r="K712"/>
  <c r="I712"/>
  <c r="G712"/>
  <c r="A712"/>
  <c r="K711"/>
  <c r="I711"/>
  <c r="G711"/>
  <c r="A711"/>
  <c r="K710"/>
  <c r="I710"/>
  <c r="G710"/>
  <c r="A710"/>
  <c r="K709"/>
  <c r="I709"/>
  <c r="G709"/>
  <c r="A709"/>
  <c r="K708"/>
  <c r="I708"/>
  <c r="G708"/>
  <c r="A708"/>
  <c r="K707"/>
  <c r="I707"/>
  <c r="G707"/>
  <c r="A707"/>
  <c r="K706"/>
  <c r="I706"/>
  <c r="G706"/>
  <c r="A706"/>
  <c r="K705"/>
  <c r="I705"/>
  <c r="G705"/>
  <c r="A705"/>
  <c r="K704"/>
  <c r="I704"/>
  <c r="G704"/>
  <c r="A704"/>
  <c r="K703"/>
  <c r="I703"/>
  <c r="G703"/>
  <c r="A703"/>
  <c r="K702"/>
  <c r="I702"/>
  <c r="G702"/>
  <c r="A702"/>
  <c r="K701"/>
  <c r="I701"/>
  <c r="G701"/>
  <c r="A701"/>
  <c r="K700"/>
  <c r="I700"/>
  <c r="G700"/>
  <c r="A700"/>
  <c r="K699"/>
  <c r="I699"/>
  <c r="G699"/>
  <c r="A699"/>
  <c r="K698"/>
  <c r="I698"/>
  <c r="G698"/>
  <c r="A698"/>
  <c r="K697"/>
  <c r="I697"/>
  <c r="G697"/>
  <c r="A697"/>
  <c r="K696"/>
  <c r="I696"/>
  <c r="G696"/>
  <c r="A696"/>
  <c r="K695"/>
  <c r="I695"/>
  <c r="G695"/>
  <c r="A695"/>
  <c r="K694"/>
  <c r="I694"/>
  <c r="G694"/>
  <c r="A694"/>
  <c r="K693"/>
  <c r="I693"/>
  <c r="G693"/>
  <c r="A693"/>
  <c r="K692"/>
  <c r="I692"/>
  <c r="G692"/>
  <c r="A692"/>
  <c r="K691"/>
  <c r="I691"/>
  <c r="G691"/>
  <c r="A691"/>
  <c r="K690"/>
  <c r="I690"/>
  <c r="G690"/>
  <c r="A690"/>
  <c r="K689"/>
  <c r="I689"/>
  <c r="G689"/>
  <c r="A689"/>
  <c r="K688"/>
  <c r="I688"/>
  <c r="G688"/>
  <c r="A688"/>
  <c r="K687"/>
  <c r="I687"/>
  <c r="G687"/>
  <c r="A687"/>
  <c r="K686"/>
  <c r="I686"/>
  <c r="G686"/>
  <c r="A686"/>
  <c r="K685"/>
  <c r="I685"/>
  <c r="G685"/>
  <c r="A685"/>
  <c r="K684"/>
  <c r="I684"/>
  <c r="G684"/>
  <c r="A684"/>
  <c r="K683"/>
  <c r="I683"/>
  <c r="G683"/>
  <c r="A683"/>
  <c r="K682"/>
  <c r="I682"/>
  <c r="G682"/>
  <c r="A682"/>
  <c r="K681"/>
  <c r="I681"/>
  <c r="G681"/>
  <c r="A681"/>
  <c r="K680"/>
  <c r="I680"/>
  <c r="G680"/>
  <c r="A680"/>
  <c r="K679"/>
  <c r="I679"/>
  <c r="G679"/>
  <c r="A679"/>
  <c r="K678"/>
  <c r="I678"/>
  <c r="G678"/>
  <c r="A678"/>
  <c r="K677"/>
  <c r="I677"/>
  <c r="G677"/>
  <c r="A677"/>
  <c r="K676"/>
  <c r="I676"/>
  <c r="G676"/>
  <c r="A676"/>
  <c r="K675"/>
  <c r="I675"/>
  <c r="G675"/>
  <c r="A675"/>
  <c r="K674"/>
  <c r="I674"/>
  <c r="G674"/>
  <c r="A674"/>
  <c r="K673"/>
  <c r="I673"/>
  <c r="G673"/>
  <c r="A673"/>
  <c r="K672"/>
  <c r="I672"/>
  <c r="G672"/>
  <c r="A672"/>
  <c r="K671"/>
  <c r="I671"/>
  <c r="G671"/>
  <c r="A671"/>
  <c r="K670"/>
  <c r="I670"/>
  <c r="G670"/>
  <c r="A670"/>
  <c r="K669"/>
  <c r="I669"/>
  <c r="G669"/>
  <c r="A669"/>
  <c r="K668"/>
  <c r="I668"/>
  <c r="G668"/>
  <c r="A668"/>
  <c r="K667"/>
  <c r="I667"/>
  <c r="G667"/>
  <c r="A667"/>
  <c r="K666"/>
  <c r="I666"/>
  <c r="G666"/>
  <c r="A666"/>
  <c r="K665"/>
  <c r="I665"/>
  <c r="G665"/>
  <c r="A665"/>
  <c r="K664"/>
  <c r="I664"/>
  <c r="G664"/>
  <c r="A664"/>
  <c r="K663"/>
  <c r="I663"/>
  <c r="G663"/>
  <c r="A663"/>
  <c r="K662"/>
  <c r="I662"/>
  <c r="G662"/>
  <c r="A662"/>
  <c r="K661"/>
  <c r="I661"/>
  <c r="G661"/>
  <c r="A661"/>
  <c r="K660"/>
  <c r="I660"/>
  <c r="G660"/>
  <c r="A660"/>
  <c r="K659"/>
  <c r="I659"/>
  <c r="G659"/>
  <c r="A659"/>
  <c r="K658"/>
  <c r="I658"/>
  <c r="G658"/>
  <c r="A658"/>
  <c r="K657"/>
  <c r="I657"/>
  <c r="G657"/>
  <c r="A657"/>
  <c r="K656"/>
  <c r="I656"/>
  <c r="G656"/>
  <c r="A656"/>
  <c r="K655"/>
  <c r="I655"/>
  <c r="G655"/>
  <c r="A655"/>
  <c r="K654"/>
  <c r="I654"/>
  <c r="G654"/>
  <c r="A654"/>
  <c r="K653"/>
  <c r="I653"/>
  <c r="G653"/>
  <c r="A653"/>
  <c r="K652"/>
  <c r="I652"/>
  <c r="G652"/>
  <c r="A652"/>
  <c r="K651"/>
  <c r="I651"/>
  <c r="G651"/>
  <c r="A651"/>
  <c r="K650"/>
  <c r="I650"/>
  <c r="G650"/>
  <c r="A650"/>
  <c r="K649"/>
  <c r="I649"/>
  <c r="G649"/>
  <c r="A649"/>
  <c r="K648"/>
  <c r="I648"/>
  <c r="G648"/>
  <c r="A648"/>
  <c r="K647"/>
  <c r="I647"/>
  <c r="G647"/>
  <c r="A647"/>
  <c r="K646"/>
  <c r="I646"/>
  <c r="G646"/>
  <c r="A646"/>
  <c r="K645"/>
  <c r="I645"/>
  <c r="G645"/>
  <c r="A645"/>
  <c r="K644"/>
  <c r="I644"/>
  <c r="G644"/>
  <c r="A644"/>
  <c r="K643"/>
  <c r="I643"/>
  <c r="G643"/>
  <c r="A643"/>
  <c r="K642"/>
  <c r="I642"/>
  <c r="G642"/>
  <c r="A642"/>
  <c r="K641"/>
  <c r="I641"/>
  <c r="G641"/>
  <c r="A641"/>
  <c r="K640"/>
  <c r="I640"/>
  <c r="G640"/>
  <c r="A640"/>
  <c r="K639"/>
  <c r="I639"/>
  <c r="G639"/>
  <c r="A639"/>
  <c r="K638"/>
  <c r="I638"/>
  <c r="G638"/>
  <c r="A638"/>
  <c r="K637"/>
  <c r="I637"/>
  <c r="G637"/>
  <c r="A637"/>
  <c r="K636"/>
  <c r="I636"/>
  <c r="G636"/>
  <c r="A636"/>
  <c r="K635"/>
  <c r="I635"/>
  <c r="G635"/>
  <c r="A635"/>
  <c r="K634"/>
  <c r="I634"/>
  <c r="G634"/>
  <c r="A634"/>
  <c r="K633"/>
  <c r="I633"/>
  <c r="G633"/>
  <c r="A633"/>
  <c r="K632"/>
  <c r="I632"/>
  <c r="G632"/>
  <c r="A632"/>
  <c r="K631"/>
  <c r="I631"/>
  <c r="G631"/>
  <c r="A631"/>
  <c r="K630"/>
  <c r="I630"/>
  <c r="G630"/>
  <c r="A630"/>
  <c r="K629"/>
  <c r="I629"/>
  <c r="G629"/>
  <c r="A629"/>
  <c r="K628"/>
  <c r="I628"/>
  <c r="G628"/>
  <c r="A628"/>
  <c r="K627"/>
  <c r="I627"/>
  <c r="G627"/>
  <c r="A627"/>
  <c r="K626"/>
  <c r="I626"/>
  <c r="G626"/>
  <c r="A626"/>
  <c r="K625"/>
  <c r="I625"/>
  <c r="G625"/>
  <c r="A625"/>
  <c r="K624"/>
  <c r="I624"/>
  <c r="G624"/>
  <c r="A624"/>
  <c r="K623"/>
  <c r="I623"/>
  <c r="G623"/>
  <c r="A623"/>
  <c r="K622"/>
  <c r="I622"/>
  <c r="G622"/>
  <c r="A622"/>
  <c r="K621"/>
  <c r="I621"/>
  <c r="G621"/>
  <c r="A621"/>
  <c r="K620"/>
  <c r="I620"/>
  <c r="G620"/>
  <c r="A620"/>
  <c r="K619"/>
  <c r="I619"/>
  <c r="G619"/>
  <c r="A619"/>
  <c r="K618"/>
  <c r="I618"/>
  <c r="G618"/>
  <c r="A618"/>
  <c r="K617"/>
  <c r="I617"/>
  <c r="G617"/>
  <c r="A617"/>
  <c r="K616"/>
  <c r="I616"/>
  <c r="G616"/>
  <c r="A616"/>
  <c r="K615"/>
  <c r="I615"/>
  <c r="G615"/>
  <c r="A615"/>
  <c r="K614"/>
  <c r="I614"/>
  <c r="G614"/>
  <c r="A614"/>
  <c r="K613"/>
  <c r="I613"/>
  <c r="G613"/>
  <c r="A613"/>
  <c r="K612"/>
  <c r="I612"/>
  <c r="G612"/>
  <c r="A612"/>
  <c r="K611"/>
  <c r="I611"/>
  <c r="G611"/>
  <c r="A611"/>
  <c r="K610"/>
  <c r="I610"/>
  <c r="G610"/>
  <c r="A610"/>
  <c r="K609"/>
  <c r="I609"/>
  <c r="G609"/>
  <c r="A609"/>
  <c r="K608"/>
  <c r="I608"/>
  <c r="G608"/>
  <c r="A608"/>
  <c r="K607"/>
  <c r="I607"/>
  <c r="G607"/>
  <c r="A607"/>
  <c r="K606"/>
  <c r="I606"/>
  <c r="G606"/>
  <c r="A606"/>
  <c r="K605"/>
  <c r="I605"/>
  <c r="G605"/>
  <c r="A605"/>
  <c r="K604"/>
  <c r="I604"/>
  <c r="G604"/>
  <c r="A604"/>
  <c r="K603"/>
  <c r="I603"/>
  <c r="G603"/>
  <c r="A603"/>
  <c r="K602"/>
  <c r="I602"/>
  <c r="G602"/>
  <c r="A602"/>
  <c r="K601"/>
  <c r="I601"/>
  <c r="G601"/>
  <c r="A601"/>
  <c r="K600"/>
  <c r="I600"/>
  <c r="G600"/>
  <c r="A600"/>
  <c r="K599"/>
  <c r="I599"/>
  <c r="G599"/>
  <c r="A599"/>
  <c r="K598"/>
  <c r="I598"/>
  <c r="G598"/>
  <c r="A598"/>
  <c r="K597"/>
  <c r="I597"/>
  <c r="G597"/>
  <c r="A597"/>
  <c r="K596"/>
  <c r="I596"/>
  <c r="G596"/>
  <c r="A596"/>
  <c r="K595"/>
  <c r="I595"/>
  <c r="G595"/>
  <c r="A595"/>
  <c r="K594"/>
  <c r="I594"/>
  <c r="G594"/>
  <c r="A594"/>
  <c r="K593"/>
  <c r="I593"/>
  <c r="G593"/>
  <c r="A593"/>
  <c r="K592"/>
  <c r="I592"/>
  <c r="G592"/>
  <c r="A592"/>
  <c r="K591"/>
  <c r="I591"/>
  <c r="G591"/>
  <c r="A591"/>
  <c r="K590"/>
  <c r="I590"/>
  <c r="G590"/>
  <c r="A590"/>
  <c r="K589"/>
  <c r="I589"/>
  <c r="G589"/>
  <c r="A589"/>
  <c r="K588"/>
  <c r="I588"/>
  <c r="G588"/>
  <c r="A588"/>
  <c r="K587"/>
  <c r="I587"/>
  <c r="G587"/>
  <c r="A587"/>
  <c r="K586"/>
  <c r="I586"/>
  <c r="G586"/>
  <c r="A586"/>
  <c r="K585"/>
  <c r="I585"/>
  <c r="G585"/>
  <c r="A585"/>
  <c r="K584"/>
  <c r="I584"/>
  <c r="G584"/>
  <c r="A584"/>
  <c r="K583"/>
  <c r="I583"/>
  <c r="G583"/>
  <c r="A583"/>
  <c r="K582"/>
  <c r="I582"/>
  <c r="G582"/>
  <c r="A582"/>
  <c r="K581"/>
  <c r="I581"/>
  <c r="G581"/>
  <c r="A581"/>
  <c r="K580"/>
  <c r="I580"/>
  <c r="G580"/>
  <c r="A580"/>
  <c r="K579"/>
  <c r="I579"/>
  <c r="G579"/>
  <c r="A579"/>
  <c r="K578"/>
  <c r="I578"/>
  <c r="G578"/>
  <c r="A578"/>
  <c r="K577"/>
  <c r="I577"/>
  <c r="G577"/>
  <c r="A577"/>
  <c r="K576"/>
  <c r="I576"/>
  <c r="G576"/>
  <c r="A576"/>
  <c r="K575"/>
  <c r="I575"/>
  <c r="G575"/>
  <c r="A575"/>
  <c r="K574"/>
  <c r="I574"/>
  <c r="G574"/>
  <c r="A574"/>
  <c r="K573"/>
  <c r="I573"/>
  <c r="G573"/>
  <c r="A573"/>
  <c r="K572"/>
  <c r="I572"/>
  <c r="G572"/>
  <c r="A572"/>
  <c r="K571"/>
  <c r="I571"/>
  <c r="G571"/>
  <c r="A571"/>
  <c r="K570"/>
  <c r="I570"/>
  <c r="G570"/>
  <c r="A570"/>
  <c r="K569"/>
  <c r="I569"/>
  <c r="G569"/>
  <c r="A569"/>
  <c r="K568"/>
  <c r="I568"/>
  <c r="G568"/>
  <c r="A568"/>
  <c r="K567"/>
  <c r="I567"/>
  <c r="G567"/>
  <c r="A567"/>
  <c r="K566"/>
  <c r="I566"/>
  <c r="G566"/>
  <c r="A566"/>
  <c r="K565"/>
  <c r="I565"/>
  <c r="G565"/>
  <c r="A565"/>
  <c r="K564"/>
  <c r="I564"/>
  <c r="G564"/>
  <c r="A564"/>
  <c r="K563"/>
  <c r="I563"/>
  <c r="G563"/>
  <c r="A563"/>
  <c r="K562"/>
  <c r="I562"/>
  <c r="G562"/>
  <c r="A562"/>
  <c r="K561"/>
  <c r="I561"/>
  <c r="G561"/>
  <c r="A561"/>
  <c r="K560"/>
  <c r="I560"/>
  <c r="G560"/>
  <c r="A560"/>
  <c r="K559"/>
  <c r="I559"/>
  <c r="G559"/>
  <c r="A559"/>
  <c r="K558"/>
  <c r="I558"/>
  <c r="G558"/>
  <c r="A558"/>
  <c r="K557"/>
  <c r="I557"/>
  <c r="G557"/>
  <c r="A557"/>
  <c r="K556"/>
  <c r="I556"/>
  <c r="G556"/>
  <c r="A556"/>
  <c r="K555"/>
  <c r="I555"/>
  <c r="G555"/>
  <c r="A555"/>
  <c r="K554"/>
  <c r="I554"/>
  <c r="G554"/>
  <c r="A554"/>
  <c r="K553"/>
  <c r="I553"/>
  <c r="G553"/>
  <c r="A553"/>
  <c r="K552"/>
  <c r="I552"/>
  <c r="G552"/>
  <c r="A552"/>
  <c r="K551"/>
  <c r="I551"/>
  <c r="G551"/>
  <c r="A551"/>
  <c r="K550"/>
  <c r="I550"/>
  <c r="G550"/>
  <c r="A550"/>
  <c r="K549"/>
  <c r="I549"/>
  <c r="G549"/>
  <c r="A549"/>
  <c r="K548"/>
  <c r="I548"/>
  <c r="G548"/>
  <c r="A548"/>
  <c r="K547"/>
  <c r="I547"/>
  <c r="G547"/>
  <c r="A547"/>
  <c r="K546"/>
  <c r="I546"/>
  <c r="G546"/>
  <c r="A546"/>
  <c r="K545"/>
  <c r="I545"/>
  <c r="G545"/>
  <c r="A545"/>
  <c r="K544"/>
  <c r="I544"/>
  <c r="G544"/>
  <c r="A544"/>
  <c r="K543"/>
  <c r="I543"/>
  <c r="G543"/>
  <c r="A543"/>
  <c r="K542"/>
  <c r="I542"/>
  <c r="G542"/>
  <c r="A542"/>
  <c r="K541"/>
  <c r="I541"/>
  <c r="G541"/>
  <c r="A541"/>
  <c r="K540"/>
  <c r="I540"/>
  <c r="G540"/>
  <c r="A540"/>
  <c r="K539"/>
  <c r="I539"/>
  <c r="G539"/>
  <c r="A539"/>
  <c r="K538"/>
  <c r="I538"/>
  <c r="G538"/>
  <c r="A538"/>
  <c r="K537"/>
  <c r="I537"/>
  <c r="G537"/>
  <c r="A537"/>
  <c r="K536"/>
  <c r="I536"/>
  <c r="G536"/>
  <c r="A536"/>
  <c r="K535"/>
  <c r="I535"/>
  <c r="G535"/>
  <c r="A535"/>
  <c r="K534"/>
  <c r="I534"/>
  <c r="G534"/>
  <c r="A534"/>
  <c r="K533"/>
  <c r="I533"/>
  <c r="G533"/>
  <c r="A533"/>
  <c r="K532"/>
  <c r="I532"/>
  <c r="G532"/>
  <c r="A532"/>
  <c r="K531"/>
  <c r="I531"/>
  <c r="G531"/>
  <c r="A531"/>
  <c r="K530"/>
  <c r="I530"/>
  <c r="G530"/>
  <c r="A530"/>
  <c r="K529"/>
  <c r="I529"/>
  <c r="G529"/>
  <c r="A529"/>
  <c r="K528"/>
  <c r="I528"/>
  <c r="G528"/>
  <c r="A528"/>
  <c r="K527"/>
  <c r="I527"/>
  <c r="G527"/>
  <c r="A527"/>
  <c r="K526"/>
  <c r="I526"/>
  <c r="G526"/>
  <c r="A526"/>
  <c r="K525"/>
  <c r="I525"/>
  <c r="G525"/>
  <c r="A525"/>
  <c r="K524"/>
  <c r="I524"/>
  <c r="G524"/>
  <c r="A524"/>
  <c r="K523"/>
  <c r="I523"/>
  <c r="G523"/>
  <c r="A523"/>
  <c r="K522"/>
  <c r="I522"/>
  <c r="G522"/>
  <c r="A522"/>
  <c r="K521"/>
  <c r="I521"/>
  <c r="G521"/>
  <c r="A521"/>
  <c r="K520"/>
  <c r="I520"/>
  <c r="G520"/>
  <c r="A520"/>
  <c r="K519"/>
  <c r="I519"/>
  <c r="G519"/>
  <c r="A519"/>
  <c r="K518"/>
  <c r="I518"/>
  <c r="G518"/>
  <c r="A518"/>
  <c r="K517"/>
  <c r="I517"/>
  <c r="G517"/>
  <c r="A517"/>
  <c r="K516"/>
  <c r="I516"/>
  <c r="G516"/>
  <c r="A516"/>
  <c r="K515"/>
  <c r="I515"/>
  <c r="G515"/>
  <c r="A515"/>
  <c r="K514"/>
  <c r="I514"/>
  <c r="G514"/>
  <c r="A514"/>
  <c r="K513"/>
  <c r="I513"/>
  <c r="G513"/>
  <c r="A513"/>
  <c r="K512"/>
  <c r="I512"/>
  <c r="G512"/>
  <c r="A512"/>
  <c r="K511"/>
  <c r="I511"/>
  <c r="G511"/>
  <c r="A511"/>
  <c r="K510"/>
  <c r="I510"/>
  <c r="G510"/>
  <c r="A510"/>
  <c r="K509"/>
  <c r="I509"/>
  <c r="G509"/>
  <c r="A509"/>
  <c r="K508"/>
  <c r="I508"/>
  <c r="G508"/>
  <c r="A508"/>
  <c r="K507"/>
  <c r="I507"/>
  <c r="G507"/>
  <c r="A507"/>
  <c r="K506"/>
  <c r="I506"/>
  <c r="G506"/>
  <c r="A506"/>
  <c r="K505"/>
  <c r="I505"/>
  <c r="G505"/>
  <c r="A505"/>
  <c r="K504"/>
  <c r="I504"/>
  <c r="G504"/>
  <c r="A504"/>
  <c r="K503"/>
  <c r="I503"/>
  <c r="G503"/>
  <c r="A503"/>
  <c r="K502"/>
  <c r="I502"/>
  <c r="G502"/>
  <c r="A502"/>
  <c r="K501"/>
  <c r="I501"/>
  <c r="G501"/>
  <c r="A501"/>
  <c r="K500"/>
  <c r="I500"/>
  <c r="G500"/>
  <c r="A500"/>
  <c r="K499"/>
  <c r="I499"/>
  <c r="G499"/>
  <c r="A499"/>
  <c r="K498"/>
  <c r="I498"/>
  <c r="G498"/>
  <c r="A498"/>
  <c r="K497"/>
  <c r="I497"/>
  <c r="G497"/>
  <c r="A497"/>
  <c r="K496"/>
  <c r="I496"/>
  <c r="G496"/>
  <c r="A496"/>
  <c r="K495"/>
  <c r="I495"/>
  <c r="G495"/>
  <c r="A495"/>
  <c r="K494"/>
  <c r="I494"/>
  <c r="G494"/>
  <c r="A494"/>
  <c r="K493"/>
  <c r="I493"/>
  <c r="G493"/>
  <c r="A493"/>
  <c r="K492"/>
  <c r="I492"/>
  <c r="G492"/>
  <c r="A492"/>
  <c r="K491"/>
  <c r="I491"/>
  <c r="G491"/>
  <c r="A491"/>
  <c r="K490"/>
  <c r="I490"/>
  <c r="G490"/>
  <c r="A490"/>
  <c r="K489"/>
  <c r="I489"/>
  <c r="G489"/>
  <c r="A489"/>
  <c r="K488"/>
  <c r="I488"/>
  <c r="G488"/>
  <c r="A488"/>
  <c r="K487"/>
  <c r="I487"/>
  <c r="G487"/>
  <c r="A487"/>
  <c r="K486"/>
  <c r="I486"/>
  <c r="G486"/>
  <c r="A486"/>
  <c r="K485"/>
  <c r="I485"/>
  <c r="G485"/>
  <c r="A485"/>
  <c r="K484"/>
  <c r="I484"/>
  <c r="G484"/>
  <c r="A484"/>
  <c r="K483"/>
  <c r="I483"/>
  <c r="G483"/>
  <c r="A483"/>
  <c r="K482"/>
  <c r="I482"/>
  <c r="G482"/>
  <c r="A482"/>
  <c r="K481"/>
  <c r="I481"/>
  <c r="G481"/>
  <c r="A481"/>
  <c r="K480"/>
  <c r="I480"/>
  <c r="G480"/>
  <c r="A480"/>
  <c r="K479"/>
  <c r="I479"/>
  <c r="G479"/>
  <c r="A479"/>
  <c r="K478"/>
  <c r="I478"/>
  <c r="G478"/>
  <c r="A478"/>
  <c r="K477"/>
  <c r="I477"/>
  <c r="G477"/>
  <c r="A477"/>
  <c r="K476"/>
  <c r="I476"/>
  <c r="G476"/>
  <c r="A476"/>
  <c r="K475"/>
  <c r="I475"/>
  <c r="G475"/>
  <c r="A475"/>
  <c r="K474"/>
  <c r="I474"/>
  <c r="G474"/>
  <c r="A474"/>
  <c r="K473"/>
  <c r="I473"/>
  <c r="G473"/>
  <c r="A473"/>
  <c r="K472"/>
  <c r="I472"/>
  <c r="G472"/>
  <c r="A472"/>
  <c r="K471"/>
  <c r="I471"/>
  <c r="G471"/>
  <c r="A471"/>
  <c r="K470"/>
  <c r="I470"/>
  <c r="G470"/>
  <c r="A470"/>
  <c r="K469"/>
  <c r="I469"/>
  <c r="G469"/>
  <c r="A469"/>
  <c r="K468"/>
  <c r="I468"/>
  <c r="G468"/>
  <c r="A468"/>
  <c r="K467"/>
  <c r="I467"/>
  <c r="G467"/>
  <c r="A467"/>
  <c r="K466"/>
  <c r="I466"/>
  <c r="G466"/>
  <c r="A466"/>
  <c r="K465"/>
  <c r="I465"/>
  <c r="G465"/>
  <c r="A465"/>
  <c r="K464"/>
  <c r="I464"/>
  <c r="G464"/>
  <c r="A464"/>
  <c r="K463"/>
  <c r="I463"/>
  <c r="G463"/>
  <c r="A463"/>
  <c r="K462"/>
  <c r="I462"/>
  <c r="G462"/>
  <c r="A462"/>
  <c r="K461"/>
  <c r="I461"/>
  <c r="G461"/>
  <c r="A461"/>
  <c r="K460"/>
  <c r="I460"/>
  <c r="G460"/>
  <c r="A460"/>
  <c r="K459"/>
  <c r="I459"/>
  <c r="G459"/>
  <c r="A459"/>
  <c r="K458"/>
  <c r="I458"/>
  <c r="G458"/>
  <c r="A458"/>
  <c r="K457"/>
  <c r="I457"/>
  <c r="G457"/>
  <c r="A457"/>
  <c r="K456"/>
  <c r="I456"/>
  <c r="G456"/>
  <c r="A456"/>
  <c r="K455"/>
  <c r="I455"/>
  <c r="G455"/>
  <c r="A455"/>
  <c r="K454"/>
  <c r="I454"/>
  <c r="G454"/>
  <c r="A454"/>
  <c r="K453"/>
  <c r="I453"/>
  <c r="G453"/>
  <c r="A453"/>
  <c r="K452"/>
  <c r="I452"/>
  <c r="G452"/>
  <c r="A452"/>
  <c r="K451"/>
  <c r="I451"/>
  <c r="G451"/>
  <c r="A451"/>
  <c r="K450"/>
  <c r="I450"/>
  <c r="G450"/>
  <c r="A450"/>
  <c r="K449"/>
  <c r="I449"/>
  <c r="G449"/>
  <c r="A449"/>
  <c r="K448"/>
  <c r="I448"/>
  <c r="G448"/>
  <c r="A448"/>
  <c r="K447"/>
  <c r="I447"/>
  <c r="G447"/>
  <c r="A447"/>
  <c r="K446"/>
  <c r="I446"/>
  <c r="G446"/>
  <c r="A446"/>
  <c r="K445"/>
  <c r="I445"/>
  <c r="G445"/>
  <c r="A445"/>
  <c r="K444"/>
  <c r="I444"/>
  <c r="G444"/>
  <c r="A444"/>
  <c r="K443"/>
  <c r="I443"/>
  <c r="G443"/>
  <c r="A443"/>
  <c r="K442"/>
  <c r="I442"/>
  <c r="G442"/>
  <c r="A442"/>
  <c r="K441"/>
  <c r="I441"/>
  <c r="G441"/>
  <c r="A441"/>
  <c r="K440"/>
  <c r="I440"/>
  <c r="G440"/>
  <c r="A440"/>
  <c r="K439"/>
  <c r="I439"/>
  <c r="G439"/>
  <c r="A439"/>
  <c r="K438"/>
  <c r="I438"/>
  <c r="G438"/>
  <c r="A438"/>
  <c r="K437"/>
  <c r="I437"/>
  <c r="G437"/>
  <c r="A437"/>
  <c r="K436"/>
  <c r="I436"/>
  <c r="G436"/>
  <c r="A436"/>
  <c r="K435"/>
  <c r="I435"/>
  <c r="G435"/>
  <c r="A435"/>
  <c r="K434"/>
  <c r="I434"/>
  <c r="G434"/>
  <c r="A434"/>
  <c r="K433"/>
  <c r="I433"/>
  <c r="G433"/>
  <c r="A433"/>
  <c r="K432"/>
  <c r="I432"/>
  <c r="G432"/>
  <c r="A432"/>
  <c r="K431"/>
  <c r="I431"/>
  <c r="G431"/>
  <c r="A431"/>
  <c r="K430"/>
  <c r="I430"/>
  <c r="G430"/>
  <c r="A430"/>
  <c r="K429"/>
  <c r="I429"/>
  <c r="G429"/>
  <c r="A429"/>
  <c r="K428"/>
  <c r="I428"/>
  <c r="G428"/>
  <c r="A428"/>
  <c r="K427"/>
  <c r="I427"/>
  <c r="G427"/>
  <c r="A427"/>
  <c r="K426"/>
  <c r="I426"/>
  <c r="G426"/>
  <c r="A426"/>
  <c r="K425"/>
  <c r="I425"/>
  <c r="G425"/>
  <c r="A425"/>
  <c r="K424"/>
  <c r="I424"/>
  <c r="G424"/>
  <c r="A424"/>
  <c r="K423"/>
  <c r="I423"/>
  <c r="G423"/>
  <c r="A423"/>
  <c r="K422"/>
  <c r="I422"/>
  <c r="G422"/>
  <c r="A422"/>
  <c r="K421"/>
  <c r="I421"/>
  <c r="G421"/>
  <c r="A421"/>
  <c r="K420"/>
  <c r="I420"/>
  <c r="G420"/>
  <c r="A420"/>
  <c r="K419"/>
  <c r="I419"/>
  <c r="G419"/>
  <c r="A419"/>
  <c r="K418"/>
  <c r="I418"/>
  <c r="G418"/>
  <c r="A418"/>
  <c r="K417"/>
  <c r="I417"/>
  <c r="G417"/>
  <c r="A417"/>
  <c r="K416"/>
  <c r="I416"/>
  <c r="G416"/>
  <c r="A416"/>
  <c r="K415"/>
  <c r="I415"/>
  <c r="G415"/>
  <c r="A415"/>
  <c r="K414"/>
  <c r="I414"/>
  <c r="G414"/>
  <c r="A414"/>
  <c r="K413"/>
  <c r="I413"/>
  <c r="G413"/>
  <c r="A413"/>
  <c r="K412"/>
  <c r="I412"/>
  <c r="G412"/>
  <c r="A412"/>
  <c r="K411"/>
  <c r="I411"/>
  <c r="G411"/>
  <c r="A411"/>
  <c r="K410"/>
  <c r="I410"/>
  <c r="G410"/>
  <c r="A410"/>
  <c r="K409"/>
  <c r="I409"/>
  <c r="G409"/>
  <c r="A409"/>
  <c r="K408"/>
  <c r="I408"/>
  <c r="G408"/>
  <c r="A408"/>
  <c r="K407"/>
  <c r="I407"/>
  <c r="G407"/>
  <c r="A407"/>
  <c r="K406"/>
  <c r="I406"/>
  <c r="G406"/>
  <c r="A406"/>
  <c r="K405"/>
  <c r="I405"/>
  <c r="G405"/>
  <c r="A405"/>
  <c r="K404"/>
  <c r="I404"/>
  <c r="G404"/>
  <c r="A404"/>
  <c r="K403"/>
  <c r="I403"/>
  <c r="G403"/>
  <c r="A403"/>
  <c r="K402"/>
  <c r="I402"/>
  <c r="G402"/>
  <c r="A402"/>
  <c r="K401"/>
  <c r="I401"/>
  <c r="G401"/>
  <c r="A401"/>
  <c r="K400"/>
  <c r="I400"/>
  <c r="G400"/>
  <c r="A400"/>
  <c r="K399"/>
  <c r="I399"/>
  <c r="G399"/>
  <c r="A399"/>
  <c r="K398"/>
  <c r="I398"/>
  <c r="G398"/>
  <c r="A398"/>
  <c r="K397"/>
  <c r="I397"/>
  <c r="G397"/>
  <c r="A397"/>
  <c r="K396"/>
  <c r="I396"/>
  <c r="G396"/>
  <c r="A396"/>
  <c r="K395"/>
  <c r="I395"/>
  <c r="G395"/>
  <c r="A395"/>
  <c r="K394"/>
  <c r="I394"/>
  <c r="G394"/>
  <c r="A394"/>
  <c r="K393"/>
  <c r="I393"/>
  <c r="G393"/>
  <c r="A393"/>
  <c r="K392"/>
  <c r="I392"/>
  <c r="G392"/>
  <c r="A392"/>
  <c r="K391"/>
  <c r="I391"/>
  <c r="G391"/>
  <c r="A391"/>
  <c r="K390"/>
  <c r="I390"/>
  <c r="G390"/>
  <c r="A390"/>
  <c r="K389"/>
  <c r="I389"/>
  <c r="G389"/>
  <c r="A389"/>
  <c r="K388"/>
  <c r="I388"/>
  <c r="G388"/>
  <c r="A388"/>
  <c r="K387"/>
  <c r="I387"/>
  <c r="G387"/>
  <c r="A387"/>
  <c r="K386"/>
  <c r="I386"/>
  <c r="G386"/>
  <c r="A386"/>
  <c r="K385"/>
  <c r="I385"/>
  <c r="G385"/>
  <c r="A385"/>
  <c r="K384"/>
  <c r="I384"/>
  <c r="G384"/>
  <c r="A384"/>
  <c r="K383"/>
  <c r="I383"/>
  <c r="G383"/>
  <c r="A383"/>
  <c r="K382"/>
  <c r="I382"/>
  <c r="G382"/>
  <c r="A382"/>
  <c r="K381"/>
  <c r="I381"/>
  <c r="G381"/>
  <c r="A381"/>
  <c r="K380"/>
  <c r="I380"/>
  <c r="G380"/>
  <c r="A380"/>
  <c r="K379"/>
  <c r="I379"/>
  <c r="G379"/>
  <c r="A379"/>
  <c r="K378"/>
  <c r="I378"/>
  <c r="G378"/>
  <c r="A378"/>
  <c r="K377"/>
  <c r="I377"/>
  <c r="G377"/>
  <c r="A377"/>
  <c r="K376"/>
  <c r="I376"/>
  <c r="G376"/>
  <c r="A376"/>
  <c r="K375"/>
  <c r="I375"/>
  <c r="G375"/>
  <c r="A375"/>
  <c r="K374"/>
  <c r="I374"/>
  <c r="G374"/>
  <c r="A374"/>
  <c r="K373"/>
  <c r="I373"/>
  <c r="G373"/>
  <c r="A373"/>
  <c r="K372"/>
  <c r="I372"/>
  <c r="G372"/>
  <c r="A372"/>
  <c r="K371"/>
  <c r="I371"/>
  <c r="G371"/>
  <c r="A371"/>
  <c r="K370"/>
  <c r="I370"/>
  <c r="G370"/>
  <c r="A370"/>
  <c r="K369"/>
  <c r="I369"/>
  <c r="G369"/>
  <c r="A369"/>
  <c r="K368"/>
  <c r="I368"/>
  <c r="G368"/>
  <c r="A368"/>
  <c r="K367"/>
  <c r="I367"/>
  <c r="G367"/>
  <c r="A367"/>
  <c r="K366"/>
  <c r="I366"/>
  <c r="G366"/>
  <c r="A366"/>
  <c r="K365"/>
  <c r="I365"/>
  <c r="G365"/>
  <c r="A365"/>
  <c r="K364"/>
  <c r="I364"/>
  <c r="G364"/>
  <c r="A364"/>
  <c r="K363"/>
  <c r="I363"/>
  <c r="G363"/>
  <c r="A363"/>
  <c r="K362"/>
  <c r="I362"/>
  <c r="G362"/>
  <c r="A362"/>
  <c r="K361"/>
  <c r="I361"/>
  <c r="G361"/>
  <c r="A361"/>
  <c r="K360"/>
  <c r="I360"/>
  <c r="G360"/>
  <c r="A360"/>
  <c r="K359"/>
  <c r="I359"/>
  <c r="G359"/>
  <c r="A359"/>
  <c r="K358"/>
  <c r="I358"/>
  <c r="G358"/>
  <c r="A358"/>
  <c r="K357"/>
  <c r="I357"/>
  <c r="G357"/>
  <c r="A357"/>
  <c r="K356"/>
  <c r="I356"/>
  <c r="G356"/>
  <c r="A356"/>
  <c r="K355"/>
  <c r="I355"/>
  <c r="G355"/>
  <c r="A355"/>
  <c r="K354"/>
  <c r="I354"/>
  <c r="G354"/>
  <c r="A354"/>
  <c r="K353"/>
  <c r="I353"/>
  <c r="G353"/>
  <c r="A353"/>
  <c r="K352"/>
  <c r="I352"/>
  <c r="G352"/>
  <c r="A352"/>
  <c r="K351"/>
  <c r="I351"/>
  <c r="G351"/>
  <c r="A351"/>
  <c r="K350"/>
  <c r="I350"/>
  <c r="G350"/>
  <c r="A350"/>
  <c r="K349"/>
  <c r="I349"/>
  <c r="G349"/>
  <c r="A349"/>
  <c r="K348"/>
  <c r="I348"/>
  <c r="G348"/>
  <c r="A348"/>
  <c r="K347"/>
  <c r="I347"/>
  <c r="G347"/>
  <c r="A347"/>
  <c r="K346"/>
  <c r="I346"/>
  <c r="G346"/>
  <c r="A346"/>
  <c r="K345"/>
  <c r="I345"/>
  <c r="G345"/>
  <c r="A345"/>
  <c r="K344"/>
  <c r="I344"/>
  <c r="G344"/>
  <c r="A344"/>
  <c r="K343"/>
  <c r="I343"/>
  <c r="G343"/>
  <c r="A343"/>
  <c r="K342"/>
  <c r="I342"/>
  <c r="G342"/>
  <c r="A342"/>
  <c r="K341"/>
  <c r="I341"/>
  <c r="G341"/>
  <c r="A341"/>
  <c r="K340"/>
  <c r="I340"/>
  <c r="G340"/>
  <c r="A340"/>
  <c r="K339"/>
  <c r="I339"/>
  <c r="G339"/>
  <c r="A339"/>
  <c r="K338"/>
  <c r="I338"/>
  <c r="G338"/>
  <c r="A338"/>
  <c r="K337"/>
  <c r="I337"/>
  <c r="G337"/>
  <c r="A337"/>
  <c r="K336"/>
  <c r="I336"/>
  <c r="G336"/>
  <c r="A336"/>
  <c r="K335"/>
  <c r="I335"/>
  <c r="G335"/>
  <c r="A335"/>
  <c r="K334"/>
  <c r="I334"/>
  <c r="G334"/>
  <c r="A334"/>
  <c r="K333"/>
  <c r="I333"/>
  <c r="G333"/>
  <c r="A333"/>
  <c r="K332"/>
  <c r="I332"/>
  <c r="G332"/>
  <c r="A332"/>
  <c r="K331"/>
  <c r="I331"/>
  <c r="G331"/>
  <c r="A331"/>
  <c r="K330"/>
  <c r="I330"/>
  <c r="G330"/>
  <c r="A330"/>
  <c r="K329"/>
  <c r="I329"/>
  <c r="G329"/>
  <c r="A329"/>
  <c r="K328"/>
  <c r="I328"/>
  <c r="G328"/>
  <c r="A328"/>
  <c r="K327"/>
  <c r="I327"/>
  <c r="G327"/>
  <c r="A327"/>
  <c r="K326"/>
  <c r="I326"/>
  <c r="G326"/>
  <c r="A326"/>
  <c r="K325"/>
  <c r="I325"/>
  <c r="G325"/>
  <c r="A325"/>
  <c r="K324"/>
  <c r="I324"/>
  <c r="G324"/>
  <c r="A324"/>
  <c r="K323"/>
  <c r="I323"/>
  <c r="G323"/>
  <c r="A323"/>
  <c r="K322"/>
  <c r="I322"/>
  <c r="G322"/>
  <c r="A322"/>
  <c r="K321"/>
  <c r="I321"/>
  <c r="G321"/>
  <c r="A321"/>
  <c r="K320"/>
  <c r="I320"/>
  <c r="G320"/>
  <c r="A320"/>
  <c r="K319"/>
  <c r="I319"/>
  <c r="G319"/>
  <c r="A319"/>
  <c r="K318"/>
  <c r="I318"/>
  <c r="G318"/>
  <c r="A318"/>
  <c r="K317"/>
  <c r="I317"/>
  <c r="G317"/>
  <c r="A317"/>
  <c r="K316"/>
  <c r="I316"/>
  <c r="G316"/>
  <c r="A316"/>
  <c r="K315"/>
  <c r="I315"/>
  <c r="G315"/>
  <c r="A315"/>
  <c r="K314"/>
  <c r="I314"/>
  <c r="G314"/>
  <c r="A314"/>
  <c r="K313"/>
  <c r="I313"/>
  <c r="G313"/>
  <c r="A313"/>
  <c r="K312"/>
  <c r="I312"/>
  <c r="G312"/>
  <c r="A312"/>
  <c r="K311"/>
  <c r="I311"/>
  <c r="G311"/>
  <c r="A311"/>
  <c r="K310"/>
  <c r="I310"/>
  <c r="G310"/>
  <c r="A310"/>
  <c r="K309"/>
  <c r="I309"/>
  <c r="G309"/>
  <c r="A309"/>
  <c r="K308"/>
  <c r="I308"/>
  <c r="G308"/>
  <c r="A308"/>
  <c r="K307"/>
  <c r="I307"/>
  <c r="G307"/>
  <c r="A307"/>
  <c r="K306"/>
  <c r="I306"/>
  <c r="G306"/>
  <c r="A306"/>
  <c r="K305"/>
  <c r="I305"/>
  <c r="G305"/>
  <c r="A305"/>
  <c r="K304"/>
  <c r="I304"/>
  <c r="G304"/>
  <c r="A304"/>
  <c r="K303"/>
  <c r="I303"/>
  <c r="G303"/>
  <c r="A303"/>
  <c r="K302"/>
  <c r="I302"/>
  <c r="G302"/>
  <c r="A302"/>
  <c r="K301"/>
  <c r="I301"/>
  <c r="G301"/>
  <c r="A301"/>
  <c r="K300"/>
  <c r="I300"/>
  <c r="G300"/>
  <c r="A300"/>
  <c r="K299"/>
  <c r="I299"/>
  <c r="G299"/>
  <c r="A299"/>
  <c r="K298"/>
  <c r="I298"/>
  <c r="G298"/>
  <c r="A298"/>
  <c r="K297"/>
  <c r="I297"/>
  <c r="G297"/>
  <c r="A297"/>
  <c r="K296"/>
  <c r="I296"/>
  <c r="G296"/>
  <c r="A296"/>
  <c r="K295"/>
  <c r="I295"/>
  <c r="G295"/>
  <c r="A295"/>
  <c r="K294"/>
  <c r="I294"/>
  <c r="G294"/>
  <c r="A294"/>
  <c r="K293"/>
  <c r="I293"/>
  <c r="G293"/>
  <c r="A293"/>
  <c r="K292"/>
  <c r="I292"/>
  <c r="G292"/>
  <c r="A292"/>
  <c r="K291"/>
  <c r="I291"/>
  <c r="G291"/>
  <c r="A291"/>
  <c r="K290"/>
  <c r="I290"/>
  <c r="G290"/>
  <c r="A290"/>
  <c r="K289"/>
  <c r="I289"/>
  <c r="G289"/>
  <c r="A289"/>
  <c r="K288"/>
  <c r="I288"/>
  <c r="G288"/>
  <c r="A288"/>
  <c r="K287"/>
  <c r="I287"/>
  <c r="G287"/>
  <c r="A287"/>
  <c r="K286"/>
  <c r="I286"/>
  <c r="G286"/>
  <c r="A286"/>
  <c r="K285"/>
  <c r="I285"/>
  <c r="G285"/>
  <c r="A285"/>
  <c r="K284"/>
  <c r="I284"/>
  <c r="G284"/>
  <c r="A284"/>
  <c r="K283"/>
  <c r="I283"/>
  <c r="G283"/>
  <c r="A283"/>
  <c r="K282"/>
  <c r="I282"/>
  <c r="G282"/>
  <c r="A282"/>
  <c r="K281"/>
  <c r="I281"/>
  <c r="G281"/>
  <c r="A281"/>
  <c r="K280"/>
  <c r="I280"/>
  <c r="G280"/>
  <c r="A280"/>
  <c r="K279"/>
  <c r="I279"/>
  <c r="G279"/>
  <c r="A279"/>
  <c r="K278"/>
  <c r="I278"/>
  <c r="G278"/>
  <c r="A278"/>
  <c r="K277"/>
  <c r="I277"/>
  <c r="G277"/>
  <c r="A277"/>
  <c r="K276"/>
  <c r="I276"/>
  <c r="G276"/>
  <c r="A276"/>
  <c r="K275"/>
  <c r="I275"/>
  <c r="G275"/>
  <c r="A275"/>
  <c r="K274"/>
  <c r="I274"/>
  <c r="G274"/>
  <c r="A274"/>
  <c r="K273"/>
  <c r="I273"/>
  <c r="G273"/>
  <c r="A273"/>
  <c r="K272"/>
  <c r="I272"/>
  <c r="G272"/>
  <c r="A272"/>
  <c r="K271"/>
  <c r="I271"/>
  <c r="G271"/>
  <c r="A271"/>
  <c r="K270"/>
  <c r="I270"/>
  <c r="G270"/>
  <c r="A270"/>
  <c r="K269"/>
  <c r="I269"/>
  <c r="G269"/>
  <c r="A269"/>
  <c r="K268"/>
  <c r="I268"/>
  <c r="G268"/>
  <c r="A268"/>
  <c r="K267"/>
  <c r="I267"/>
  <c r="G267"/>
  <c r="A267"/>
  <c r="K266"/>
  <c r="I266"/>
  <c r="G266"/>
  <c r="A266"/>
  <c r="K265"/>
  <c r="I265"/>
  <c r="G265"/>
  <c r="A265"/>
  <c r="K264"/>
  <c r="I264"/>
  <c r="G264"/>
  <c r="A264"/>
  <c r="K263"/>
  <c r="I263"/>
  <c r="G263"/>
  <c r="A263"/>
  <c r="K262"/>
  <c r="I262"/>
  <c r="G262"/>
  <c r="A262"/>
  <c r="K261"/>
  <c r="I261"/>
  <c r="G261"/>
  <c r="A261"/>
  <c r="K260"/>
  <c r="I260"/>
  <c r="G260"/>
  <c r="A260"/>
  <c r="K259"/>
  <c r="I259"/>
  <c r="G259"/>
  <c r="A259"/>
  <c r="K258"/>
  <c r="I258"/>
  <c r="G258"/>
  <c r="A258"/>
  <c r="K257"/>
  <c r="I257"/>
  <c r="G257"/>
  <c r="A257"/>
  <c r="K256"/>
  <c r="I256"/>
  <c r="G256"/>
  <c r="A256"/>
  <c r="K255"/>
  <c r="I255"/>
  <c r="G255"/>
  <c r="A255"/>
  <c r="K254"/>
  <c r="I254"/>
  <c r="G254"/>
  <c r="A254"/>
  <c r="K253"/>
  <c r="I253"/>
  <c r="G253"/>
  <c r="A253"/>
  <c r="K252"/>
  <c r="I252"/>
  <c r="G252"/>
  <c r="A252"/>
  <c r="K251"/>
  <c r="I251"/>
  <c r="G251"/>
  <c r="A251"/>
  <c r="K250"/>
  <c r="I250"/>
  <c r="G250"/>
  <c r="A250"/>
  <c r="K249"/>
  <c r="I249"/>
  <c r="G249"/>
  <c r="A249"/>
  <c r="K248"/>
  <c r="I248"/>
  <c r="G248"/>
  <c r="A248"/>
  <c r="K247"/>
  <c r="I247"/>
  <c r="G247"/>
  <c r="A247"/>
  <c r="K246"/>
  <c r="I246"/>
  <c r="G246"/>
  <c r="A246"/>
  <c r="K245"/>
  <c r="I245"/>
  <c r="G245"/>
  <c r="A245"/>
  <c r="K244"/>
  <c r="I244"/>
  <c r="G244"/>
  <c r="A244"/>
  <c r="K243"/>
  <c r="I243"/>
  <c r="G243"/>
  <c r="A243"/>
  <c r="K242"/>
  <c r="I242"/>
  <c r="G242"/>
  <c r="A242"/>
  <c r="K241"/>
  <c r="I241"/>
  <c r="G241"/>
  <c r="A241"/>
  <c r="K240"/>
  <c r="I240"/>
  <c r="G240"/>
  <c r="A240"/>
  <c r="K239"/>
  <c r="I239"/>
  <c r="G239"/>
  <c r="A239"/>
  <c r="K238"/>
  <c r="I238"/>
  <c r="G238"/>
  <c r="A238"/>
  <c r="K237"/>
  <c r="I237"/>
  <c r="G237"/>
  <c r="A237"/>
  <c r="K236"/>
  <c r="I236"/>
  <c r="G236"/>
  <c r="A236"/>
  <c r="K235"/>
  <c r="I235"/>
  <c r="G235"/>
  <c r="A235"/>
  <c r="K234"/>
  <c r="I234"/>
  <c r="G234"/>
  <c r="A234"/>
  <c r="K233"/>
  <c r="I233"/>
  <c r="G233"/>
  <c r="A233"/>
  <c r="K232"/>
  <c r="I232"/>
  <c r="G232"/>
  <c r="A232"/>
  <c r="K231"/>
  <c r="I231"/>
  <c r="G231"/>
  <c r="A231"/>
  <c r="K230"/>
  <c r="I230"/>
  <c r="G230"/>
  <c r="A230"/>
  <c r="K229"/>
  <c r="I229"/>
  <c r="G229"/>
  <c r="A229"/>
  <c r="K228"/>
  <c r="I228"/>
  <c r="G228"/>
  <c r="A228"/>
  <c r="K227"/>
  <c r="I227"/>
  <c r="G227"/>
  <c r="A227"/>
  <c r="K226"/>
  <c r="I226"/>
  <c r="G226"/>
  <c r="A226"/>
  <c r="K225"/>
  <c r="I225"/>
  <c r="G225"/>
  <c r="A225"/>
  <c r="K224"/>
  <c r="I224"/>
  <c r="G224"/>
  <c r="A224"/>
  <c r="K223"/>
  <c r="I223"/>
  <c r="G223"/>
  <c r="A223"/>
  <c r="K222"/>
  <c r="I222"/>
  <c r="G222"/>
  <c r="A222"/>
  <c r="K221"/>
  <c r="I221"/>
  <c r="G221"/>
  <c r="A221"/>
  <c r="K220"/>
  <c r="I220"/>
  <c r="G220"/>
  <c r="A220"/>
  <c r="K219"/>
  <c r="I219"/>
  <c r="G219"/>
  <c r="A219"/>
  <c r="K218"/>
  <c r="I218"/>
  <c r="G218"/>
  <c r="A218"/>
  <c r="K217"/>
  <c r="I217"/>
  <c r="G217"/>
  <c r="A217"/>
  <c r="K216"/>
  <c r="I216"/>
  <c r="G216"/>
  <c r="A216"/>
  <c r="K215"/>
  <c r="I215"/>
  <c r="G215"/>
  <c r="A215"/>
  <c r="K214"/>
  <c r="I214"/>
  <c r="G214"/>
  <c r="A214"/>
  <c r="K213"/>
  <c r="I213"/>
  <c r="G213"/>
  <c r="A213"/>
  <c r="K212"/>
  <c r="I212"/>
  <c r="G212"/>
  <c r="A212"/>
  <c r="K211"/>
  <c r="I211"/>
  <c r="G211"/>
  <c r="A211"/>
  <c r="K210"/>
  <c r="I210"/>
  <c r="G210"/>
  <c r="A210"/>
  <c r="K209"/>
  <c r="I209"/>
  <c r="G209"/>
  <c r="A209"/>
  <c r="K208"/>
  <c r="I208"/>
  <c r="G208"/>
  <c r="A208"/>
  <c r="K207"/>
  <c r="I207"/>
  <c r="G207"/>
  <c r="A207"/>
  <c r="K206"/>
  <c r="I206"/>
  <c r="G206"/>
  <c r="A206"/>
  <c r="K205"/>
  <c r="I205"/>
  <c r="G205"/>
  <c r="A205"/>
  <c r="K204"/>
  <c r="I204"/>
  <c r="G204"/>
  <c r="A204"/>
  <c r="K203"/>
  <c r="I203"/>
  <c r="G203"/>
  <c r="A203"/>
  <c r="K202"/>
  <c r="I202"/>
  <c r="G202"/>
  <c r="A202"/>
  <c r="K201"/>
  <c r="I201"/>
  <c r="G201"/>
  <c r="A201"/>
  <c r="K200"/>
  <c r="I200"/>
  <c r="G200"/>
  <c r="A200"/>
  <c r="K199"/>
  <c r="I199"/>
  <c r="G199"/>
  <c r="A199"/>
  <c r="K198"/>
  <c r="I198"/>
  <c r="G198"/>
  <c r="A198"/>
  <c r="K197"/>
  <c r="I197"/>
  <c r="G197"/>
  <c r="A197"/>
  <c r="K196"/>
  <c r="I196"/>
  <c r="G196"/>
  <c r="A196"/>
  <c r="K195"/>
  <c r="I195"/>
  <c r="G195"/>
  <c r="A195"/>
  <c r="K194"/>
  <c r="I194"/>
  <c r="G194"/>
  <c r="A194"/>
  <c r="K193"/>
  <c r="I193"/>
  <c r="G193"/>
  <c r="A193"/>
  <c r="K192"/>
  <c r="I192"/>
  <c r="G192"/>
  <c r="A192"/>
  <c r="K191"/>
  <c r="I191"/>
  <c r="G191"/>
  <c r="A191"/>
  <c r="K190"/>
  <c r="I190"/>
  <c r="G190"/>
  <c r="A190"/>
  <c r="K189"/>
  <c r="I189"/>
  <c r="G189"/>
  <c r="A189"/>
  <c r="K188"/>
  <c r="I188"/>
  <c r="G188"/>
  <c r="A188"/>
  <c r="K187"/>
  <c r="I187"/>
  <c r="G187"/>
  <c r="A187"/>
  <c r="K186"/>
  <c r="I186"/>
  <c r="G186"/>
  <c r="A186"/>
  <c r="K185"/>
  <c r="I185"/>
  <c r="G185"/>
  <c r="A185"/>
  <c r="K184"/>
  <c r="I184"/>
  <c r="G184"/>
  <c r="A184"/>
  <c r="K183"/>
  <c r="I183"/>
  <c r="G183"/>
  <c r="A183"/>
  <c r="K182"/>
  <c r="I182"/>
  <c r="G182"/>
  <c r="A182"/>
  <c r="K181"/>
  <c r="I181"/>
  <c r="G181"/>
  <c r="A181"/>
  <c r="K180"/>
  <c r="I180"/>
  <c r="G180"/>
  <c r="A180"/>
  <c r="K179"/>
  <c r="I179"/>
  <c r="G179"/>
  <c r="A179"/>
  <c r="K178"/>
  <c r="I178"/>
  <c r="G178"/>
  <c r="A178"/>
  <c r="K177"/>
  <c r="I177"/>
  <c r="G177"/>
  <c r="A177"/>
  <c r="K176"/>
  <c r="I176"/>
  <c r="G176"/>
  <c r="A176"/>
  <c r="K175"/>
  <c r="I175"/>
  <c r="G175"/>
  <c r="A175"/>
  <c r="K174"/>
  <c r="I174"/>
  <c r="G174"/>
  <c r="A174"/>
  <c r="K173"/>
  <c r="I173"/>
  <c r="G173"/>
  <c r="A173"/>
  <c r="K172"/>
  <c r="I172"/>
  <c r="G172"/>
  <c r="A172"/>
  <c r="K171"/>
  <c r="I171"/>
  <c r="G171"/>
  <c r="A171"/>
  <c r="K170"/>
  <c r="I170"/>
  <c r="G170"/>
  <c r="A170"/>
  <c r="K169"/>
  <c r="I169"/>
  <c r="G169"/>
  <c r="A169"/>
  <c r="K167"/>
  <c r="I167"/>
  <c r="G167"/>
  <c r="K166"/>
  <c r="I166"/>
  <c r="G166"/>
  <c r="A166"/>
  <c r="K165"/>
  <c r="I165"/>
  <c r="G165"/>
  <c r="A165"/>
  <c r="K164"/>
  <c r="I164"/>
  <c r="G164"/>
  <c r="A164"/>
  <c r="K163"/>
  <c r="I163"/>
  <c r="G163"/>
  <c r="A163"/>
  <c r="K162"/>
  <c r="I162"/>
  <c r="G162"/>
  <c r="A162"/>
  <c r="K160"/>
  <c r="I160"/>
  <c r="G160"/>
  <c r="K159"/>
  <c r="I159"/>
  <c r="G159"/>
  <c r="A159"/>
  <c r="K158"/>
  <c r="I158"/>
  <c r="G158"/>
  <c r="A158"/>
  <c r="K157"/>
  <c r="I157"/>
  <c r="G157"/>
  <c r="A157"/>
  <c r="K156"/>
  <c r="I156"/>
  <c r="G156"/>
  <c r="A156"/>
  <c r="K155"/>
  <c r="I155"/>
  <c r="G155"/>
  <c r="A155"/>
  <c r="K154"/>
  <c r="I154"/>
  <c r="G154"/>
  <c r="A154"/>
  <c r="K146"/>
  <c r="I146"/>
  <c r="G146"/>
  <c r="K145"/>
  <c r="I145"/>
  <c r="G145"/>
  <c r="A145"/>
  <c r="K144"/>
  <c r="I144"/>
  <c r="G144"/>
  <c r="A144"/>
  <c r="K143"/>
  <c r="I143"/>
  <c r="G143"/>
  <c r="A143"/>
  <c r="K141"/>
  <c r="I141"/>
  <c r="G141"/>
  <c r="K140"/>
  <c r="I140"/>
  <c r="G140"/>
  <c r="A140"/>
  <c r="K139"/>
  <c r="I139"/>
  <c r="G139"/>
  <c r="A139"/>
  <c r="K138"/>
  <c r="I138"/>
  <c r="G138"/>
  <c r="A138"/>
  <c r="K137"/>
  <c r="I137"/>
  <c r="G137"/>
  <c r="A137"/>
  <c r="K136"/>
  <c r="I136"/>
  <c r="G136"/>
  <c r="A136"/>
  <c r="K135"/>
  <c r="I135"/>
  <c r="G135"/>
  <c r="A135"/>
  <c r="K134"/>
  <c r="I134"/>
  <c r="G134"/>
  <c r="A134"/>
  <c r="K133"/>
  <c r="I133"/>
  <c r="G133"/>
  <c r="A133"/>
  <c r="K132"/>
  <c r="I132"/>
  <c r="G132"/>
  <c r="A132"/>
  <c r="K131"/>
  <c r="I131"/>
  <c r="G131"/>
  <c r="A131"/>
  <c r="K130"/>
  <c r="I130"/>
  <c r="G130"/>
  <c r="A130"/>
  <c r="K129"/>
  <c r="I129"/>
  <c r="G129"/>
  <c r="A129"/>
  <c r="K128"/>
  <c r="I128"/>
  <c r="G128"/>
  <c r="A128"/>
  <c r="K127"/>
  <c r="I127"/>
  <c r="G127"/>
  <c r="A127"/>
  <c r="K126"/>
  <c r="I126"/>
  <c r="G126"/>
  <c r="A126"/>
  <c r="K125"/>
  <c r="I125"/>
  <c r="G125"/>
  <c r="A125"/>
  <c r="K124"/>
  <c r="I124"/>
  <c r="G124"/>
  <c r="A124"/>
  <c r="K123"/>
  <c r="I123"/>
  <c r="G123"/>
  <c r="A123"/>
  <c r="K122"/>
  <c r="I122"/>
  <c r="G122"/>
  <c r="A122"/>
  <c r="K121"/>
  <c r="I121"/>
  <c r="G121"/>
  <c r="A121"/>
  <c r="K120"/>
  <c r="I120"/>
  <c r="G120"/>
  <c r="A120"/>
  <c r="K119"/>
  <c r="I119"/>
  <c r="G119"/>
  <c r="A119"/>
  <c r="K118"/>
  <c r="I118"/>
  <c r="G118"/>
  <c r="A118"/>
  <c r="K117"/>
  <c r="I117"/>
  <c r="G117"/>
  <c r="A117"/>
  <c r="K116"/>
  <c r="I116"/>
  <c r="G116"/>
  <c r="A116"/>
  <c r="K115"/>
  <c r="I115"/>
  <c r="G115"/>
  <c r="A115"/>
  <c r="K114"/>
  <c r="I114"/>
  <c r="G114"/>
  <c r="A114"/>
  <c r="K113"/>
  <c r="I113"/>
  <c r="G113"/>
  <c r="A113"/>
  <c r="K112"/>
  <c r="I112"/>
  <c r="G112"/>
  <c r="A112"/>
  <c r="K111"/>
  <c r="I111"/>
  <c r="G111"/>
  <c r="A111"/>
  <c r="K110"/>
  <c r="I110"/>
  <c r="G110"/>
  <c r="A110"/>
  <c r="K109"/>
  <c r="I109"/>
  <c r="G109"/>
  <c r="A109"/>
  <c r="K108"/>
  <c r="I108"/>
  <c r="G108"/>
  <c r="A108"/>
  <c r="K107"/>
  <c r="I107"/>
  <c r="G107"/>
  <c r="A107"/>
  <c r="K106"/>
  <c r="I106"/>
  <c r="G106"/>
  <c r="A106"/>
  <c r="K105"/>
  <c r="I105"/>
  <c r="G105"/>
  <c r="A105"/>
  <c r="K104"/>
  <c r="I104"/>
  <c r="G104"/>
  <c r="A104"/>
  <c r="K103"/>
  <c r="I103"/>
  <c r="G103"/>
  <c r="A103"/>
  <c r="K102"/>
  <c r="I102"/>
  <c r="G102"/>
  <c r="A102"/>
  <c r="K101"/>
  <c r="I101"/>
  <c r="G101"/>
  <c r="A101"/>
  <c r="K100"/>
  <c r="I100"/>
  <c r="G100"/>
  <c r="A100"/>
  <c r="K99"/>
  <c r="I99"/>
  <c r="G99"/>
  <c r="A99"/>
  <c r="K98"/>
  <c r="I98"/>
  <c r="G98"/>
  <c r="A98"/>
  <c r="K97"/>
  <c r="I97"/>
  <c r="G97"/>
  <c r="A97"/>
  <c r="K96"/>
  <c r="I96"/>
  <c r="G96"/>
  <c r="A96"/>
  <c r="K95"/>
  <c r="I95"/>
  <c r="G95"/>
  <c r="A95"/>
  <c r="K94"/>
  <c r="I94"/>
  <c r="G94"/>
  <c r="A94"/>
  <c r="K93"/>
  <c r="I93"/>
  <c r="G93"/>
  <c r="A93"/>
  <c r="K92"/>
  <c r="I92"/>
  <c r="G92"/>
  <c r="A92"/>
  <c r="K91"/>
  <c r="I91"/>
  <c r="G91"/>
  <c r="A91"/>
  <c r="K90"/>
  <c r="I90"/>
  <c r="G90"/>
  <c r="A90"/>
  <c r="K89"/>
  <c r="I89"/>
  <c r="G89"/>
  <c r="A89"/>
  <c r="K88"/>
  <c r="I88"/>
  <c r="G88"/>
  <c r="A88"/>
  <c r="K87"/>
  <c r="I87"/>
  <c r="G87"/>
  <c r="A87"/>
  <c r="K86"/>
  <c r="I86"/>
  <c r="G86"/>
  <c r="A86"/>
  <c r="K85"/>
  <c r="I85"/>
  <c r="G85"/>
  <c r="A85"/>
  <c r="K84"/>
  <c r="I84"/>
  <c r="G84"/>
  <c r="A84"/>
  <c r="K82"/>
  <c r="I82"/>
  <c r="G82"/>
  <c r="K81"/>
  <c r="I81"/>
  <c r="G81"/>
  <c r="A81"/>
  <c r="K80"/>
  <c r="I80"/>
  <c r="G80"/>
  <c r="A80"/>
  <c r="K79"/>
  <c r="I79"/>
  <c r="G79"/>
  <c r="A79"/>
  <c r="K78"/>
  <c r="I78"/>
  <c r="G78"/>
  <c r="A78"/>
  <c r="K77"/>
  <c r="I77"/>
  <c r="G77"/>
  <c r="A77"/>
  <c r="K76"/>
  <c r="I76"/>
  <c r="G76"/>
  <c r="A76"/>
  <c r="K75"/>
  <c r="I75"/>
  <c r="G75"/>
  <c r="A75"/>
  <c r="K74"/>
  <c r="I74"/>
  <c r="G74"/>
  <c r="A74"/>
  <c r="K73"/>
  <c r="I73"/>
  <c r="G73"/>
  <c r="A73"/>
  <c r="K72"/>
  <c r="I72"/>
  <c r="G72"/>
  <c r="A72"/>
  <c r="K71"/>
  <c r="I71"/>
  <c r="G71"/>
  <c r="A71"/>
  <c r="K70"/>
  <c r="I70"/>
  <c r="G70"/>
  <c r="A70"/>
  <c r="K69"/>
  <c r="I69"/>
  <c r="G69"/>
  <c r="A69"/>
  <c r="K68"/>
  <c r="I68"/>
  <c r="G68"/>
  <c r="A68"/>
  <c r="K67"/>
  <c r="I67"/>
  <c r="G67"/>
  <c r="A67"/>
  <c r="K66"/>
  <c r="I66"/>
  <c r="G66"/>
  <c r="A66"/>
  <c r="K65"/>
  <c r="I65"/>
  <c r="G65"/>
  <c r="A65"/>
  <c r="K64"/>
  <c r="I64"/>
  <c r="G64"/>
  <c r="A64"/>
  <c r="K63"/>
  <c r="I63"/>
  <c r="G63"/>
  <c r="A63"/>
  <c r="K62"/>
  <c r="I62"/>
  <c r="G62"/>
  <c r="A62"/>
  <c r="K61"/>
  <c r="I61"/>
  <c r="G61"/>
  <c r="A61"/>
  <c r="K60"/>
  <c r="I60"/>
  <c r="G60"/>
  <c r="A60"/>
  <c r="K59"/>
  <c r="I59"/>
  <c r="G59"/>
  <c r="A59"/>
  <c r="K58"/>
  <c r="I58"/>
  <c r="G58"/>
  <c r="A58"/>
  <c r="K56"/>
  <c r="I56"/>
  <c r="G56"/>
  <c r="K55"/>
  <c r="I55"/>
  <c r="G55"/>
  <c r="A55"/>
  <c r="K54"/>
  <c r="I54"/>
  <c r="G54"/>
  <c r="A54"/>
  <c r="K52"/>
  <c r="I52"/>
  <c r="G52"/>
  <c r="K51"/>
  <c r="I51"/>
  <c r="G51"/>
  <c r="A51"/>
  <c r="K50"/>
  <c r="I50"/>
  <c r="G50"/>
  <c r="A50"/>
  <c r="K49"/>
  <c r="I49"/>
  <c r="G49"/>
  <c r="A49"/>
  <c r="K48"/>
  <c r="I48"/>
  <c r="G48"/>
  <c r="A48"/>
  <c r="K47"/>
  <c r="I47"/>
  <c r="G47"/>
  <c r="A47"/>
  <c r="K46"/>
  <c r="I46"/>
  <c r="G46"/>
  <c r="A46"/>
  <c r="K45"/>
  <c r="I45"/>
  <c r="G45"/>
  <c r="A45"/>
  <c r="K44"/>
  <c r="I44"/>
  <c r="G44"/>
  <c r="A44"/>
  <c r="K43"/>
  <c r="I43"/>
  <c r="G43"/>
  <c r="A43"/>
  <c r="K42"/>
  <c r="I42"/>
  <c r="G42"/>
  <c r="A42"/>
  <c r="K41"/>
  <c r="I41"/>
  <c r="G41"/>
  <c r="A41"/>
  <c r="K40"/>
  <c r="I40"/>
  <c r="G40"/>
  <c r="A40"/>
  <c r="K39"/>
  <c r="I39"/>
  <c r="G39"/>
  <c r="A39"/>
  <c r="K38"/>
  <c r="I38"/>
  <c r="G38"/>
  <c r="A38"/>
  <c r="K37"/>
  <c r="I37"/>
  <c r="G37"/>
  <c r="A37"/>
  <c r="K36"/>
  <c r="I36"/>
  <c r="G36"/>
  <c r="A36"/>
  <c r="K35"/>
  <c r="I35"/>
  <c r="G35"/>
  <c r="A35"/>
  <c r="K34"/>
  <c r="I34"/>
  <c r="G34"/>
  <c r="A34"/>
  <c r="K32"/>
  <c r="I32"/>
  <c r="G32"/>
  <c r="K31"/>
  <c r="I31"/>
  <c r="G31"/>
  <c r="A31"/>
  <c r="K30"/>
  <c r="I30"/>
  <c r="G30"/>
  <c r="A30"/>
  <c r="K29"/>
  <c r="I29"/>
  <c r="G29"/>
  <c r="A29"/>
  <c r="K28"/>
  <c r="I28"/>
  <c r="G28"/>
  <c r="A28"/>
  <c r="K27"/>
  <c r="I27"/>
  <c r="G27"/>
  <c r="A27"/>
  <c r="K26"/>
  <c r="I26"/>
  <c r="G26"/>
  <c r="A26"/>
  <c r="K25"/>
  <c r="I25"/>
  <c r="G25"/>
  <c r="A25"/>
  <c r="K23"/>
  <c r="I23"/>
  <c r="G23"/>
  <c r="K22"/>
  <c r="I22"/>
  <c r="G22"/>
  <c r="A22"/>
  <c r="K21"/>
  <c r="I21"/>
  <c r="G21"/>
  <c r="A21"/>
  <c r="K20"/>
  <c r="I20"/>
  <c r="G20"/>
  <c r="A20"/>
  <c r="K19"/>
  <c r="I19"/>
  <c r="G19"/>
  <c r="A19"/>
  <c r="K18"/>
  <c r="I18"/>
  <c r="G18"/>
  <c r="A18"/>
  <c r="K17"/>
  <c r="I17"/>
  <c r="G17"/>
  <c r="A17"/>
  <c r="K16"/>
  <c r="I16"/>
  <c r="G16"/>
  <c r="A16"/>
  <c r="K15"/>
  <c r="I15"/>
  <c r="G15"/>
  <c r="A15"/>
  <c r="K14"/>
  <c r="I14"/>
  <c r="G14"/>
  <c r="A14"/>
  <c r="K13"/>
  <c r="I13"/>
  <c r="G13"/>
  <c r="A13"/>
  <c r="K12"/>
  <c r="I12"/>
  <c r="G12"/>
  <c r="H38" i="18"/>
  <c r="M8"/>
  <c r="C12" i="19"/>
  <c r="E14" i="18" s="1"/>
  <c r="D10" i="19"/>
  <c r="D12" s="1"/>
  <c r="E15" i="18" s="1"/>
  <c r="C10" i="19"/>
  <c r="D9"/>
  <c r="C9"/>
  <c r="E9" s="1"/>
  <c r="E10" s="1"/>
  <c r="K13" i="20"/>
  <c r="I13"/>
  <c r="G13"/>
  <c r="K12"/>
  <c r="I12"/>
  <c r="G12"/>
  <c r="D31" i="10" l="1"/>
  <c r="E15" i="9" s="1"/>
  <c r="E25" i="10"/>
  <c r="E17" i="9" s="1"/>
  <c r="E26" i="4"/>
  <c r="E17" i="3" s="1"/>
  <c r="E12" i="13"/>
  <c r="E16" i="12"/>
  <c r="E20" s="1"/>
  <c r="E12" i="19"/>
  <c r="E16" i="18"/>
  <c r="E20" s="1"/>
  <c r="E26" i="16"/>
  <c r="E17" i="15" s="1"/>
  <c r="E16" i="10"/>
  <c r="C32" i="4"/>
  <c r="E14" i="3" s="1"/>
  <c r="D32" i="16"/>
  <c r="E15" i="15" s="1"/>
  <c r="E10" i="16"/>
  <c r="E16" s="1"/>
  <c r="E10" i="4"/>
  <c r="E16" s="1"/>
  <c r="C29" i="10"/>
  <c r="C31" s="1"/>
  <c r="E14" i="9" s="1"/>
  <c r="E16" i="6"/>
  <c r="E20" s="1"/>
  <c r="C26" i="16"/>
  <c r="C32" s="1"/>
  <c r="E14" i="15" s="1"/>
  <c r="K15" i="14" l="1"/>
  <c r="M19" i="12"/>
  <c r="M21"/>
  <c r="M20"/>
  <c r="M22"/>
  <c r="M28"/>
  <c r="E27" s="1"/>
  <c r="M18"/>
  <c r="M23"/>
  <c r="M25"/>
  <c r="E26" s="1"/>
  <c r="M26"/>
  <c r="E24"/>
  <c r="M14"/>
  <c r="M15"/>
  <c r="M16"/>
  <c r="M17"/>
  <c r="K15" i="8"/>
  <c r="M22" i="6"/>
  <c r="M25"/>
  <c r="E26" s="1"/>
  <c r="M23"/>
  <c r="M26"/>
  <c r="M21"/>
  <c r="M28"/>
  <c r="E27" s="1"/>
  <c r="E24"/>
  <c r="M14"/>
  <c r="M15"/>
  <c r="M16"/>
  <c r="M17"/>
  <c r="M18"/>
  <c r="M19"/>
  <c r="M20"/>
  <c r="K15" i="20"/>
  <c r="E24" i="18"/>
  <c r="M14"/>
  <c r="E25" s="1"/>
  <c r="M15"/>
  <c r="M16"/>
  <c r="M21"/>
  <c r="M17"/>
  <c r="M18"/>
  <c r="M19"/>
  <c r="M20"/>
  <c r="M22"/>
  <c r="M23"/>
  <c r="M25"/>
  <c r="E26" s="1"/>
  <c r="M26"/>
  <c r="M28"/>
  <c r="E27" s="1"/>
  <c r="E31" i="10"/>
  <c r="E16" i="9"/>
  <c r="E20" s="1"/>
  <c r="E16" i="15"/>
  <c r="E20" s="1"/>
  <c r="E32" i="16"/>
  <c r="E16" i="3"/>
  <c r="E20" s="1"/>
  <c r="E32" i="4"/>
  <c r="K1190" i="5" l="1"/>
  <c r="M17" i="3"/>
  <c r="E24"/>
  <c r="E28" s="1"/>
  <c r="M14"/>
  <c r="E25" s="1"/>
  <c r="M18"/>
  <c r="M20"/>
  <c r="M28"/>
  <c r="E27" s="1"/>
  <c r="M16"/>
  <c r="E15" i="1"/>
  <c r="M21" i="3"/>
  <c r="M22"/>
  <c r="M25"/>
  <c r="E26" s="1"/>
  <c r="M26"/>
  <c r="E25" i="6"/>
  <c r="E28" s="1"/>
  <c r="E25" i="12"/>
  <c r="K984" i="11"/>
  <c r="E24" i="9"/>
  <c r="M14"/>
  <c r="E25" s="1"/>
  <c r="M15"/>
  <c r="M19"/>
  <c r="M16"/>
  <c r="M17"/>
  <c r="M20"/>
  <c r="M21"/>
  <c r="M18"/>
  <c r="M22"/>
  <c r="M23"/>
  <c r="M25"/>
  <c r="E26" s="1"/>
  <c r="M26"/>
  <c r="M28"/>
  <c r="E27" s="1"/>
  <c r="K904" i="17"/>
  <c r="M25" i="15"/>
  <c r="M28"/>
  <c r="E27" s="1"/>
  <c r="M26"/>
  <c r="M15"/>
  <c r="M16"/>
  <c r="M17"/>
  <c r="E24"/>
  <c r="M14"/>
  <c r="M22"/>
  <c r="M18"/>
  <c r="M19"/>
  <c r="M20"/>
  <c r="M21"/>
  <c r="M23"/>
  <c r="E28" i="12"/>
  <c r="E28" i="18"/>
  <c r="D12" i="2" l="1"/>
  <c r="H35" i="6"/>
  <c r="E17" i="1"/>
  <c r="E25" i="15"/>
  <c r="E28" s="1"/>
  <c r="H35" i="3"/>
  <c r="D11" i="2"/>
  <c r="E19" i="1"/>
  <c r="D14" i="2"/>
  <c r="H35" i="12"/>
  <c r="E28" i="9"/>
  <c r="H35" i="18"/>
  <c r="D16" i="2"/>
  <c r="E18" i="1"/>
  <c r="E26" i="15"/>
  <c r="H36" i="6" l="1"/>
  <c r="H39" s="1"/>
  <c r="E12" i="2" s="1"/>
  <c r="H36" i="3"/>
  <c r="E23" i="1"/>
  <c r="H36" i="12"/>
  <c r="H39" s="1"/>
  <c r="E14" i="2" s="1"/>
  <c r="D17"/>
  <c r="D15"/>
  <c r="H35" i="15"/>
  <c r="H36" s="1"/>
  <c r="H39" s="1"/>
  <c r="E15" i="2" s="1"/>
  <c r="D13"/>
  <c r="H35" i="9"/>
  <c r="H36" s="1"/>
  <c r="H39" s="1"/>
  <c r="E13" i="2" s="1"/>
  <c r="H39" i="18"/>
  <c r="E16" i="2" s="1"/>
  <c r="H36" i="18"/>
  <c r="E21" i="1"/>
  <c r="E24" l="1"/>
  <c r="E27" s="1"/>
  <c r="H39" i="3"/>
  <c r="E11" i="2" s="1"/>
  <c r="E17" s="1"/>
</calcChain>
</file>

<file path=xl/sharedStrings.xml><?xml version="1.0" encoding="utf-8"?>
<sst xmlns="http://schemas.openxmlformats.org/spreadsheetml/2006/main" count="12971" uniqueCount="2993">
  <si>
    <t>Stavba :  - KUTNÁ HORA - KLÁŠTER SV. VORŠILY</t>
  </si>
  <si>
    <t>Cenová úroveň : 2024/I</t>
  </si>
  <si>
    <t>Objekt : ETAP.IV-VYHLÁŠKA - Vybrané náklady dle vyhlášky č. 169 /2016 Sb</t>
  </si>
  <si>
    <t xml:space="preserve">Datum zpracování : </t>
  </si>
  <si>
    <t>SOUPIS PRACÍ</t>
  </si>
  <si>
    <t>Poř.</t>
  </si>
  <si>
    <t>čís.</t>
  </si>
  <si>
    <t>pol.</t>
  </si>
  <si>
    <t>1.</t>
  </si>
  <si>
    <t>Kód položky</t>
  </si>
  <si>
    <t>2.</t>
  </si>
  <si>
    <t>Text položky</t>
  </si>
  <si>
    <t>3.</t>
  </si>
  <si>
    <t>M.J.</t>
  </si>
  <si>
    <t>4.</t>
  </si>
  <si>
    <t>Množství</t>
  </si>
  <si>
    <t>5.</t>
  </si>
  <si>
    <t>CENA</t>
  </si>
  <si>
    <t>Dodávka</t>
  </si>
  <si>
    <t>jednotková</t>
  </si>
  <si>
    <t>6.</t>
  </si>
  <si>
    <t>celková</t>
  </si>
  <si>
    <t>7.</t>
  </si>
  <si>
    <t>Montáž</t>
  </si>
  <si>
    <t>8.</t>
  </si>
  <si>
    <t>9.</t>
  </si>
  <si>
    <t>HMOTNOST</t>
  </si>
  <si>
    <t>10.</t>
  </si>
  <si>
    <t>11.</t>
  </si>
  <si>
    <t>Cenová soustava</t>
  </si>
  <si>
    <t>12.</t>
  </si>
  <si>
    <t>HSV:</t>
  </si>
  <si>
    <t>oddíl 9</t>
  </si>
  <si>
    <t>Ostatní konstrukce a práce:</t>
  </si>
  <si>
    <t>R3</t>
  </si>
  <si>
    <t>Vypracování podrobného casového harmonogramu postupu prací s  financním vyjádrením objemu provádených prací.Termíny plnení této smlouvy budou v tomto   podrobném casovém harmonogramu postupu prací vyjádreny kalendárními   daty splnení dílcích postupných t</t>
  </si>
  <si>
    <t>kpl</t>
  </si>
  <si>
    <t>OSTATNÍ KONSTRUKCE A PRÁCE CELKEM</t>
  </si>
  <si>
    <t>Základní rozpočtové náklady stav. objektu celkem (bez DPH) :</t>
  </si>
  <si>
    <t>REKAPITULACE ROZPOČTU</t>
  </si>
  <si>
    <t>Oddíl</t>
  </si>
  <si>
    <t>Název oddílu / řemeslného oboru</t>
  </si>
  <si>
    <t>CENA BEZ DPH</t>
  </si>
  <si>
    <t>Celkem</t>
  </si>
  <si>
    <t>Ostatní konstrukce a práce</t>
  </si>
  <si>
    <t>HSV CELKEM</t>
  </si>
  <si>
    <t>Základní rozpočtové náklady stavebního objektu celkem</t>
  </si>
  <si>
    <t>KRYCÍ LIST ROZPOČTU</t>
  </si>
  <si>
    <t>Kód objektu:</t>
  </si>
  <si>
    <t>Název objektu:</t>
  </si>
  <si>
    <t>JKSO:</t>
  </si>
  <si>
    <t>Cenová úroveň:</t>
  </si>
  <si>
    <t>ETAP.IV-VYHLÁŠKA</t>
  </si>
  <si>
    <t>Vybrané náklady dle vyhlášky č. 169 /2016 Sb</t>
  </si>
  <si>
    <t/>
  </si>
  <si>
    <t>2024/I</t>
  </si>
  <si>
    <t>Kód stavby:</t>
  </si>
  <si>
    <t>Název stavby:</t>
  </si>
  <si>
    <t>SKP:</t>
  </si>
  <si>
    <t>Účelová M.J:</t>
  </si>
  <si>
    <t>KUTNÁ HORA - KLÁŠTER SV. VORŠILY</t>
  </si>
  <si>
    <t>Projektant:</t>
  </si>
  <si>
    <t>Objednatel:</t>
  </si>
  <si>
    <t>Počet listů:</t>
  </si>
  <si>
    <t>Zpracovatel:</t>
  </si>
  <si>
    <t>ING. VÍT MLÁZOVSKÝ</t>
  </si>
  <si>
    <t>ŘK FARNOST - ARCIDĚKANSTVÍ KUTNÁ HORA</t>
  </si>
  <si>
    <t>JIŘÍ MAREK</t>
  </si>
  <si>
    <t>Počet účel. měrných jednotek:</t>
  </si>
  <si>
    <t>Náklady na měrnou jednotku:</t>
  </si>
  <si>
    <t>Zakázkové čís.:</t>
  </si>
  <si>
    <t>Zhotovitel:</t>
  </si>
  <si>
    <t>ROZPOČTOVÉ NÁKLADY</t>
  </si>
  <si>
    <t>Základní rozpočtové náklady (ZRN)</t>
  </si>
  <si>
    <t>Vedlejší rozpočtové náklady (VRN)</t>
  </si>
  <si>
    <t>Dodávka celkem</t>
  </si>
  <si>
    <t>Montáž celkem</t>
  </si>
  <si>
    <t>Z</t>
  </si>
  <si>
    <t>HSV celkem</t>
  </si>
  <si>
    <t>R</t>
  </si>
  <si>
    <t>PSV celkem</t>
  </si>
  <si>
    <t>N</t>
  </si>
  <si>
    <t>Instalace</t>
  </si>
  <si>
    <t>:</t>
  </si>
  <si>
    <t>Montáže</t>
  </si>
  <si>
    <t>ZRN celkem</t>
  </si>
  <si>
    <t>I: Projektové práce</t>
  </si>
  <si>
    <t>II: Technologie</t>
  </si>
  <si>
    <t>VII: Mobiliář</t>
  </si>
  <si>
    <t>ZRN+I+II+VII</t>
  </si>
  <si>
    <t>Ztížené výrobní podmínky</t>
  </si>
  <si>
    <t>%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</si>
  <si>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</si>
  <si>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</si>
  <si>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</si>
  <si>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</si>
  <si>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</si>
  <si>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</t>
  </si>
  <si>
    <t>Ostatní VRN</t>
  </si>
  <si>
    <t>Rezerva</t>
  </si>
  <si>
    <t>Ostatní rozpočtové náklady (ORN)</t>
  </si>
  <si>
    <t>Doplňkové rozpočtové náklady (DRN)</t>
  </si>
  <si>
    <t>VRN celkem</t>
  </si>
  <si>
    <t>ORN celkem</t>
  </si>
  <si>
    <t>DRN celkem</t>
  </si>
  <si>
    <t>Náklady celkem</t>
  </si>
  <si>
    <t>Vypracoval</t>
  </si>
  <si>
    <t>Za zhotovitele</t>
  </si>
  <si>
    <t>Za objednatele</t>
  </si>
  <si>
    <t>Jméno:</t>
  </si>
  <si>
    <t>Datum:</t>
  </si>
  <si>
    <t>Podpis:</t>
  </si>
  <si>
    <t>Základ pro DPH</t>
  </si>
  <si>
    <t>%  činí :</t>
  </si>
  <si>
    <t>Kč</t>
  </si>
  <si>
    <t>DPH</t>
  </si>
  <si>
    <t>CENA ZA OBJEKT CELKEM VČETNĚ DPH:</t>
  </si>
  <si>
    <t>Poznámky:</t>
  </si>
  <si>
    <t>Objekt : ETAPA IV. - IV. ETAPA - VAZBY 65'-82'</t>
  </si>
  <si>
    <t>oddíl 3</t>
  </si>
  <si>
    <t>Svislé konstrukce:</t>
  </si>
  <si>
    <t>C-318225111-0</t>
  </si>
  <si>
    <t>DOPLNENI ZDIVA KAMEN - ZEDNICKÉ ZAPRAVENÍ KORUNY ZDI ZE SMÍŠENÉHO ZDIVA. PŘEZDĚNÍ UVOLNĚNÝCH KAMENŮ.  - Z3</t>
  </si>
  <si>
    <t>M3</t>
  </si>
  <si>
    <t>CS RONET 2024 01</t>
  </si>
  <si>
    <t>C-319201317-0</t>
  </si>
  <si>
    <t>VYROV NEROV PODKL OMITEK MALTOU 40MM - NOVÉ MALTOVÉ LOŽE PRO ULOŽENÍ OPRAVENÝCH POZEDNIC - Z3</t>
  </si>
  <si>
    <t>M2</t>
  </si>
  <si>
    <t>DOPLNENI ZDIVA KAMEN - ZEDNICKÉ ZAPRAVENÍ A PŘEZDĚNÍ UVOLNĚNÉHO ZDIVA VIKÝŘE PO USAZENÍ NA NOVĚ VLOŽENOU KROKEV. - Z4</t>
  </si>
  <si>
    <t>DOPLNENI ZDIVA KAMEN - OPRAVA KORUNY ZDIVA A ZAPRAVENÍ DO VHODNÉHO TVARU PRO NÁSLEDNOU POKLÁDKU PREJZOVÉ KRYTINY - Z4</t>
  </si>
  <si>
    <t>DOPLNENI ZDIVA KAMEN - ZEDNICKÉ ZAPRAVENÍ VŠECH KORUN VNITŘNÍCH ZDI ZE SMÍŠENÉHO ZDIVA. PŘEZDĚNÍ UVOLNĚNÝCH KAMENŮ. - Z5</t>
  </si>
  <si>
    <t>DOPLNENI ZDIVA KAMEN - ZEDNICKÁ OPRAVA KORUNY ŠTÍTOVÉ STĚNY VALBY. PŘEZDĚNÍ UVOLNĚNÉHO ZDIVA - Z8</t>
  </si>
  <si>
    <t>VYROV NEROV PODKL OMITEK MALTOU 40MM - NOVÉ MALTOVÉ LOŽE Z MALTY M1 PRO ULOŽENÍ OPRAVENÝCH POZEDNIC - Z8</t>
  </si>
  <si>
    <t>DOPLNENI ZDIVA KAMEN - ZEDNICKÁ OPRAVA VENKOVNÍHO ODSKOKU ŠTÍTOVÉ STĚNY. PŘEZDĚNÍ UVOLNĚNÉHO ZDIVA  - Z9</t>
  </si>
  <si>
    <t>C-389942331-0</t>
  </si>
  <si>
    <t>HELIKAL VYZT DO DRAZ D 8mm 1035MPa 1x - O5</t>
  </si>
  <si>
    <t>M</t>
  </si>
  <si>
    <t>C-314235811-0</t>
  </si>
  <si>
    <t>DOPLNENI ZDIVA KOMIN CIH PALENYMI - Ko9</t>
  </si>
  <si>
    <t>DOPLNENI ZDIVA KOMIN CIH PALENYMI - Ko10</t>
  </si>
  <si>
    <t>SVISLÉ KONSTRUKCE CELKEM</t>
  </si>
  <si>
    <t>oddíl 61</t>
  </si>
  <si>
    <t>Úpravy povrchů vnitřní:</t>
  </si>
  <si>
    <t>C-216904212-0</t>
  </si>
  <si>
    <t>OCIST ZDI STEN RUBU KLEN - OČIŠTĚNÍ A ZEDNICKÉ ZAPRAVENÍ RUBU VALENÝCH/ KŘÍŽOVÝCH KLENEB. - PŘESPÁROVÁNÍ - Z6 (100%plochy)</t>
  </si>
  <si>
    <t>C-627452141-0</t>
  </si>
  <si>
    <t>SPAROVANI BEZNE KLENEB CIHELNYCH MC - OČIŠTĚNÍ A ZEDNICKÉ ZAPRAVENÍ RUBU VALENÝCH/ KŘÍŽOVÝCH KLENEB. - PŘESPÁROVÁNÍ - Z6</t>
  </si>
  <si>
    <t>C-289901111-0</t>
  </si>
  <si>
    <t>VYCIST TRHLIN STEN SIR -3CM HL -15CM - LOKÁLNÍ KLÍNOVÁNÍ TRHLIN A INJEKTÁŽ - Z6</t>
  </si>
  <si>
    <t>C-289471211-0</t>
  </si>
  <si>
    <t>SANOV TRHL S 5 HL 15CM SPAROVANIM MC - LOKÁLNÍ KLÍNOVÁNÍ TRHLIN A INJEKTÁŽ - Z6</t>
  </si>
  <si>
    <t>C-612441241-0</t>
  </si>
  <si>
    <t>OPRAVA VNI OMITEK STEN MAL -10% - OPRAVA A DOPLNĚNÍ VNITŘNÍCH PLOCH STĚN OMÍTNUTÝCH NA HRUBO STRŽENOU JÁDROVOU OMÍTKOU - OM4</t>
  </si>
  <si>
    <t>C-612401391-0</t>
  </si>
  <si>
    <t>OPR MALYCH PLOCH OMITEK STEN -1M2 - podstřešní část - Ko9</t>
  </si>
  <si>
    <t>KS</t>
  </si>
  <si>
    <t>OPR MALYCH PLOCH OMITEK STEN -1M2 - podstřešní část - Ko10</t>
  </si>
  <si>
    <t>ÚPRAVY POVRCHŮ VNITŘNÍ CELKEM</t>
  </si>
  <si>
    <t>oddíl 62</t>
  </si>
  <si>
    <t>Úpravy povrchů vnější:</t>
  </si>
  <si>
    <t>C-622401391-1</t>
  </si>
  <si>
    <t>OPR MALYCH PLOCH OMITEK STEN -5M2 - OKLEPÁNÍ STÁVAJÍCÍ A NAHOZENÍ NOVÉ NAHRUBO STRŽENÉ JÁDROVÉ OMÍTKY  - Z4</t>
  </si>
  <si>
    <t>C-627452911-0</t>
  </si>
  <si>
    <t>VYCIST A PRESPAR STAR ZDIVA Z LOM KAM - OČIŠTĚNÍ NEOMÍTANÉHO ZDIVA, PŘESPÁROVÁNÍ - Z7</t>
  </si>
  <si>
    <t>C-622903110-0</t>
  </si>
  <si>
    <t>UMYTI OMITEK TLAKOVOU VODOU SLOZ 1-2 - očištění komínového zdiva - Ko9</t>
  </si>
  <si>
    <t>C-623428115-0</t>
  </si>
  <si>
    <t>POSTRIK VNE PILIRU CISTE VAPENNY - nadstřešní část - Ko9</t>
  </si>
  <si>
    <t>C-623421812-0</t>
  </si>
  <si>
    <t>OMIT VNE PILIRU CISTE VAPENNE STUKOVE - nadstřešní část - Ko9</t>
  </si>
  <si>
    <t>C-623414111-0</t>
  </si>
  <si>
    <t>RENOV NATER VNE OMIT SL/PIL VAP BAR 1 - nadstřešní část - Ko9</t>
  </si>
  <si>
    <t>C-624411219-0</t>
  </si>
  <si>
    <t>PRIPL ZA ZRNITY PODKLAD RENOV NATERU - nadstřešní část - Ko9</t>
  </si>
  <si>
    <t>C-623471116-0</t>
  </si>
  <si>
    <t>UPRAVA VNE PILIRU AKTIV STUKEM S PRIS - podstřešní část - Ko9</t>
  </si>
  <si>
    <t>RENOV NATER VNE OMIT SL/PIL VAP BAR 1 - podstřešní část - Ko9</t>
  </si>
  <si>
    <t>PRIPL ZA ZRNITY PODKLAD RENOV NATERU - podstřešní část - Ko9</t>
  </si>
  <si>
    <t>UMYTI OMITEK TLAKOVOU VODOU SLOZ 1-2 - očištění komínového zdiva - Ko10</t>
  </si>
  <si>
    <t>POSTRIK VNE PILIRU CISTE VAPENNY - nadstřešní část - Ko10</t>
  </si>
  <si>
    <t>OMIT VNE PILIRU CISTE VAPENNE STUKOVE - nadstřešní část - Ko10</t>
  </si>
  <si>
    <t>RENOV NATER VNE OMIT SL/PIL VAP BAR 1 - nadstřešní část - Ko10</t>
  </si>
  <si>
    <t>PRIPL ZA ZRNITY PODKLAD RENOV NATERU - nadstřešní část - Ko10</t>
  </si>
  <si>
    <t>UPRAVA VNE PILIRU AKTIV STUKEM S PRIS - podstřešní část - Ko10</t>
  </si>
  <si>
    <t>RENOV NATER VNE OMIT SL/PIL VAP BAR 1 - podstřešní část - Ko10</t>
  </si>
  <si>
    <t>PRIPL ZA ZRNITY PODKLAD RENOV NATERU - podstřešní část - Ko10</t>
  </si>
  <si>
    <t>ÚPRAVY POVRCHŮ VNĚJŠÍ CELKEM</t>
  </si>
  <si>
    <t>C-952902320-0</t>
  </si>
  <si>
    <t>VYLUXOVANI NA SCHODISTICH - DEMONTÁŽ A ULOŽENÍ STÁVAJÍCÍHO ZATEPLENÍ PO DOBU STAVBY A NÁSLEDNÁ ZPĚTNÁ MONTÁŽ ZATEPLENÍ NA OČIŠTĚNÝ POVRCH KLENEB - De8 -  - práce si zajistí investor</t>
  </si>
  <si>
    <t>C-952901166-0</t>
  </si>
  <si>
    <t>RUCNI CIST OCEL KARTACI KCE DREV - čistění krovu vysavačem a silikonovým kartáčem - P1</t>
  </si>
  <si>
    <t>oddíl 94</t>
  </si>
  <si>
    <t>Lešení a stavební výtahy:</t>
  </si>
  <si>
    <t>C-941955004-0</t>
  </si>
  <si>
    <t>LESENI LEH PRAC POMOC H PODLAHY 3,5M - pracovní lešení pro tesařské, zednické a pokrývačské práce uvnitř krovu</t>
  </si>
  <si>
    <t>C-943944122-0</t>
  </si>
  <si>
    <t>MTZ LESENI PROSTOR TEZKE 600kg H 20M - lešení pro komíny</t>
  </si>
  <si>
    <t>C-943944822-0</t>
  </si>
  <si>
    <t>DMTZ LESENI PROSTOR TEZ 600kg H 20M - lešení pro komíny</t>
  </si>
  <si>
    <t>C-945942120-0</t>
  </si>
  <si>
    <t>MTZ LESENI ZAVESNE S KOTVENIM DO ZDI - L1</t>
  </si>
  <si>
    <t>C-945942211-0</t>
  </si>
  <si>
    <t>PRIPL ZK MESIC POUZITI LESENI L -20M - L1</t>
  </si>
  <si>
    <t>C-945942223-0</t>
  </si>
  <si>
    <t>PRIPL K NAJMU ZA LESENAR SIT VYS 2,2M - L1</t>
  </si>
  <si>
    <t>C-945942233-0</t>
  </si>
  <si>
    <t>PRIPL K NAJMU ZA ZVYS ZABRADLI V 2,2M - L1</t>
  </si>
  <si>
    <t>C-945942241-0</t>
  </si>
  <si>
    <t>PRIPL K NAJMU ZA GEOTEXTILII NA PODL - L1</t>
  </si>
  <si>
    <t>C-945942251-0</t>
  </si>
  <si>
    <t>PRIPL K NAJMU ZA ZVYS NOSNOST PODLAH - L1</t>
  </si>
  <si>
    <t>C-945942820-0</t>
  </si>
  <si>
    <t>DMTZ LESENI ZAVESNE S KOTVENIM DO ZDI - L1</t>
  </si>
  <si>
    <t>MTZ LESENI ZAVESNE S KOTVENIM DO ZDI - L2</t>
  </si>
  <si>
    <t>C-945942212-0</t>
  </si>
  <si>
    <t>PRIPL ZK MESIC POUZITI LESENI L -30M - L2</t>
  </si>
  <si>
    <t>PRIPL K NAJMU ZA LESENAR SIT VYS 2,2M - L2</t>
  </si>
  <si>
    <t>PRIPL K NAJMU ZA ZVYS ZABRADLI V 2,2M - L2</t>
  </si>
  <si>
    <t>PRIPL K NAJMU ZA GEOTEXTILII NA PODL - L2</t>
  </si>
  <si>
    <t>PRIPL K NAJMU ZA ZVYS NOSNOST PODLAH - L2</t>
  </si>
  <si>
    <t>DMTZ LESENI ZAVESNE S KOTVENIM DO ZDI - L2</t>
  </si>
  <si>
    <t>C-942941022-0</t>
  </si>
  <si>
    <t>MTZ LES TEZKE RAD S PODL S 2,5 H 20M - L3</t>
  </si>
  <si>
    <t>C-942941192-0</t>
  </si>
  <si>
    <t>PRIPL ZK MESIC POUZ LESENI K POL 1022 - L3 - půjčení zajistí investor</t>
  </si>
  <si>
    <t>C-942941822-0</t>
  </si>
  <si>
    <t>DMTZ LES TEZKE RAD S PODL S 2,5 H 20M - L3</t>
  </si>
  <si>
    <t>C-941991012-0</t>
  </si>
  <si>
    <t>MTZ OCHRANNE SITE LESENI H DO 30M - L3</t>
  </si>
  <si>
    <t>C-941991192-0</t>
  </si>
  <si>
    <t>PRIPL ZK MESIC POUZITI LES SITE H 30M - L3</t>
  </si>
  <si>
    <t>C-941991812-0</t>
  </si>
  <si>
    <t>DMTZ OCHRANNE SITE LESENI H DO 30M - L3</t>
  </si>
  <si>
    <t>C-949009101-0</t>
  </si>
  <si>
    <t>PRESUN HMOT LESENI SAMOSTATNE BUD 50M</t>
  </si>
  <si>
    <t>T</t>
  </si>
  <si>
    <t>LEŠENÍ A STAVEBNÍ VÝTAHY CELKEM</t>
  </si>
  <si>
    <t>oddíl 96</t>
  </si>
  <si>
    <t>Bourání konstrukcí:</t>
  </si>
  <si>
    <t>C-979087311-0</t>
  </si>
  <si>
    <t>VODOR NOSENI K NAKLADCE 10M SUTI - řezivo hranolové</t>
  </si>
  <si>
    <t>C-979087391-0</t>
  </si>
  <si>
    <t>PRIPL ZKD 10M VODOR NOSENI SUTI - řezivo hranolové</t>
  </si>
  <si>
    <t>C-979012212-0</t>
  </si>
  <si>
    <t>SVISLA DOPRAVA SUTI A VYB HMOT H -4M - řezivo hranolové</t>
  </si>
  <si>
    <t>C-979012219-0</t>
  </si>
  <si>
    <t>PRIPL ZKD 4M VYSKY SVISLE DOPR SUTI - řezivo hranolové</t>
  </si>
  <si>
    <t>C-979081102-0</t>
  </si>
  <si>
    <t>NAKLADKA DO KONTEJN RUCNI VYBOUR HMOT - řezivo hranolové</t>
  </si>
  <si>
    <t>C-979081112-0</t>
  </si>
  <si>
    <t>ODVOZ VYBOUR HMOT NA SKLADKU DO 1KM - řezivo hranolové</t>
  </si>
  <si>
    <t>C-979081121-0</t>
  </si>
  <si>
    <t>PRIPL ZKD 1KM ODVOZU SUTI NA SKLADKU - řezivo hranolové</t>
  </si>
  <si>
    <t>O-97916-0</t>
  </si>
  <si>
    <t>SKLADKOVNE STAVEBNI DREVO - řezivo hranolové</t>
  </si>
  <si>
    <t>C-960321271-0</t>
  </si>
  <si>
    <t>BOURANI KCI Z MONOLIT ZELEZOBETONU - DEMONTÁŽ BETONOVÝCH KROKVÍ A VYBOURÁNÍ BETONOVÝCH VRSTEV KOLEM PATY ŠTÍTOVÉ STĚNY VIKÝŘE. MONTÁŽNÍ ZAJIŠTĚNÍ, HEVEROVÁNÍ BOČNÍCH STĚN - De3 - v. 43'-45'</t>
  </si>
  <si>
    <t>C-960211251-0</t>
  </si>
  <si>
    <t>BOURANI KCI ZDENYCH Z KAM/CI/B PROKL - VYSEKÁNÍ SMÍŠENÉHO ZDIVA KORUN STĚN PRO ODKRYTÍ A NÁSLEDNOU NÁHRADU, ČI OPRAVU POZEDNIC RUČNÍMI NÁSTROJI - De4 - LK zdivo</t>
  </si>
  <si>
    <t>C-979022111-0</t>
  </si>
  <si>
    <t>RUCNI OCISTENI KAMENE K OPET POUZITI - VYSEKÁNÍ SMÍŠENÉHO ZDIVA KORUN STĚN PRO ODKRYTÍ A NÁSLEDNOU NÁHRADU, ČI OPRAVU POZEDNIC RUČNÍMI NÁSTROJI - De4 - LK zdivo</t>
  </si>
  <si>
    <t>C-979092111-0</t>
  </si>
  <si>
    <t>VYKLIZENI ULEHLE SUTI NOSENIM HL 2M - LOKÁLNÍ VYKLIZENÍ SUTI Z ŘÍMS - De9</t>
  </si>
  <si>
    <t>O-96407-0</t>
  </si>
  <si>
    <t>ODSTRANENI OCELOVYCH NOSNIKU - DEMONTÁŽ STÁVAJÍCÍCH OCELOVÝCH PŘÍLOŽEK POŠKOZENÝCH TESAŘSKÝCH PRVKŮ - ocel UPN200 - De10</t>
  </si>
  <si>
    <t>VODOR NOSENI K NAKLADCE 10M SUTI - tabukla demontáží</t>
  </si>
  <si>
    <t>PRIPL ZKD 10M VODOR NOSENI SUTI - tabukla demontáží</t>
  </si>
  <si>
    <t>SVISLA DOPRAVA SUTI A VYB HMOT H -4M - tabukla demontáží</t>
  </si>
  <si>
    <t>PRIPL ZKD 4M VYSKY SVISLE DOPR SUTI - tabukla demontáží</t>
  </si>
  <si>
    <t>NAKLADKA DO KONTEJN RUCNI VYBOUR HMOT - tabukla demontáží</t>
  </si>
  <si>
    <t>ODVOZ VYBOUR HMOT NA SKLADKU DO 1KM - tabukla demontáží</t>
  </si>
  <si>
    <t>PRIPL ZKD 1KM ODVOZU SUTI NA SKLADKU - tabukla demontáží</t>
  </si>
  <si>
    <t>C-979081151-0</t>
  </si>
  <si>
    <t>SKLADKOVNE STAV SUT ZNECISTENA Z 5% - tabukla demontáží</t>
  </si>
  <si>
    <t>C-977111210-0</t>
  </si>
  <si>
    <t>VRT PRIKLEP BETON/KAMEN D 10MM - Šikmý vrt Ø10mm dl. 0,5m do zdiva z lomového kamene - V1</t>
  </si>
  <si>
    <t>VODOR NOSENI K NAKLADCE 10M SUTI - prejzy + střešní latě</t>
  </si>
  <si>
    <t>PRIPL ZKD 10M VODOR NOSENI SUTI - prejzy + střešní latě</t>
  </si>
  <si>
    <t>SVISLA DOPRAVA SUTI A VYB HMOT H -4M - prejzy + střešní latě</t>
  </si>
  <si>
    <t>PRIPL ZKD 4M VYSKY SVISLE DOPR SUTI - prejzy + střešní latě</t>
  </si>
  <si>
    <t>NAKLADKA DO KONTEJN RUCNI VYBOUR HMOT - prejzy + střešní latě</t>
  </si>
  <si>
    <t>ODVOZ VYBOUR HMOT NA SKLADKU DO 1KM - prejzy + střešní latě</t>
  </si>
  <si>
    <t>PRIPL ZKD 1KM ODVOZU SUTI NA SKLADKU - prejzy + střešní latě</t>
  </si>
  <si>
    <t>C-979081131-0</t>
  </si>
  <si>
    <t xml:space="preserve">SKLADKOVNE TRIDENA SUT [BET-CI-KERAM] - prejzy </t>
  </si>
  <si>
    <t>C-979081143-0</t>
  </si>
  <si>
    <t>SKLADKOVNE STAVEBNI DREVO,DESKY,OBALY - střešní latě</t>
  </si>
  <si>
    <t>VYKLIZENI ULEHLE SUTI NOSENIM HL 2M - vyklízení 0,5m3 suti a nepořádku - P1</t>
  </si>
  <si>
    <t>C-979081001-0</t>
  </si>
  <si>
    <t>NAKLADKA STAVEB SUTI DO PLAST PYTLU - vyklízení 0,5m3 suti a nepořádku - P1</t>
  </si>
  <si>
    <t>VODOR NOSENI K NAKLADCE 10M SUTI - vyklízení 0,5m3 suti a nepořádku - P1</t>
  </si>
  <si>
    <t>PRIPL ZKD 10M VODOR NOSENI SUTI - vyklízení 0,5m3 suti a nepořádku - P1</t>
  </si>
  <si>
    <t>SVISLA DOPRAVA SUTI A VYB HMOT H -4M - vyklízení 0,5m3 suti a nepořádku - P1</t>
  </si>
  <si>
    <t>PRIPL ZKD 4M VYSKY SVISLE DOPR SUTI - vyklízení 0,5m3 suti a nepořádku - P1</t>
  </si>
  <si>
    <t>NAKLADKA DO KONTEJN RUCNI VYBOUR HMOT - vyklízení 0,5m3 suti a nepořádku - P1</t>
  </si>
  <si>
    <t>ODVOZ VYBOUR HMOT NA SKLADKU DO 1KM - vyklízení 0,5m3 suti a nepořádku - P1</t>
  </si>
  <si>
    <t>PRIPL ZKD 1KM ODVOZU SUTI NA SKLADKU - vyklízení 0,5m3 suti a nepořádku - P1</t>
  </si>
  <si>
    <t>C-979081152-0</t>
  </si>
  <si>
    <t>SKLADKOVNE STAV SUT ZNECISTENA Z 10% - vyklízení 0,5m3 suti a nepořádku - P1</t>
  </si>
  <si>
    <t>C-965042131-0</t>
  </si>
  <si>
    <t>BOUR PODKLAD Z BETONU TL 10CM 4M2 - bourání betonové mazaniny koruny komínu tl. 50 mm - Ko9</t>
  </si>
  <si>
    <t>C-962032611-0</t>
  </si>
  <si>
    <t>BOURANI ZDIVA KOMINOVEHO CI MV,MVC - Ko9</t>
  </si>
  <si>
    <t>O-97801-0</t>
  </si>
  <si>
    <t>OTLUCENI OMITKY VAPENNE 100% - otlučení omítky v nadstřešní části - Ko9</t>
  </si>
  <si>
    <t>BOUR PODKLAD Z BETONU TL 10CM 4M2 - bourání betonové mazaniny koruny komínu tl. 50 mm - Ko10</t>
  </si>
  <si>
    <t>BOURANI ZDIVA KOMINOVEHO CI MV,MVC - Ko10</t>
  </si>
  <si>
    <t>OTLUCENI OMITKY VAPENNE 100% - otlučení omítky v nadstřešní části - Ko10</t>
  </si>
  <si>
    <t>NAKLADKA STAVEB SUTI DO PLAST PYTLU - Ko9, Ko10</t>
  </si>
  <si>
    <t>VODOR NOSENI K NAKLADCE 10M SUTI - Ko9, Ko10</t>
  </si>
  <si>
    <t>PRIPL ZKD 10M VODOR NOSENI SUTI - Ko9, Ko10</t>
  </si>
  <si>
    <t>SVISLA DOPRAVA SUTI A VYB HMOT H -4M - Ko9, Ko10</t>
  </si>
  <si>
    <t>PRIPL ZKD 4M VYSKY SVISLE DOPR SUTI - Ko9, Ko10</t>
  </si>
  <si>
    <t>NAKLADKA DO KONTEJN RUCNI VYBOUR HMOT - Ko9, Ko10</t>
  </si>
  <si>
    <t>ODVOZ VYBOUR HMOT NA SKLADKU DO 1KM - Ko9, Ko10</t>
  </si>
  <si>
    <t>PRIPL ZKD 1KM ODVOZU SUTI NA SKLADKU - Ko9, Ko10</t>
  </si>
  <si>
    <t>SKLADKOVNE STAV SUT ZNECISTENA Z 10% - Ko9, Ko10</t>
  </si>
  <si>
    <t>BOURÁNÍ KONSTRUKCÍ CELKEM</t>
  </si>
  <si>
    <t>oddíl 99</t>
  </si>
  <si>
    <t>Přesun hmot:</t>
  </si>
  <si>
    <t>C-999281112-0</t>
  </si>
  <si>
    <t>PRESUN HMOT OPRAVY DO VYSKY 36M - stavební práce z tabulky demontáží</t>
  </si>
  <si>
    <t>PRESUN HMOT OPRAVY DO VYSKY 36M - stavební práce z tabulky : zdivo</t>
  </si>
  <si>
    <t>PRESUN HMOT OPRAVY DO VYSKY 36M - Ko9, Ko10</t>
  </si>
  <si>
    <t>PŘESUN HMOT CELKEM</t>
  </si>
  <si>
    <t>PSV:</t>
  </si>
  <si>
    <t>oddíl 712</t>
  </si>
  <si>
    <t>Povlakové krytiny:</t>
  </si>
  <si>
    <t>C-712191111-0</t>
  </si>
  <si>
    <t>PROVIZ ZAKRYTI STRECH FOLII,PLACHTOU</t>
  </si>
  <si>
    <t>H-67339112-1</t>
  </si>
  <si>
    <t>PLACHTA ZAKRYVACI HW</t>
  </si>
  <si>
    <t>C-998712104-0</t>
  </si>
  <si>
    <t>IZOL POVLAKOVA PRESUN HMOT VYSKA -36M</t>
  </si>
  <si>
    <t>C-712431101-0</t>
  </si>
  <si>
    <t>IZOL POVL STRECH PASY - S2 - NOVÁ SKLADBA NÁMĚTKOVÝCH PLOCH STŘECHY</t>
  </si>
  <si>
    <t>H-62852276-1</t>
  </si>
  <si>
    <t>PASY MODIF GLASTEK 40 SPEC MINERAL - S2 - NOVÁ SKLADBA NÁMĚTKOVÝCH PLOCH STŘECHY</t>
  </si>
  <si>
    <t>IZOL POVLAKOVA PRESUN HMOT VYSKA -36M - S2 - NOVÁ SKLADBA NÁMĚTKOVÝCH PLOCH STŘECHY</t>
  </si>
  <si>
    <t>POVLAKOVÉ KRYTINY CELKEM</t>
  </si>
  <si>
    <t>oddíl 713</t>
  </si>
  <si>
    <t>Izolace tepelné:</t>
  </si>
  <si>
    <t>C-713100834-0</t>
  </si>
  <si>
    <t>ODSTR IZOL TEP DESKY/PASY MINER 15CM - 2x140 mm - DEMONTÁŽ A ULOŽENÍ STÁVAJÍCÍHO ZATEPLENÍ PO DOBU STAVBY A NÁSLEDNÁ ZPĚTNÁ MONTÁŽ ZATEPLENÍ NA OČIŠTĚNÝ POVRCH KLENEB - De8 - práce si zajišťuje objednatel</t>
  </si>
  <si>
    <t>C-713100861-0</t>
  </si>
  <si>
    <t>ODSTR IZOL TEP Z FOLIE VOLNE POLOZENE - DEMONTÁŽ A ULOŽENÍ STÁVAJÍCÍHO ZATEPLENÍ PO DOBU STAVBY A NÁSLEDNÁ ZPĚTNÁ MONTÁŽ ZATEPLENÍ NA OČIŠTĚNÝ POVRCH KLENEB - De8 - práce si zajišťuje objednatel</t>
  </si>
  <si>
    <t>C-713121121-0</t>
  </si>
  <si>
    <t>OSAZ IZOL TEPEL PODLAH POLOZENIM 2VRS - DEMONTÁŽ A ULOŽENÍ STÁVAJÍCÍHO ZATEPLENÍ PO DOBU STAVBY A NÁSLEDNÁ ZPĚTNÁ MONTÁŽ ZATEPLENÍ NA OČIŠTĚNÝ POVRCH KLENEB - De8 - práce si zajišťuje objednatel</t>
  </si>
  <si>
    <t>C-713123111-0</t>
  </si>
  <si>
    <t>OSAZ IZOL FOLIOVE PREKRYTI PODLAH - DEMONTÁŽ A ULOŽENÍ STÁVAJÍCÍHO ZATEPLENÍ PO DOBU STAVBY A NÁSLEDNÁ ZPĚTNÁ MONTÁŽ ZATEPLENÍ NA OČIŠTĚNÝ POVRCH KLENEB - De8 - práce si zajišťuje objednatel</t>
  </si>
  <si>
    <t>C-998713104-0</t>
  </si>
  <si>
    <t>IZOL TEPELNA PRESUN HMOT VYSKA -36M - 2x - práce si zajišťuje objednatel</t>
  </si>
  <si>
    <t>IZOLACE TEPELNÉ CELKEM</t>
  </si>
  <si>
    <t>oddíl 762</t>
  </si>
  <si>
    <t>Konstrukce tesařské:</t>
  </si>
  <si>
    <t>C-762331942-0</t>
  </si>
  <si>
    <t>VYREZ STRES VAZBY F -450cm2 DELKY -5m - jižnní strana - POI - vazba 64-69, 68-77</t>
  </si>
  <si>
    <t>C-762332934-0</t>
  </si>
  <si>
    <t>DOPLNENI TESAR VAZBY HRANOLY -450cm2 - jižnní strana - POI - vazba 64-69, 68-77</t>
  </si>
  <si>
    <t>C-762081410-0</t>
  </si>
  <si>
    <t>TESAR HOBLOVANI NA STAVBE VICESTRANNE - jižní strana - POI - vazba 64-69, 68-77</t>
  </si>
  <si>
    <t>C-762795000-0</t>
  </si>
  <si>
    <t>TESAR KONSTR VAZANE SPOJOV PROSTREDKY - jižní strana - POI - vazba 64-69, 68-77</t>
  </si>
  <si>
    <t>H-60596025-1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</si>
  <si>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POI - vazba 64-69, 68-77</t>
  </si>
  <si>
    <t>C-762796000-0</t>
  </si>
  <si>
    <t>TESAR KONSTR VAZANE IMPREG REZIVA MAC - jižní strana - POI - vazba 64-69, 68-77</t>
  </si>
  <si>
    <t>C-762314214-0</t>
  </si>
  <si>
    <t>DREV PLATOVY SPOJ 1-HMOZDIK F -450cm2 - POI - vazba 64-69, 68-77</t>
  </si>
  <si>
    <t>C-998762104-0</t>
  </si>
  <si>
    <t>KONSTR TESAR PRESUN HMOT VYSKA -36M - jižní strana - POI - vazba 64-69, 68-77</t>
  </si>
  <si>
    <t>VYREZ STRES VAZBY F -450cm2 DELKY -5m - jižnní strana - POE - vazba 64-69, 68-77</t>
  </si>
  <si>
    <t>DOPLNENI TESAR VAZBY HRANOLY -450cm2 - jižnní strana - POE - vazba 64-69, 68-77</t>
  </si>
  <si>
    <t>TESAR HOBLOVANI NA STAVBE VICESTRANNE - jižní strana - POE - vazba 64-69, 68-77</t>
  </si>
  <si>
    <t>TESAR KONSTR VAZANE SPOJOV PROSTREDKY - jižní strana - POE - vazba 64-69, 68-77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</si>
  <si>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POE - vazba 64-69, 68-77</t>
  </si>
  <si>
    <t>TESAR KONSTR VAZANE IMPREG REZIVA MAC - jižní strana - POE - vazba 64-69, 68-77</t>
  </si>
  <si>
    <t>DREV PLATOVY SPOJ 1-HMOZDIK F -450cm2 - jižní strana - POE - vazba 64-69, 68-77</t>
  </si>
  <si>
    <t>KONSTR TESAR PRESUN HMOT VYSKA -36M - jižní strana - POE - vazba 64-69, 68-77</t>
  </si>
  <si>
    <t>C-762331922-0</t>
  </si>
  <si>
    <t>VYREZ STRES VAZBY F -224cm2 DELKY -5m - jižní strana - NÁ - vazba 65-77</t>
  </si>
  <si>
    <t>C-762332932-0</t>
  </si>
  <si>
    <t>DOPLNENI TESAR VAZBY HRANOLY -224cm2 - jižní strana - NÁ - vazba 65-77</t>
  </si>
  <si>
    <t>TESAR HOBLOVANI NA STAVBE VICESTRANNE - jižní strana - NÁ - vazba 65-77</t>
  </si>
  <si>
    <t>TESAR KONSTR VAZANE SPOJOV PROSTREDKY - jižní strana - NÁ - vazba 65-77</t>
  </si>
  <si>
    <t>H-60596020-1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</si>
  <si>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NÁ - vazba 65-77</t>
  </si>
  <si>
    <t>TESAR KONSTR VAZANE IMPREG REZIVA MAC - jižní strana - NÁ - vazba 65-77</t>
  </si>
  <si>
    <t>KONSTR TESAR PRESUN HMOT VYSKA -36M - jižní strana - NÁ - vazba 65-77</t>
  </si>
  <si>
    <t>VYREZ STRES VAZBY F -450cm2 DELKY -5m - jižní strana - KR - vazba 65 - PŘEDPOKLAD</t>
  </si>
  <si>
    <t>DOPLNENI TESAR VAZBY HRANOLY -450cm2 - jižní strana - KR - vazba 65 - PŘEDPOKLAD</t>
  </si>
  <si>
    <t>TESAR HOBLOVANI NA STAVBE VICESTRANNE - jižní strana - KR - vazba 65 - PŘEDPOKLAD</t>
  </si>
  <si>
    <t>TESAR KONSTR VAZANE SPOJOV PROSTREDKY - jižní strana - KR - vazba 65 -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</si>
  <si>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 - vazba 65 - PŘEDPOKLAD</t>
  </si>
  <si>
    <t>TESAR KONSTR VAZANE IMPREG REZIVA MAC - jižní strana - KR - vazba 65 - PŘEDPOKLAD</t>
  </si>
  <si>
    <t>C-762314134-0</t>
  </si>
  <si>
    <t>DREV PLATOVY SPOJ 3-KOLIK F -450cm2 - jižní strana - KR - vazba 65 - PŘEDPOKLAD</t>
  </si>
  <si>
    <t>KONSTR TESAR PRESUN HMOT VYSKA -36M - jižní strana - KR - vazba 65 - PŘEDPOKLAD</t>
  </si>
  <si>
    <t>C-762331951-0</t>
  </si>
  <si>
    <t>VYREZ STRES VAZBY F 450cm2- DELKY -3m - jižní strana - KRÁ -vazba 66 - PŘEDPOKLAD</t>
  </si>
  <si>
    <t>C-762332935-0</t>
  </si>
  <si>
    <t>DOPLNENI TESAR VAZBY HRANOLY 450cm2- - jižní strana - KRÁ -vazba 66 - PŘEDPOKLAD</t>
  </si>
  <si>
    <t>TESAR HOBLOVANI NA STAVBE VICESTRANNE - jižní strana - KRÁ -vazba 66 - PŘEDPOKLAD</t>
  </si>
  <si>
    <t>TESAR KONSTR VAZANE SPOJOV PROSTREDKY - jižní strana - KRÁ -vazba 66 -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</si>
  <si>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KRÁ -vazba 66 - PŘEDPOKLAD</t>
  </si>
  <si>
    <t>TESAR KONSTR VAZANE IMPREG REZIVA MAC - jižní strana - KRÁ -vazba 66 - PŘEDPOKLAD</t>
  </si>
  <si>
    <t>C-762314136-1</t>
  </si>
  <si>
    <t>DREV PLATOVY SPOJ  F 600cm2- (dlab) - jižní strana - KRÁ -vazba 66 - PŘEDPOKLAD</t>
  </si>
  <si>
    <t>KONSTR TESAR PRESUN HMOT VYSKA -36M - jižní strana - KRÁ -vazba 66 - PŘEDPOKLAD</t>
  </si>
  <si>
    <t>DOPLNENI TESAR VAZBY HRANOLY -450cm2 - VÝ-KR - vazba 66-68 - NOVÁ KONSTRUKCE</t>
  </si>
  <si>
    <t>TESAR HOBLOVANI NA STAVBE VICESTRANNE - jižní strana - VÝ-KR - vazba 66-68 - NOVÁ KONSTRUKCE</t>
  </si>
  <si>
    <t>TESAR KONSTR VAZANE SPOJOV PROSTREDKY - jižní strana - VÝ-KR - vazba 66-68 - NOVÁ KONSTRUKCE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</si>
  <si>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VÝ-KR - vazba 66-68 - NOVÁ KONSTRUKCE</t>
  </si>
  <si>
    <t>TESAR KONSTR VAZANE IMPREG REZIVA MAC - jižní strana - VÝ-KR - vazba 66-68 - NOVÁ KONSTRUKCE</t>
  </si>
  <si>
    <t>KONSTR TESAR PRESUN HMOT VYSKA -36M - jižní strana - VÝ-KR - vazba 66-68 - NOVÁ KONSTRUKCE</t>
  </si>
  <si>
    <t>C-762331952-0</t>
  </si>
  <si>
    <t>VYREZ STRES VAZBY F 450cm2- DELKY -5m - jižní strana - VT - vazba 68 - PŘEDPOKLAD</t>
  </si>
  <si>
    <t>DOPLNENI TESAR VAZBY HRANOLY 450cm2- - jižní strana - VT - vazba 68 - PŘEDPOKLAD</t>
  </si>
  <si>
    <t>TESAR HOBLOVANI NA STAVBE VICESTRANNE - jižní strana - VT - vazba 68 - PŘEDPOKLAD</t>
  </si>
  <si>
    <t>TESAR KONSTR VAZANE SPOJOV PROSTREDKY - jižní strana - VT - vazba 68 -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</si>
  <si>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VT - vazba 68 - PŘEDPOKLAD</t>
  </si>
  <si>
    <t>TESAR KONSTR VAZANE IMPREG REZIVA MAC - jižní strana - VT - vazba 68 - PŘEDPOKLAD</t>
  </si>
  <si>
    <t>C-762314186-0</t>
  </si>
  <si>
    <t>DREV PLATOVY SPOJ 9-KOLIK F 600cm2- - jižní strana - VT - vazba 68 - PŘEDPOKLAD</t>
  </si>
  <si>
    <t>KONSTR TESAR PRESUN HMOT VYSKA -36M - jižní strana - VT - vazba 68 - PŘEDPOKLAD</t>
  </si>
  <si>
    <t>VYREZ STRES VAZBY F 450cm2- DELKY -3m - jižní strana - KRÁ - vazba 69 - PŘEDPOKLAD</t>
  </si>
  <si>
    <t>DOPLNENI TESAR VAZBY HRANOLY 450cm2- - jižní strana - KRÁ - vazba 69 - PŘEDPOKLAD</t>
  </si>
  <si>
    <t>TESAR HOBLOVANI NA STAVBE VICESTRANNE - jižní strana - KRÁ - vazba 69 - PŘEDPOKLAD</t>
  </si>
  <si>
    <t>TESAR KONSTR VAZANE SPOJOV PROSTREDKY - jižní strana - KRÁ - vazba 69 -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</si>
  <si>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KRÁ - vazba 69 - PŘEDPOKLAD</t>
  </si>
  <si>
    <t>TESAR KONSTR VAZANE IMPREG REZIVA MAC - jižní strana - KRÁ - vazba 69 - PŘEDPOKLAD</t>
  </si>
  <si>
    <t>DREV PLATOVY SPOJ  F 600cm2- (dlab) - jižní strana - KRÁ - vazba 69 - PŘEDPOKLAD</t>
  </si>
  <si>
    <t>KONSTR TESAR PRESUN HMOT VYSKA -36M - jižní strana - KRÁ - vazba 69 - PŘEDPOKLAD</t>
  </si>
  <si>
    <t>VYREZ STRES VAZBY F 450cm2- DELKY -3m - jižní strana - KRÁ - vazba 70</t>
  </si>
  <si>
    <t>DOPLNENI TESAR VAZBY HRANOLY 450cm2- - jižní strana - KRÁ - vazba 70</t>
  </si>
  <si>
    <t>TESAR HOBLOVANI NA STAVBE VICESTRANNE - jižní strana - KRÁ - vazba 70</t>
  </si>
  <si>
    <t>TESAR KONSTR VAZANE SPOJOV PROSTREDKY - jižní strana - KRÁ - vazba 70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</si>
  <si>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KRÁ - vazba 70</t>
  </si>
  <si>
    <t>TESAR KONSTR VAZANE IMPREG REZIVA MAC - jižní strana - KRÁ - vazba 70</t>
  </si>
  <si>
    <t>DREV PLATOVY SPOJ  F 600cm2- (dlab) - jižní strana - KRÁ - vazba 70</t>
  </si>
  <si>
    <t>KONSTR TESAR PRESUN HMOT VYSKA -36M - jižní strana - KRÁ - vazba 70</t>
  </si>
  <si>
    <t>C-762331944-0</t>
  </si>
  <si>
    <t>VYREZ STRES VAZBY F -450cm2 DELKY 8m- - jižní strana - KR - vazba 70</t>
  </si>
  <si>
    <t>DOPLNENI TESAR VAZBY HRANOLY -450cm2 - jižní strana - KR - vazba 70</t>
  </si>
  <si>
    <t>TESAR HOBLOVANI NA STAVBE VICESTRANNE - jižní strana - KR - vazba 70</t>
  </si>
  <si>
    <t>TESAR KONSTR VAZANE SPOJOV PROSTREDKY - jižní strana - KR - vazba 70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</si>
  <si>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 - vazba 70</t>
  </si>
  <si>
    <t>TESAR KONSTR VAZANE IMPREG REZIVA MAC - jižní strana - KR - vazba 70</t>
  </si>
  <si>
    <t>KONSTR TESAR PRESUN HMOT VYSKA -36M - jižní strana - KR - vazba 70</t>
  </si>
  <si>
    <t>VYREZ STRES VAZBY F 450cm2- DELKY -3m - jižní strana - KRÁ - vazba 71</t>
  </si>
  <si>
    <t>DOPLNENI TESAR VAZBY HRANOLY 450cm2- - jižní strana - KRÁ - vazba 71</t>
  </si>
  <si>
    <t>TESAR HOBLOVANI NA STAVBE VICESTRANNE - jižní strana - KRÁ - vazba 71</t>
  </si>
  <si>
    <t>TESAR KONSTR VAZANE SPOJOV PROSTREDKY - jižní strana - KRÁ - vazba 71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</si>
  <si>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KRÁ - vazba 71</t>
  </si>
  <si>
    <t>TESAR KONSTR VAZANE IMPREG REZIVA MAC - jižní strana - KRÁ - vazba 71</t>
  </si>
  <si>
    <t>DREV PLATOVY SPOJ  F 600cm2- (dlab) - jižní strana - KRÁ - vazba 71</t>
  </si>
  <si>
    <t>KONSTR TESAR PRESUN HMOT VYSKA -36M - jižní strana - KRÁ - vazba 71</t>
  </si>
  <si>
    <t>VYREZ STRES VAZBY F 450cm2- DELKY -5m - jižní strana - VT - vazba 72</t>
  </si>
  <si>
    <t>DOPLNENI TESAR VAZBY HRANOLY 450cm2- - jižní strana - VT - vazba 72</t>
  </si>
  <si>
    <t>TESAR HOBLOVANI NA STAVBE VICESTRANNE - jižní strana - VT - vazba 72</t>
  </si>
  <si>
    <t>TESAR KONSTR VAZANE SPOJOV PROSTREDKY - jižní strana - VT - vazba 72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</si>
  <si>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VT - vazba 72</t>
  </si>
  <si>
    <t>TESAR KONSTR VAZANE IMPREG REZIVA MAC - jižní strana - VT - vazba 72</t>
  </si>
  <si>
    <t>DREV PLATOVY SPOJ 9-KOLIK F 600cm2- - jižní strana - VT - vazba 72</t>
  </si>
  <si>
    <t>KONSTR TESAR PRESUN HMOT VYSKA -36M - jižní strana - VT - vazba 72</t>
  </si>
  <si>
    <t>C-762331941-0</t>
  </si>
  <si>
    <t>VYREZ STRES VAZBY F -450cm2 DELKY -3m - jižní strana - KR - vazba 72</t>
  </si>
  <si>
    <t>DOPLNENI TESAR VAZBY HRANOLY -450cm2 - jižní strana - KR - vazba 72</t>
  </si>
  <si>
    <t>TESAR HOBLOVANI NA STAVBE VICESTRANNE - jižní strana - KR - vazba 72</t>
  </si>
  <si>
    <t>TESAR KONSTR VAZANE SPOJOV PROSTREDKY - jižní strana - KR - vazba 72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</si>
  <si>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 - vazba 72</t>
  </si>
  <si>
    <t>TESAR KONSTR VAZANE IMPREG REZIVA MAC - jižní strana - KR - vazba 72</t>
  </si>
  <si>
    <t>DREV PLATOVY SPOJ 3-KOLIK F -450cm2 - jižní strana - KR - vazba 72</t>
  </si>
  <si>
    <t>KONSTR TESAR PRESUN HMOT VYSKA -36M - jižní strana - KR - vazba 72</t>
  </si>
  <si>
    <t>VYREZ STRES VAZBY F 450cm2- DELKY -5m - jižní strana - VT - vazba 77 - PŘEDPOKLAD</t>
  </si>
  <si>
    <t>DOPLNENI TESAR VAZBY HRANOLY 450cm2- - jižní strana - VT - vazba 77 - PŘEDPOKLAD</t>
  </si>
  <si>
    <t>TESAR HOBLOVANI NA STAVBE VICESTRANNE - jižní strana - VT - vazba 77 - PŘEDPOKLAD</t>
  </si>
  <si>
    <t>TESAR KONSTR VAZANE SPOJOV PROSTREDKY - jižní strana - VT - vazba 77 -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</si>
  <si>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VT - vazba 77 - PŘEDPOKLAD</t>
  </si>
  <si>
    <t>TESAR KONSTR VAZANE IMPREG REZIVA MAC - jižní strana - VT - vazba 77 - PŘEDPOKLAD</t>
  </si>
  <si>
    <t>DREV PLATOVY SPOJ 9-KOLIK F 600cm2- - jižní strana - VT - vazba 77 - PŘEDPOKLAD</t>
  </si>
  <si>
    <t>KONSTR TESAR PRESUN HMOT VYSKA -36M - jižní strana - VT - vazba 77 - PŘEDPOKLAD</t>
  </si>
  <si>
    <t>VYREZ STRES VAZBY F -450cm2 DELKY 8m- - jižní strana - KR - vazba 77</t>
  </si>
  <si>
    <t>DOPLNENI TESAR VAZBY HRANOLY -450cm2 - jižní strana</t>
  </si>
  <si>
    <t>TESAR HOBLOVANI NA STAVBE VICESTRANNE - jižní strana</t>
  </si>
  <si>
    <t>TESAR KONSTR VAZANE SPOJOV PROSTREDKY - jižní strana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</si>
  <si>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</t>
  </si>
  <si>
    <t>TESAR KONSTR VAZANE IMPREG REZIVA MAC - jižní strana</t>
  </si>
  <si>
    <t>KONSTR TESAR PRESUN HMOT VYSKA -36M - jižní strana</t>
  </si>
  <si>
    <t>VYREZ STRES VAZBY F -450cm2 DELKY -5m - jižní strana - VAS - vazba 68-72</t>
  </si>
  <si>
    <t>DOPLNENI TESAR VAZBY HRANOLY -450cm2 - jižní strana - VAS - vazba 68-72</t>
  </si>
  <si>
    <t>TESAR HOBLOVANI NA STAVBE VICESTRANNE - jižní strana - VAS - vazba 68-72</t>
  </si>
  <si>
    <t>TESAR KONSTR VAZANE SPOJOV PROSTREDKY - jižní strana - VAS - vazba 68-72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</si>
  <si>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VAS - vazba 68-72</t>
  </si>
  <si>
    <t>TESAR KONSTR VAZANE IMPREG REZIVA MAC - jižní strana - VAS - vazba 68-72</t>
  </si>
  <si>
    <t>DREV PLATOVY SPOJ 3-KOLIK F -450cm2 - jižní strana - VAS - vazba 68-72</t>
  </si>
  <si>
    <t>KONSTR TESAR PRESUN HMOT VYSKA -36M - jižní strana - VAS - vazba 68-72</t>
  </si>
  <si>
    <t>DOPLNENI TESAR VAZBY HRANOLY -450cm2 - jižní strana - VÝ-KR - vazba 72-77 - NOVÁ KONSTRUKCE</t>
  </si>
  <si>
    <t>TESAR HOBLOVANI NA STAVBE VICESTRANNE - jižní strana - VÝ-KR - vazba 72-77 - NOVÁ KONSTRUKCE</t>
  </si>
  <si>
    <t>TESAR KONSTR VAZANE SPOJOV PROSTREDKY - jižní strana - VÝ-KR - vazba 72-77 - NOVÁ KONSTRUKCE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</si>
  <si>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VÝ-KR - vazba 72-77 - NOVÁ KONSTRUKCE</t>
  </si>
  <si>
    <t>TESAR KONSTR VAZANE IMPREG REZIVA MAC - jižní strana - VÝ-KR - vazba 72-77 - NOVÁ KONSTRUKCE</t>
  </si>
  <si>
    <t>KONSTR TESAR PRESUN HMOT VYSKA -36M - jižní strana - VÝ-KR - vazba 72-77 - NOVÁ KONSTRUKCE</t>
  </si>
  <si>
    <t>VYREZ STRES VAZBY F -450cm2 DELKY -5m - jižní strana - VAH - vazba 64-68 - V PŘÍPADĚ STÁV. DĚLENÍ VAS VE VAZBĚ 64 BUDE PROVEDENA NÁHRADA</t>
  </si>
  <si>
    <t>DOPLNENI TESAR VAZBY HRANOLY -450cm2 - jižní strana - VAH - vazba 64-68 - V PŘÍPADĚ STÁV. DĚLENÍ VAS VE VAZBĚ 64 BUDE PROVEDENA NÁHRADA</t>
  </si>
  <si>
    <t>TESAR HOBLOVANI NA STAVBE VICESTRANNE - jižní strana - VAH - vazba 64-68 - V PŘÍPADĚ STÁV. DĚLENÍ VAS VE VAZBĚ 64 BUDE PROVEDENA NÁHRADA</t>
  </si>
  <si>
    <t>TESAR KONSTR VAZANE SPOJOV PROSTREDKY - jižní strana - VAH - vazba 64-68 - V PŘÍPADĚ STÁV. DĚLENÍ VAS VE VAZBĚ 64 BUDE PROVEDENA NÁHRADA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</si>
  <si>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VAH - vazba 64-68 - V PŘÍPADĚ STÁV. DĚLENÍ VAS VE VAZBĚ 64 BUDE PROVEDENA NÁHRADA</t>
  </si>
  <si>
    <t>TESAR KONSTR VAZANE IMPREG REZIVA MAC - jižní strana - VAH - vazba 64-68 - V PŘÍPADĚ STÁV. DĚLENÍ VAS VE VAZBĚ 64 BUDE PROVEDENA NÁHRADA</t>
  </si>
  <si>
    <t>KONSTR TESAR PRESUN HMOT VYSKA -36M - jižní strana - VAH - vazba 64-68 - V PŘÍPADĚ STÁV. DĚLENÍ VAS VE VAZBĚ 64 BUDE PROVEDENA NÁHRADA</t>
  </si>
  <si>
    <t>DOPLNENI TESAR VAZBY HRANOLY -450cm2 - jižní strana - ŠS - vazba 81 - NOVÁ KONSTRUKCE</t>
  </si>
  <si>
    <t>TESAR HOBLOVANI NA STAVBE VICESTRANNE - jižní strana - ŠS - vazba 81 - NOVÁ KONSTRUKCE</t>
  </si>
  <si>
    <t>TESAR KONSTR VAZANE SPOJOV PROSTREDKY - jižní strana - ŠS - vazba 81 - NOVÁ KONSTRUKCE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</si>
  <si>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ŠS - vazba 81 - NOVÁ KONSTRUKCE</t>
  </si>
  <si>
    <t>TESAR KONSTR VAZANE IMPREG REZIVA MAC - jižní strana - ŠS - vazba 81 - NOVÁ KONSTRUKCE</t>
  </si>
  <si>
    <t>KONSTR TESAR PRESUN HMOT VYSKA -36M - jižní strana - ŠS - vazba 81 - NOVÁ KONSTRUKCE</t>
  </si>
  <si>
    <t>DOPLNENI TESAR VAZBY HRANOLY -450cm2 - jižní strana - PÁ - vazba 81 - NOVÁ KONSTRUKCE</t>
  </si>
  <si>
    <t>TESAR HOBLOVANI NA STAVBE VICESTRANNE - jižní strana - PÁ - vazba 81 - NOVÁ KONSTRUKCE</t>
  </si>
  <si>
    <t>TESAR KONSTR VAZANE SPOJOV PROSTREDKY - jižní strana - PÁ - vazba 81 - NOVÁ KONSTRUKCE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</si>
  <si>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PÁ - vazba 81 - NOVÁ KONSTRUKCE</t>
  </si>
  <si>
    <t>TESAR KONSTR VAZANE IMPREG REZIVA MAC - jižní strana - PÁ - vazba 81 - NOVÁ KONSTRUKCE</t>
  </si>
  <si>
    <t>KONSTR TESAR PRESUN HMOT VYSKA -36M - jižní strana - PÁ - vazba 81 - NOVÁ KONSTRUKCE</t>
  </si>
  <si>
    <t>VYREZ STRES VAZBY F -450cm2 DELKY -3m - jižní strana - KRÁ - vazba 82</t>
  </si>
  <si>
    <t>DOPLNENI TESAR VAZBY HRANOLY -450cm2 - jižní strana - KRÁ - vazba 82</t>
  </si>
  <si>
    <t>TESAR HOBLOVANI NA STAVBE VICESTRANNE - jižní strana - KRÁ - vazba 82</t>
  </si>
  <si>
    <t>TESAR KONSTR VAZANE SPOJOV PROSTREDKY - jižní strana - KRÁ - vazba 82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</si>
  <si>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KRÁ - vazba 82</t>
  </si>
  <si>
    <t>TESAR KONSTR VAZANE IMPREG REZIVA MAC - jižní strana - KRÁ - vazba 82</t>
  </si>
  <si>
    <t>DREV PLATOVY SPOJ  F 450cm2- (dlab) - jižní strana - KRÁ - vazba 82</t>
  </si>
  <si>
    <t>KONSTR TESAR PRESUN HMOT VYSKA -36M - jižní strana - KRÁ - vazba 82</t>
  </si>
  <si>
    <t>C-762331943-0</t>
  </si>
  <si>
    <t>VYREZ STRES VAZBY F -450cm2 DELKY -8m - severní strana - POI - vazba 67'-72'</t>
  </si>
  <si>
    <t>DOPLNENI TESAR VAZBY HRANOLY -450cm2 - severní strana - POI - vazba 67'-72'</t>
  </si>
  <si>
    <t>TESAR HOBLOVANI NA STAVBE VICESTRANNE - severní strana - POI - vazba 67'-72'</t>
  </si>
  <si>
    <t>TESAR KONSTR VAZANE SPOJOV PROSTREDKY - severní strana - POI - vazba 67'-72'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</si>
  <si>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POI - vazba 67'-72'</t>
  </si>
  <si>
    <t>TESAR KONSTR VAZANE IMPREG REZIVA MAC - severní strana - POI - vazba 67'-72'</t>
  </si>
  <si>
    <t>DREV PLATOVY SPOJ 1-HMOZDIK F -450cm2 - severní strana - POI - vazba 67'-72'</t>
  </si>
  <si>
    <t>KONSTR TESAR PRESUN HMOT VYSKA -36M - severní strana - POI - vazba 67'-72'</t>
  </si>
  <si>
    <t>VYREZ STRES VAZBY F -450cm2 DELKY -8m - severní strana - POE - vazba 67'-72'</t>
  </si>
  <si>
    <t>DOPLNENI TESAR VAZBY HRANOLY -450cm2 - severní strana - POE - vazba 67'-72'</t>
  </si>
  <si>
    <t>TESAR HOBLOVANI NA STAVBE VICESTRANNE - severní strana - POE - vazba 67'-72'</t>
  </si>
  <si>
    <t>TESAR KONSTR VAZANE SPOJOV PROSTREDKY - severní strana - POE - vazba 67'-72'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</si>
  <si>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POE - vazba 67'-72'</t>
  </si>
  <si>
    <t>TESAR KONSTR VAZANE IMPREG REZIVA MAC - severní strana - POE - vazba 67'-72'</t>
  </si>
  <si>
    <t>DREV PLATOVY SPOJ 1-HMOZDIK F -450cm2 - severní strana - POE - vazba 67'-72'</t>
  </si>
  <si>
    <t>KONSTR TESAR PRESUN HMOT VYSKA -36M - severní strana - POE - vazba 67'-72'</t>
  </si>
  <si>
    <t>VYREZ STRES VAZBY F -450cm2 DELKY -8m - severní strana - POI - vazba 71'-77' - PŘEPLÁTOVÁNÍ V NÁROŽÍ</t>
  </si>
  <si>
    <t>DOPLNENI TESAR VAZBY HRANOLY -450cm2 - severní strana - POI - vazba 71'-77' - PŘEPLÁTOVÁNÍ V NÁROŽÍ</t>
  </si>
  <si>
    <t>TESAR HOBLOVANI NA STAVBE VICESTRANNE - severní strana - POI - vazba 71'-77' - PŘEPLÁTOVÁNÍ V NÁROŽÍ</t>
  </si>
  <si>
    <t>TESAR KONSTR VAZANE SPOJOV PROSTREDKY - severní strana - POI - vazba 71'-77' - PŘEPLÁTOVÁNÍ V NÁROŽÍ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</si>
  <si>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POI - vazba 71'-77' - PŘEPLÁTOVÁNÍ V NÁROŽÍ</t>
  </si>
  <si>
    <t>TESAR KONSTR VAZANE IMPREG REZIVA MAC - severní strana - POI - vazba 71'-77' - PŘEPLÁTOVÁNÍ V NÁROŽÍ</t>
  </si>
  <si>
    <t>DREV PLATOVY SPOJ 1-HMOZDIK F -450cm2 - severní strana - POI - vazba 71'-77' - PŘEPLÁTOVÁNÍ V NÁROŽÍ</t>
  </si>
  <si>
    <t>KONSTR TESAR PRESUN HMOT VYSKA -36M - severní strana - POI - vazba 71'-77' - PŘEPLÁTOVÁNÍ V NÁROŽÍ</t>
  </si>
  <si>
    <t>VYREZ STRES VAZBY F -450cm2 DELKY -8m - severní strana - POE - vazba 67'-72' - PŘEPLÁTOVÁNÍ V NÁROŽÍ</t>
  </si>
  <si>
    <t>DOPLNENI TESAR VAZBY HRANOLY -450cm2 - severní strana - POE - vazba 67'-72' - PŘEPLÁTOVÁNÍ V NÁROŽÍ</t>
  </si>
  <si>
    <t>TESAR HOBLOVANI NA STAVBE VICESTRANNE - severní strana - POE - vazba 67'-72' - PŘEPLÁTOVÁNÍ V NÁROŽÍ</t>
  </si>
  <si>
    <t>TESAR KONSTR VAZANE SPOJOV PROSTREDKY - severní strana - POE - vazba 67'-72' - PŘEPLÁTOVÁNÍ V NÁROŽÍ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</si>
  <si>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POE - vazba 67'-72' - PŘEPLÁTOVÁNÍ V NÁROŽÍ</t>
  </si>
  <si>
    <t>TESAR KONSTR VAZANE IMPREG REZIVA MAC - severní strana - POE - vazba 67'-72' - PŘEPLÁTOVÁNÍ V NÁROŽÍ</t>
  </si>
  <si>
    <t>DREV PLATOVY SPOJ 1-HMOZDIK F -450cm2 - severní strana - POE - vazba 67'-72' - PŘEPLÁTOVÁNÍ V NÁROŽÍ</t>
  </si>
  <si>
    <t>KONSTR TESAR PRESUN HMOT VYSKA -36M - severní strana - POE - vazba 67'-72' - PŘEPLÁTOVÁNÍ V NÁROŽÍ</t>
  </si>
  <si>
    <t>VYREZ STRES VAZBY F -450cm2 DELKY -8m - severní strana - POI - vazba 77'-81'</t>
  </si>
  <si>
    <t>DOPLNENI TESAR VAZBY HRANOLY -450cm2 - severní strana - POI - vazba 77'-81'</t>
  </si>
  <si>
    <t>TESAR HOBLOVANI NA STAVBE VICESTRANNE - severní strana - POI - vazba 77'-81'</t>
  </si>
  <si>
    <t>TESAR KONSTR VAZANE SPOJOV PROSTREDKY - severní strana - POI - vazba 77'-81'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</si>
  <si>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POI - vazba 77'-81'</t>
  </si>
  <si>
    <t>TESAR KONSTR VAZANE IMPREG REZIVA MAC - severní strana - POI - vazba 77'-81'</t>
  </si>
  <si>
    <t>DREV PLATOVY SPOJ 1-HMOZDIK F -450cm2 - severní strana - POI - vazba 77'-81'</t>
  </si>
  <si>
    <t>KONSTR TESAR PRESUN HMOT VYSKA -36M - severní strana - POI - vazba 77'-81'</t>
  </si>
  <si>
    <t>VYREZ STRES VAZBY F -450cm2 DELKY -8m - severní strana - POE - vazba 77'-81'</t>
  </si>
  <si>
    <t>DOPLNENI TESAR VAZBY HRANOLY -450cm2 - severní strana - POE - vazba 77'-81'</t>
  </si>
  <si>
    <t>TESAR HOBLOVANI NA STAVBE VICESTRANNE - severní strana - POE - vazba 77'-81'</t>
  </si>
  <si>
    <t>TESAR KONSTR VAZANE SPOJOV PROSTREDKY - severní strana - POE - vazba 77'-81'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</si>
  <si>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POE - vazba 77'-81'</t>
  </si>
  <si>
    <t>TESAR KONSTR VAZANE IMPREG REZIVA MAC - severní strana - POE - vazba 77'-81'</t>
  </si>
  <si>
    <t>DREV PLATOVY SPOJ 1-HMOZDIK F -450cm2 - severní strana - POE - vazba 77'-81'</t>
  </si>
  <si>
    <t>KONSTR TESAR PRESUN HMOT VYSKA -36M - severní strana - POE - vazba 77'-81'</t>
  </si>
  <si>
    <t>VYREZ STRES VAZBY F -224cm2 DELKY -5m - severní strana - NÁ - vazba 65´-81´</t>
  </si>
  <si>
    <t>DOPLNENI TESAR VAZBY HRANOLY -224cm2 - severní strana - NÁ - vazba 65´-81´</t>
  </si>
  <si>
    <t>TESAR HOBLOVANI NA STAVBE VICESTRANNE - severní strana - NÁ - vazba 65´-81´</t>
  </si>
  <si>
    <t>TESAR KONSTR VAZANE SPOJOV PROSTREDKY - severní strana - NÁ - vazba 65´-81´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</si>
  <si>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NÁ - vazba 65´-81´</t>
  </si>
  <si>
    <t>TESAR KONSTR VAZANE IMPREG REZIVA MAC - severní strana - NÁ - vazba 65´-81´</t>
  </si>
  <si>
    <t>KONSTR TESAR PRESUN HMOT VYSKA -36M - severní strana - NÁ - vazba 65´-81´</t>
  </si>
  <si>
    <t>VYREZ STRES VAZBY F 450cm2- DELKY -5m - severní strana - VÝ-VT - vazba 64´-68´</t>
  </si>
  <si>
    <t>DOPLNENI TESAR VAZBY HRANOLY 450cm2- - severní strana - VÝ-VT - vazba 64´-68´</t>
  </si>
  <si>
    <t>TESAR HOBLOVANI NA STAVBE VICESTRANNE - severní strana - VÝ-VT - vazba 64´-68´</t>
  </si>
  <si>
    <t>TESAR KONSTR VAZANE SPOJOV PROSTREDKY - severní strana - VÝ-VT - vazba 64´-68´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</si>
  <si>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VÝ-VT - vazba 64´-68´</t>
  </si>
  <si>
    <t>TESAR KONSTR VAZANE IMPREG REZIVA MAC - severní strana - VÝ-VT - vazba 64´-68´</t>
  </si>
  <si>
    <t>KONSTR TESAR PRESUN HMOT VYSKA -36M - severní strana - VÝ-VT - vazba 64´-68´</t>
  </si>
  <si>
    <t>VYREZ STRES VAZBY F 450cm2- DELKY -3m - severní strana - KRÁ -vazba 65´</t>
  </si>
  <si>
    <t>DOPLNENI TESAR VAZBY HRANOLY 450cm2- - severní strana - KRÁ -vazba 65´</t>
  </si>
  <si>
    <t>TESAR HOBLOVANI NA STAVBE VICESTRANNE - severní strana - KRÁ -vazba 65´</t>
  </si>
  <si>
    <t>TESAR KONSTR VAZANE SPOJOV PROSTREDKY - severní strana - KRÁ -vazba 65´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</si>
  <si>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KRÁ -vazba 65´</t>
  </si>
  <si>
    <t>TESAR KONSTR VAZANE IMPREG REZIVA MAC - severní strana - KRÁ -vazba 65´</t>
  </si>
  <si>
    <t>DREV PLATOVY SPOJ  F 600cm2- (dlab) - severní strana - KRÁ -vazba 65´</t>
  </si>
  <si>
    <t>KONSTR TESAR PRESUN HMOT VYSKA -36M - severní strana - KRÁ -vazba 65´</t>
  </si>
  <si>
    <t>VYREZ STRES VAZBY F -450cm2 DELKY -5m - severní strana - KR - vazba 65´</t>
  </si>
  <si>
    <t>DOPLNENI TESAR VAZBY HRANOLY -450cm2 - severní strana - KR - vazba 65´</t>
  </si>
  <si>
    <t>TESAR HOBLOVANI NA STAVBE VICESTRANNE - severní strana - KR - vazba 65´</t>
  </si>
  <si>
    <t>TESAR KONSTR VAZANE SPOJOV PROSTREDKY - severní strana - KR - vazba 65´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</si>
  <si>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65´</t>
  </si>
  <si>
    <t>TESAR KONSTR VAZANE IMPREG REZIVA MAC - severní strana - KR - vazba 65´</t>
  </si>
  <si>
    <t>DREV PLATOVY SPOJ 3-KOLIK F -450cm2 - severní strana - KR - vazba 65´</t>
  </si>
  <si>
    <t>KONSTR TESAR PRESUN HMOT VYSKA -36M - severní strana - KR - vazba 65´</t>
  </si>
  <si>
    <t>VYREZ STRES VAZBY F -450cm2 DELKY -3m - severní strana - DI - vazba 64´-65´ - PLÁTOVÁNÍ NA VAS</t>
  </si>
  <si>
    <t>DOPLNENI TESAR VAZBY HRANOLY -450cm2 - severní strana - DI - vazba 64´-65´ - PLÁTOVÁNÍ NA VAS</t>
  </si>
  <si>
    <t>TESAR HOBLOVANI NA STAVBE VICESTRANNE - severní strana - DI - vazba 64´-65´ - PLÁTOVÁNÍ NA VAS</t>
  </si>
  <si>
    <t>TESAR KONSTR VAZANE SPOJOV PROSTREDKY - severní strana - DI - vazba 64´-65´ - PLÁTOVÁNÍ NA VAS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</si>
  <si>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DI - vazba 64´-65´ - PLÁTOVÁNÍ NA VAS</t>
  </si>
  <si>
    <t>TESAR KONSTR VAZANE IMPREG REZIVA MAC - severní strana - DI - vazba 64´-65´ - PLÁTOVÁNÍ NA VAS</t>
  </si>
  <si>
    <t>KONSTR TESAR PRESUN HMOT VYSKA -36M - severní strana - DI - vazba 64´-65´ - PLÁTOVÁNÍ NA VAS</t>
  </si>
  <si>
    <t>DOPLNENI TESAR VAZBY HRANOLY -450cm2 - severní strana - VÝ-KR - vazba 65´-67´- NOVÝ PRVEK</t>
  </si>
  <si>
    <t>TESAR HOBLOVANI NA STAVBE VICESTRANNE - severní strana - VÝ-KR - vazba 65´-67´- NOVÝ PRVEK</t>
  </si>
  <si>
    <t>TESAR KONSTR VAZANE SPOJOV PROSTREDKY - severní strana - VÝ-KR - vazba 65´-67´- NOVÝ PRVEK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</si>
  <si>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VÝ-KR - vazba 65´-67´- NOVÝ PRVEK</t>
  </si>
  <si>
    <t>TESAR KONSTR VAZANE IMPREG REZIVA MAC - severní strana - VÝ-KR - vazba 65´-67´- NOVÝ PRVEK</t>
  </si>
  <si>
    <t>KONSTR TESAR PRESUN HMOT VYSKA -36M - severní strana - VÝ-KR - vazba 65´-67´- NOVÝ PRVEK</t>
  </si>
  <si>
    <t>VYREZ STRES VAZBY F -450cm2 DELKY -3m - severní strana - KR - vazba 66´p</t>
  </si>
  <si>
    <t>DOPLNENI TESAR VAZBY HRANOLY -450cm2 - severní strana - KR - vazba 66´p</t>
  </si>
  <si>
    <t>TESAR HOBLOVANI NA STAVBE VICESTRANNE - severní strana - KR - vazba 66´p</t>
  </si>
  <si>
    <t>TESAR KONSTR VAZANE SPOJOV PROSTREDKY - severní strana - KR - vazba 66´p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</si>
  <si>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66´p</t>
  </si>
  <si>
    <t>TESAR KONSTR VAZANE IMPREG REZIVA MAC - severní strana - KR - vazba 66´p</t>
  </si>
  <si>
    <t>DREV PLATOVY SPOJ 3-KOLIK F -450cm2 - severní strana - KR - vazba 66´p</t>
  </si>
  <si>
    <t>KONSTR TESAR PRESUN HMOT VYSKA -36M - severní strana - KR - vazba 66´p</t>
  </si>
  <si>
    <t>VYREZ STRES VAZBY F -450cm2 DELKY -5m - severní strana - VAS - vazba 64´-68´</t>
  </si>
  <si>
    <t>DOPLNENI TESAR VAZBY HRANOLY -450cm2 - severní strana - VAS - vazba 64´-68´</t>
  </si>
  <si>
    <t>TESAR HOBLOVANI NA STAVBE VICESTRANNE - severní strana - VAS - vazba 64´-68´</t>
  </si>
  <si>
    <t>TESAR KONSTR VAZANE SPOJOV PROSTREDKY - severní strana - VAS - vazba 64´-68´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</si>
  <si>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VAS - vazba 64´-68´</t>
  </si>
  <si>
    <t>TESAR KONSTR VAZANE IMPREG REZIVA MAC - severní strana - VAS - vazba 64´-68´</t>
  </si>
  <si>
    <t>KONSTR TESAR PRESUN HMOT VYSKA -36M - severní strana - VAS - vazba 64´-68´</t>
  </si>
  <si>
    <t>VYREZ STRES VAZBY F 450cm2- DELKY -3m - severní strana - KRÁ -vazba 67´</t>
  </si>
  <si>
    <t>DOPLNENI TESAR VAZBY HRANOLY 450cm2- - severní strana - KRÁ -vazba 67´</t>
  </si>
  <si>
    <t>TESAR HOBLOVANI NA STAVBE VICESTRANNE - severní strana - KRÁ -vazba 67´</t>
  </si>
  <si>
    <t>TESAR KONSTR VAZANE SPOJOV PROSTREDKY - severní strana - KRÁ -vazba 67´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</si>
  <si>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KRÁ -vazba 67´</t>
  </si>
  <si>
    <t>TESAR KONSTR VAZANE IMPREG REZIVA MAC - severní strana - KRÁ -vazba 67´</t>
  </si>
  <si>
    <t>DREV PLATOVY SPOJ  F 600cm2- (dlab) - severní strana - KRÁ -vazba 67´</t>
  </si>
  <si>
    <t>KONSTR TESAR PRESUN HMOT VYSKA -36M - severní strana - KRÁ -vazba 67´</t>
  </si>
  <si>
    <t>VYREZ STRES VAZBY F -450cm2 DELKY -5m - severní strana - KR - vazba 67´</t>
  </si>
  <si>
    <t>DOPLNENI TESAR VAZBY HRANOLY -450cm2 - severní strana - KR - vazba 67´</t>
  </si>
  <si>
    <t>TESAR HOBLOVANI NA STAVBE VICESTRANNE - severní strana - KR - vazba 67´</t>
  </si>
  <si>
    <t>TESAR KONSTR VAZANE SPOJOV PROSTREDKY - severní strana - KR - vazba 67´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</si>
  <si>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67´</t>
  </si>
  <si>
    <t>TESAR KONSTR VAZANE IMPREG REZIVA MAC - severní strana - KR - vazba 67´</t>
  </si>
  <si>
    <t>DREV PLATOVY SPOJ 3-KOLIK F -450cm2 - severní strana - KR - vazba 67´</t>
  </si>
  <si>
    <t>KONSTR TESAR PRESUN HMOT VYSKA -36M - severní strana - KR - vazba 67´</t>
  </si>
  <si>
    <t>C-762331953-0</t>
  </si>
  <si>
    <t>VYREZ STRES VAZBY F 450cm2- DELKY -8m - severní strana - VAD - vazba 67´-72´</t>
  </si>
  <si>
    <t>DOPLNENI TESAR VAZBY HRANOLY 450cm2- - severní strana - VAD - vazba 67´-72´</t>
  </si>
  <si>
    <t>TESAR HOBLOVANI NA STAVBE VICESTRANNE - severní strana - VAD - vazba 67´-72´</t>
  </si>
  <si>
    <t>TESAR KONSTR VAZANE SPOJOV PROSTREDKY - severní strana - VAD - vazba 67´-72´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</si>
  <si>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VAD - vazba 67´-72´</t>
  </si>
  <si>
    <t>TESAR KONSTR VAZANE IMPREG REZIVA MAC - severní strana - VAD - vazba 67´-72´</t>
  </si>
  <si>
    <t>C-762314136-0</t>
  </si>
  <si>
    <t>DREV SPOJ F 600-cm2-(motýlek) - severní strana - VAD - vazba 67´-72´</t>
  </si>
  <si>
    <t>KONSTR TESAR PRESUN HMOT VYSKA -36M - severní strana - VAD - vazba 67´-72´</t>
  </si>
  <si>
    <t>DOPLNENI TESAR VAZBY HRANOLY -450cm2 - severní strana - KR - vazba 68´</t>
  </si>
  <si>
    <t>TESAR HOBLOVANI NA STAVBE VICESTRANNE - severní strana - KR - vazba 68´</t>
  </si>
  <si>
    <t>TESAR KONSTR VAZANE SPOJOV PROSTREDKY - severní strana - KR - vazba 68´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</si>
  <si>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68´</t>
  </si>
  <si>
    <t>TESAR KONSTR VAZANE IMPREG REZIVA MAC - severní strana - KR - vazba 68´</t>
  </si>
  <si>
    <t>DREV PLATOVY SPOJ 3-KOLIK F -450cm2 - severní strana - KR - vazba 68´</t>
  </si>
  <si>
    <t>KONSTR TESAR PRESUN HMOT VYSKA -36M - severní strana - KR - vazba 68´</t>
  </si>
  <si>
    <t>C-762331921-0</t>
  </si>
  <si>
    <t>VYREZ STRES VAZBY F -224cm2 DELKY -3m - severní strana - ŠS - vazba 68´</t>
  </si>
  <si>
    <t>DOPLNENI TESAR VAZBY HRANOLY -224cm2 - severní strana - ŠS - vazba 68´</t>
  </si>
  <si>
    <t>TESAR HOBLOVANI NA STAVBE VICESTRANNE - severní strana - ŠS - vazba 68´</t>
  </si>
  <si>
    <t>TESAR KONSTR VAZANE SPOJOV PROSTREDKY - severní strana - ŠS - vazba 68´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</si>
  <si>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ŠS - vazba 68´</t>
  </si>
  <si>
    <t>TESAR KONSTR VAZANE IMPREG REZIVA MAC - severní strana - ŠS - vazba 68´</t>
  </si>
  <si>
    <t>C-762314142-0</t>
  </si>
  <si>
    <t>DREV PLATOVY SPOJ 4-KOLIK F -224cm2 - severní strana - ŠS - vazba 68´</t>
  </si>
  <si>
    <t>KONSTR TESAR PRESUN HMOT VYSKA -36M - severní strana - ŠS - vazba 68´</t>
  </si>
  <si>
    <t>VYREZ STRES VAZBY F 450cm2- DELKY -5m - severní strana - VT - vazba 68´</t>
  </si>
  <si>
    <t>DOPLNENI TESAR VAZBY HRANOLY 450cm2- - severní strana - VT - vazba 68´</t>
  </si>
  <si>
    <t>TESAR HOBLOVANI NA STAVBE VICESTRANNE - severní strana - VT - vazba 68´</t>
  </si>
  <si>
    <t>TESAR KONSTR VAZANE SPOJOV PROSTREDKY - severní strana - VT - vazba 68´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</si>
  <si>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VT - vazba 68´</t>
  </si>
  <si>
    <t>TESAR KONSTR VAZANE IMPREG REZIVA MAC - severní strana - VT - vazba 68´</t>
  </si>
  <si>
    <t>DREV PLATOVY SPOJ 9-KOLIK F 600cm2- - severní strana - VT - vazba 68´</t>
  </si>
  <si>
    <t>KONSTR TESAR PRESUN HMOT VYSKA -36M - severní strana - VT - vazba 68´</t>
  </si>
  <si>
    <t>VYREZ STRES VAZBY F 450cm2- DELKY -3m - severní strana - KRÁ -vazba 69´</t>
  </si>
  <si>
    <t>DOPLNENI TESAR VAZBY HRANOLY 450cm2- - severní strana - KRÁ -vazba 69´</t>
  </si>
  <si>
    <t>TESAR HOBLOVANI NA STAVBE VICESTRANNE - severní strana - KRÁ -vazba 69´</t>
  </si>
  <si>
    <t>TESAR KONSTR VAZANE SPOJOV PROSTREDKY - severní strana - KRÁ -vazba 69´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</si>
  <si>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KRÁ -vazba 69´</t>
  </si>
  <si>
    <t>TESAR KONSTR VAZANE IMPREG REZIVA MAC - severní strana - KRÁ -vazba 69´</t>
  </si>
  <si>
    <t>DREV PLATOVY SPOJ  F 600cm2- (dlab) - severní strana - KRÁ -vazba 69´</t>
  </si>
  <si>
    <t>KONSTR TESAR PRESUN HMOT VYSKA -36M - severní strana - KRÁ -vazba 69´</t>
  </si>
  <si>
    <t>VYREZ STRES VAZBY F -450cm2 DELKY -3m - severní strana - KR - vazba 69´-PŘEDPOKLAD</t>
  </si>
  <si>
    <t>DOPLNENI TESAR VAZBY HRANOLY -450cm2 - severní strana - KR - vazba 69´-PŘEDPOKLAD</t>
  </si>
  <si>
    <t>TESAR HOBLOVANI NA STAVBE VICESTRANNE - severní strana - KR - vazba 69´-PŘEDPOKLAD</t>
  </si>
  <si>
    <t>TESAR KONSTR VAZANE SPOJOV PROSTREDKY - severní strana - KR - vazba 69´-PŘEDPOKLAD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</si>
  <si>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69´-PŘEDPOKLAD</t>
  </si>
  <si>
    <t>TESAR KONSTR VAZANE IMPREG REZIVA MAC - severní strana - KR - vazba 69´-PŘEDPOKLAD</t>
  </si>
  <si>
    <t>DREV PLATOVY SPOJ 3-KOLIK F -450cm2 - severní strana - KR - vazba 69´-PŘEDPOKLAD</t>
  </si>
  <si>
    <t>KONSTR TESAR PRESUN HMOT VYSKA -36M - severní strana - KR - vazba 69´-PŘEDPOKLAD</t>
  </si>
  <si>
    <t>VYREZ STRES VAZBY F 450cm2- DELKY -3m - severní strana - KRÁ -vazba 69´-PŘEDPOKLAD</t>
  </si>
  <si>
    <t>DOPLNENI TESAR VAZBY HRANOLY 450cm2- - severní strana - KRÁ -vazba 70´-PŘEDPOKLAD</t>
  </si>
  <si>
    <t>TESAR HOBLOVANI NA STAVBE VICESTRANNE - severní strana - KRÁ -vazba 70´-PŘEDPOKLAD</t>
  </si>
  <si>
    <t>TESAR KONSTR VAZANE SPOJOV PROSTREDKY - severní strana - KRÁ -vazba 70´-PŘEDPOKLAD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</si>
  <si>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KRÁ -vazba 70´-PŘEDPOKLAD</t>
  </si>
  <si>
    <t>TESAR KONSTR VAZANE IMPREG REZIVA MAC - severní strana - KRÁ -vazba 70´-PŘEDPOKLAD</t>
  </si>
  <si>
    <t>DREV PLATOVY SPOJ  F 600cm2- (dlab) - severní strana - KRÁ -vazba 70´-PŘEDPOKLAD</t>
  </si>
  <si>
    <t>KONSTR TESAR PRESUN HMOT VYSKA -36M - severní strana - KRÁ -vazba 70´-PŘEDPOKLAD</t>
  </si>
  <si>
    <t>C-762331911-0</t>
  </si>
  <si>
    <t>VYREZ STRES VAZBY F -120cm2 DELKY -3m - severní strana - KR - vazba 70´- PŘEDPOKLAD</t>
  </si>
  <si>
    <t>C-762332931-0</t>
  </si>
  <si>
    <t>DOPLNENI TESAR VAZBY HRANOLY -120cm2 - severní strana - KR - vazba 70´- PŘEDPOKLAD</t>
  </si>
  <si>
    <t>TESAR HOBLOVANI NA STAVBE VICESTRANNE - severní strana - KR - vazba 70´- PŘEDPOKLAD</t>
  </si>
  <si>
    <t>TESAR KONSTR VAZANE SPOJOV PROSTREDKY - severní strana - KR - vazba 70´-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</si>
  <si>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70´- PŘEDPOKLAD</t>
  </si>
  <si>
    <t>TESAR KONSTR VAZANE IMPREG REZIVA MAC - severní strana - KR - vazba 70´- PŘEDPOKLAD</t>
  </si>
  <si>
    <t>DREV PLATOVY SPOJ 4-KOLIK F -224cm2 - severní strana - KR - vazba 70´- PŘEDPOKLAD</t>
  </si>
  <si>
    <t>KONSTR TESAR PRESUN HMOT VYSKA -36M - severní strana - KR - vazba 70´- PŘEDPOKLAD</t>
  </si>
  <si>
    <t>VYREZ STRES VAZBY F 450cm2- DELKY -3m - severní strana - KRÁ - vazba 71´</t>
  </si>
  <si>
    <t>DOPLNENI TESAR VAZBY HRANOLY 450cm2- - severní strana - KRÁ - vazba 71´</t>
  </si>
  <si>
    <t>TESAR HOBLOVANI NA STAVBE VICESTRANNE - severní strana - KRÁ - vazba 71´</t>
  </si>
  <si>
    <t>TESAR KONSTR VAZANE SPOJOV PROSTREDKY - severní strana - KRÁ - vazba 71´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</si>
  <si>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KRÁ - vazba 71´</t>
  </si>
  <si>
    <t>TESAR KONSTR VAZANE IMPREG REZIVA MAC - severní strana - KRÁ - vazba 71´</t>
  </si>
  <si>
    <t>DREV PLATOVY SPOJ  F 600cm2- (dlab) - severní strana - KRÁ - vazba 71´</t>
  </si>
  <si>
    <t>KONSTR TESAR PRESUN HMOT VYSKA -36M - severní strana - KRÁ - vazba 71´</t>
  </si>
  <si>
    <t>VYREZ STRES VAZBY F -450cm2 DELKY -8m - severní strana - KR - vazba 71´</t>
  </si>
  <si>
    <t>DOPLNENI TESAR VAZBY HRANOLY -450cm2 - severní strana - KR - vazba 71´</t>
  </si>
  <si>
    <t>TESAR HOBLOVANI NA STAVBE VICESTRANNE - severní strana - KR - vazba 71´</t>
  </si>
  <si>
    <t>TESAR KONSTR VAZANE SPOJOV PROSTREDKY - severní strana - KR - vazba 71´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</si>
  <si>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71´</t>
  </si>
  <si>
    <t>TESAR KONSTR VAZANE IMPREG REZIVA MAC - severní strana - KR - vazba 71´</t>
  </si>
  <si>
    <t>DREV PLATOVY SPOJ 3-KOLIK F -450cm2 - severní strana - KR - vazba 71´</t>
  </si>
  <si>
    <t>KONSTR TESAR PRESUN HMOT VYSKA -36M - severní strana - KR - vazba 71´</t>
  </si>
  <si>
    <t>VYREZ STRES VAZBY F -450cm2 DELKY -8m - severní strana - DI - vazba 71´-72´ - PLÁTOVÁNÍ NA VAS</t>
  </si>
  <si>
    <t>DOPLNENI TESAR VAZBY HRANOLY -450cm2 - severní strana - DI - vazba 71´-72´ - PLÁTOVÁNÍ NA VAS</t>
  </si>
  <si>
    <t>TESAR HOBLOVANI NA STAVBE VICESTRANNE - severní strana - DI - vazba 71´-72´ - PLÁTOVÁNÍ NA VAS</t>
  </si>
  <si>
    <t>TESAR KONSTR VAZANE SPOJOV PROSTREDKY - severní strana - DI - vazba 71´-72´ - PLÁTOVÁNÍ NA VAS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</si>
  <si>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DI - vazba 71´-72´ - PLÁTOVÁNÍ NA VAS</t>
  </si>
  <si>
    <t>TESAR KONSTR VAZANE IMPREG REZIVA MAC - severní strana - DI - vazba 71´-72´ - PLÁTOVÁNÍ NA VAS</t>
  </si>
  <si>
    <t>KONSTR TESAR PRESUN HMOT VYSKA -36M - severní strana - DI - vazba 71´-72´ - PLÁTOVÁNÍ NA VAS</t>
  </si>
  <si>
    <t>DOPLNENI TESAR VAZBY HRANOLY -450cm2 - severní strana - VÝ-KR - vazba 71´-72´ - NOVÝ PRVEK</t>
  </si>
  <si>
    <t>TESAR HOBLOVANI NA STAVBE VICESTRANNE - severní strana - VÝ-KR - vazba 71´-72´ - NOVÝ PRVEK</t>
  </si>
  <si>
    <t>TESAR KONSTR VAZANE SPOJOV PROSTREDKY - severní strana - VÝ-KR - vazba 71´-72´ - NOVÝ PRVEK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</si>
  <si>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VÝ-KR - vazba 71´-72´ - NOVÝ PRVEK</t>
  </si>
  <si>
    <t>TESAR KONSTR VAZANE IMPREG REZIVA MAC - severní strana - VÝ-KR - vazba 71´-72´ - NOVÝ PRVEK</t>
  </si>
  <si>
    <t>KONSTR TESAR PRESUN HMOT VYSKA -36M - severní strana - VÝ-KR - vazba 71´-72´ - NOVÝ PRVEK</t>
  </si>
  <si>
    <t>VYREZ STRES VAZBY F -450cm2 DELKY -3m - severní strana - PVZ - DEMONTÁŽ - vazba 72´- De2</t>
  </si>
  <si>
    <t>VYREZ STRES VAZBY F 450cm2- DELKY -3m - severní strana - ŠS - vazba 72´</t>
  </si>
  <si>
    <t>DOPLNENI TESAR VAZBY HRANOLY 450cm2- - severní strana - ŠS - vazba 72´</t>
  </si>
  <si>
    <t>TESAR HOBLOVANI NA STAVBE VICESTRANNE - severní strana - ŠS - vazba 72´</t>
  </si>
  <si>
    <t>TESAR KONSTR VAZANE SPOJOV PROSTREDKY - severní strana - ŠS - vazba 72´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</si>
  <si>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ŠS - vazba 72´</t>
  </si>
  <si>
    <t>TESAR KONSTR VAZANE IMPREG REZIVA MAC - severní strana - ŠS - vazba 72´</t>
  </si>
  <si>
    <t>C-762314185-0</t>
  </si>
  <si>
    <t>DREV PLATOVY SPOJ 7-KOLIK F -600cm2 - severní strana - ŠS - vazba 72´</t>
  </si>
  <si>
    <t>KONSTR TESAR PRESUN HMOT VYSKA -36M - severní strana - ŠS - vazba 72´</t>
  </si>
  <si>
    <t>VYREZ STRES VAZBY F 450cm2- DELKY -8m - severní strana - VT - vazba 72´</t>
  </si>
  <si>
    <t>DOPLNENI TESAR VAZBY HRANOLY 450cm2- - severní strana - VT - vazba 72´</t>
  </si>
  <si>
    <t>TESAR HOBLOVANI NA STAVBE VICESTRANNE - severní strana - VT - vazba 72´</t>
  </si>
  <si>
    <t>TESAR KONSTR VAZANE SPOJOV PROSTREDKY - severní strana - VT - vazba 72´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</si>
  <si>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VT - vazba 72´</t>
  </si>
  <si>
    <t>TESAR KONSTR VAZANE IMPREG REZIVA MAC - severní strana - VT - vazba 72´</t>
  </si>
  <si>
    <t>DREV PLATOVY SPOJ 9-KOLIK F 600cm2- - severní strana - VT - vazba 72´</t>
  </si>
  <si>
    <t>KONSTR TESAR PRESUN HMOT VYSKA -36M - severní strana - VT - vazba 72´</t>
  </si>
  <si>
    <t>VYREZ STRES VAZBY F -450cm2 DELKY 8m- - severní strana - KR - vazba 72´</t>
  </si>
  <si>
    <t>DOPLNENI TESAR VAZBY HRANOLY 450cm2- - severní strana - KR - vazba 72´</t>
  </si>
  <si>
    <t>TESAR HOBLOVANI NA STAVBE VICESTRANNE - severní strana - KR - vazba 72´</t>
  </si>
  <si>
    <t>TESAR KONSTR VAZANE SPOJOV PROSTREDKY - severní strana - KR - vazba 72´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</si>
  <si>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72´</t>
  </si>
  <si>
    <t>TESAR KONSTR VAZANE IMPREG REZIVA MAC - severní strana - KR - vazba 72´</t>
  </si>
  <si>
    <t>KONSTR TESAR PRESUN HMOT VYSKA -36M - severní strana - KR - vazba 72´</t>
  </si>
  <si>
    <t>VYREZ STRES VAZBY F 450cm2- DELKY -8m - severní strana - VAD - vazba 72´-77´</t>
  </si>
  <si>
    <t>DOPLNENI TESAR VAZBY HRANOLY 450cm2- - severní strana - VAD - vazba 72´-77´</t>
  </si>
  <si>
    <t>TESAR HOBLOVANI NA STAVBE VICESTRANNE - severní strana - VAD - vazba 72´-77´</t>
  </si>
  <si>
    <t>TESAR KONSTR VAZANE SPOJOV PROSTREDKY - severní strana - VAD - vazba 72´-77´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</si>
  <si>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VAD - vazba 72´-77´</t>
  </si>
  <si>
    <t>TESAR KONSTR VAZANE IMPREG REZIVA MAC - severní strana - VAD - vazba 72´-77´</t>
  </si>
  <si>
    <t>KONSTR TESAR PRESUN HMOT VYSKA -36M - severní strana - VAD - vazba 72´-77´</t>
  </si>
  <si>
    <t>VYREZ STRES VAZBY F -450cm2 DELKY -5m - severní strana - VAS - vazba 72´-77´</t>
  </si>
  <si>
    <t>DOPLNENI TESAR VAZBY HRANOLY -450cm2 - severní strana - VAS - vazba 72´-77´</t>
  </si>
  <si>
    <t>TESAR HOBLOVANI NA STAVBE VICESTRANNE - severní strana - VAS - vazba 72´-77´</t>
  </si>
  <si>
    <t>TESAR KONSTR VAZANE SPOJOV PROSTREDKY - severní strana - VAS - vazba 72´-77´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</si>
  <si>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VAS - vazba 72´-77´</t>
  </si>
  <si>
    <t>TESAR KONSTR VAZANE IMPREG REZIVA MAC - severní strana - VAS - vazba 72´-77´</t>
  </si>
  <si>
    <t>KONSTR TESAR PRESUN HMOT VYSKA -36M - severní strana - VAS - vazba 72´-77´</t>
  </si>
  <si>
    <t>C-762331931-0</t>
  </si>
  <si>
    <t>VYREZ STRES VAZBY F -288cm2 DELKY -3m - severní strana - DI - vazba 73´-74´ - horní část</t>
  </si>
  <si>
    <t>C-762332933-0</t>
  </si>
  <si>
    <t>DOPLNENI TESAR VAZBY HRANOLY -288cm2 - severní strana - DI - vazba 73´-74´ - horní část</t>
  </si>
  <si>
    <t>TESAR HOBLOVANI NA STAVBE VICESTRANNE - severní strana - DI - vazba 73´-74´ - horní část</t>
  </si>
  <si>
    <t>TESAR KONSTR VAZANE SPOJOV PROSTREDKY - severní strana - DI - vazba 73´-74´ - horní část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</si>
  <si>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DI - vazba 73´-74´ - horní část</t>
  </si>
  <si>
    <t>TESAR KONSTR VAZANE IMPREG REZIVA MAC - severní strana - DI - vazba 73´-74´ - horní část</t>
  </si>
  <si>
    <t>KONSTR TESAR PRESUN HMOT VYSKA -36M - severní strana - DI - vazba 73´-74´ - horní část</t>
  </si>
  <si>
    <t>DOPLNENI TESAR VAZBY HRANOLY -450cm2 - severní strana - KR - vazba 73a´73b´ - NOVÝ PRVEK</t>
  </si>
  <si>
    <t>TESAR HOBLOVANI NA STAVBE VICESTRANNE - severní strana - KR - vazba 73a´73b´ - NOVÝ PRVEK</t>
  </si>
  <si>
    <t>TESAR KONSTR VAZANE SPOJOV PROSTREDKY - severní strana - KR - vazba 73a´73b´ - NOVÝ PRVEK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</si>
  <si>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73a´73b´ - NOVÝ PRVEK</t>
  </si>
  <si>
    <t>TESAR KONSTR VAZANE IMPREG REZIVA MAC - severní strana - KR - vazba 73a´73b´ - NOVÝ PRVEK</t>
  </si>
  <si>
    <t>KONSTR TESAR PRESUN HMOT VYSKA -36M - severní strana - KR - vazba 73a´73b´ - NOVÝ PRVEK</t>
  </si>
  <si>
    <t>VYREZ STRES VAZBY F 450cm2- DELKY -3m - severní strana - KRÁ - vazba 74´</t>
  </si>
  <si>
    <t>DOPLNENI TESAR VAZBY HRANOLY 450cm2- - severní strana - KRÁ - vazba 74´</t>
  </si>
  <si>
    <t>TESAR HOBLOVANI NA STAVBE VICESTRANNE - severní strana - KRÁ - vazba 74´</t>
  </si>
  <si>
    <t>TESAR KONSTR VAZANE SPOJOV PROSTREDKY - severní strana - KRÁ - vazba 74´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</si>
  <si>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KRÁ - vazba 74´</t>
  </si>
  <si>
    <t>TESAR KONSTR VAZANE IMPREG REZIVA MAC - severní strana - KRÁ - vazba 74´</t>
  </si>
  <si>
    <t>DREV PLATOVY SPOJ  F 600cm2- (dlab) - severní strana - KRÁ - vazba 74´</t>
  </si>
  <si>
    <t>KONSTR TESAR PRESUN HMOT VYSKA -36M - severní strana - KRÁ - vazba 74´</t>
  </si>
  <si>
    <t>VYREZ STRES VAZBY F -450cm2 DELKY -8m - severní strana - KR - vazba 74´</t>
  </si>
  <si>
    <t>DOPLNENI TESAR VAZBY HRANOLY -450cm2 - severní strana - KR - vazba 74´</t>
  </si>
  <si>
    <t>TESAR HOBLOVANI NA STAVBE VICESTRANNE - severní strana - KR - vazba 74´</t>
  </si>
  <si>
    <t>TESAR KONSTR VAZANE SPOJOV PROSTREDKY - severní strana - KR - vazba 74´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</si>
  <si>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74´</t>
  </si>
  <si>
    <t>TESAR KONSTR VAZANE IMPREG REZIVA MAC - severní strana - KR - vazba 74´</t>
  </si>
  <si>
    <t>KONSTR TESAR PRESUN HMOT VYSKA -36M - severní strana - KR - vazba 74´</t>
  </si>
  <si>
    <t>VYREZ STRES VAZBY F 450cm2- DELKY -3m - severní strana - KRÁ - vazba 75´ - PŘEDPOKLAD</t>
  </si>
  <si>
    <t>DOPLNENI TESAR VAZBY HRANOLY 450cm2- - severní strana - KRÁ - vazba 75´ - PŘEDPOKLAD</t>
  </si>
  <si>
    <t>TESAR HOBLOVANI NA STAVBE VICESTRANNE - severní strana - KRÁ - vazba 75´ - PŘEDPOKLAD</t>
  </si>
  <si>
    <t>TESAR KONSTR VAZANE SPOJOV PROSTREDKY - severní strana - KRÁ - vazba 75´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</si>
  <si>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KRÁ - vazba 75´ - PŘEDPOKLAD</t>
  </si>
  <si>
    <t>TESAR KONSTR VAZANE IMPREG REZIVA MAC - severní strana - KRÁ - vazba 75´ - PŘEDPOKLAD</t>
  </si>
  <si>
    <t>DREV PLATOVY SPOJ  F 600cm2- (dlab) - severní strana - KRÁ - vazba 75´ - PŘEDPOKLAD</t>
  </si>
  <si>
    <t>KONSTR TESAR PRESUN HMOT VYSKA -36M - severní strana - KRÁ - vazba 75´ - PŘEDPOKLAD</t>
  </si>
  <si>
    <t>VYREZ STRES VAZBY F -450cm2 DELKY -3m - severní strana - KR - vazba 75´ - PŘEDPOKLAD</t>
  </si>
  <si>
    <t>DOPLNENI TESAR VAZBY HRANOLY -450cm2 - severní strana - KR - vazba 75´ - PŘEDPOKLAD</t>
  </si>
  <si>
    <t>TESAR HOBLOVANI NA STAVBE VICESTRANNE - severní strana - KR - vazba 75´ - PŘEDPOKLAD</t>
  </si>
  <si>
    <t>TESAR KONSTR VAZANE SPOJOV PROSTREDKY - severní strana - KR - vazba 75´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</si>
  <si>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75´ - PŘEDPOKLAD</t>
  </si>
  <si>
    <t>TESAR KONSTR VAZANE IMPREG REZIVA MAC - severní strana - KR - vazba 75´ - PŘEDPOKLAD</t>
  </si>
  <si>
    <t>DREV PLATOVY SPOJ 3-KOLIK F -450cm2 - severní strana - KR - vazba 75´ - PŘEDPOKLAD</t>
  </si>
  <si>
    <t>KONSTR TESAR PRESUN HMOT VYSKA -36M - severní strana - KR - vazba 75´ - PŘEDPOKLAD</t>
  </si>
  <si>
    <t>VYREZ STRES VAZBY F 450cm2- DELKY -5m - severní strana - VT - vazba 77´</t>
  </si>
  <si>
    <t>DOPLNENI TESAR VAZBY HRANOLY 450cm2- - severní strana - VT - vazba 77´</t>
  </si>
  <si>
    <t>TESAR HOBLOVANI NA STAVBE VICESTRANNE - severní strana - VT - vazba 77´</t>
  </si>
  <si>
    <t>TESAR KONSTR VAZANE SPOJOV PROSTREDKY - severní strana - VT - vazba 77´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</si>
  <si>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VT - vazba 77´</t>
  </si>
  <si>
    <t>TESAR KONSTR VAZANE IMPREG REZIVA MAC - severní strana - VT - vazba 77´</t>
  </si>
  <si>
    <t>DREV PLATOVY SPOJ 9-KOLIK F 600cm2- - severní strana - VT - vazba 77´</t>
  </si>
  <si>
    <t>KONSTR TESAR PRESUN HMOT VYSKA -36M - severní strana - VT - vazba 77´</t>
  </si>
  <si>
    <t>VYREZ STRES VAZBY F -450cm2 DELKY -5m - severní strana - KR - vazba 77´- PŘEDPOKLAD</t>
  </si>
  <si>
    <t>DOPLNENI TESAR VAZBY HRANOLY -450cm2 - severní strana - KR - vazba 77´- PŘEDPOKLAD</t>
  </si>
  <si>
    <t>TESAR HOBLOVANI NA STAVBE VICESTRANNE - severní strana - KR - vazba 77´- PŘEDPOKLAD</t>
  </si>
  <si>
    <t>TESAR KONSTR VAZANE SPOJOV PROSTREDKY - severní strana - KR - vazba 77´-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</si>
  <si>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77´- PŘEDPOKLAD</t>
  </si>
  <si>
    <t>TESAR KONSTR VAZANE IMPREG REZIVA MAC - severní strana - KR - vazba 77´- PŘEDPOKLAD</t>
  </si>
  <si>
    <t>DREV PLATOVY SPOJ 3-KOLIK F -450cm2 - severní strana - KR - vazba 77´- PŘEDPOKLAD</t>
  </si>
  <si>
    <t>KONSTR TESAR PRESUN HMOT VYSKA -36M - severní strana - KR - vazba 77´- PŘEDPOKLAD</t>
  </si>
  <si>
    <t>VYREZ STRES VAZBY F -224cm2 DELKY -3m - severní strana - ŠS - vazba 77´ - PŘEDPOKLAD</t>
  </si>
  <si>
    <t>DOPLNENI TESAR VAZBY HRANOLY -224cm2 - severní strana - ŠS - vazba 77´ - PŘEDPOKLAD</t>
  </si>
  <si>
    <t>TESAR HOBLOVANI NA STAVBE VICESTRANNE - severní strana - ŠS - vazba 77´ - PŘEDPOKLAD</t>
  </si>
  <si>
    <t>TESAR KONSTR VAZANE SPOJOV PROSTREDKY - severní strana - ŠS - vazba 77´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</si>
  <si>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ŠS - vazba 77´ - PŘEDPOKLAD</t>
  </si>
  <si>
    <t>TESAR KONSTR VAZANE IMPREG REZIVA MAC - severní strana - ŠS - vazba 77´ - PŘEDPOKLAD</t>
  </si>
  <si>
    <t>DREV PLATOVY SPOJ 4-KOLIK F -224cm2 - severní strana - ŠS - vazba 77´ - PŘEDPOKLAD</t>
  </si>
  <si>
    <t>KONSTR TESAR PRESUN HMOT VYSKA -36M - severní strana - ŠS - vazba 77´ - PŘEDPOKLAD</t>
  </si>
  <si>
    <t>VYREZ STRES VAZBY F 450cm2- DELKY -3m - severní strana - KRÁ - vazba 78´</t>
  </si>
  <si>
    <t>DOPLNENI TESAR VAZBY HRANOLY 450cm2- - severní strana - KRÁ - vazba 78´</t>
  </si>
  <si>
    <t>TESAR HOBLOVANI NA STAVBE VICESTRANNE - severní strana - KRÁ - vazba 78´</t>
  </si>
  <si>
    <t>TESAR KONSTR VAZANE SPOJOV PROSTREDKY - severní strana - KRÁ - vazba 78´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</si>
  <si>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KRÁ - vazba 78´</t>
  </si>
  <si>
    <t>TESAR KONSTR VAZANE IMPREG REZIVA MAC - severní strana - KRÁ - vazba 78´</t>
  </si>
  <si>
    <t>DREV PLATOVY SPOJ  F 600cm2- (dlab) - severní strana - KRÁ - vazba 78´</t>
  </si>
  <si>
    <t>KONSTR TESAR PRESUN HMOT VYSKA -36M - severní strana - KRÁ - vazba 78´</t>
  </si>
  <si>
    <t>VYREZ STRES VAZBY F -120cm2 DELKY -3m - severní strana - KR - vzaba 78´</t>
  </si>
  <si>
    <t>DOPLNENI TESAR VAZBY HRANOLY -120cm2 - severní strana - KR - vzaba 78´</t>
  </si>
  <si>
    <t>TESAR HOBLOVANI NA STAVBE VICESTRANNE - severní strana - KR - vzaba 78´</t>
  </si>
  <si>
    <t>TESAR KONSTR VAZANE SPOJOV PROSTREDKY - severní strana - KR - vzaba 78´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</si>
  <si>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vzaba 78´</t>
  </si>
  <si>
    <t>TESAR KONSTR VAZANE IMPREG REZIVA MAC - severní strana - KR - vzaba 78´</t>
  </si>
  <si>
    <t>DREV PLATOVY SPOJ 4-KOLIK F -224cm2 - severní strana - KR - vzaba 78´</t>
  </si>
  <si>
    <t>KONSTR TESAR PRESUN HMOT VYSKA -36M - severní strana - KR - vzaba 78´</t>
  </si>
  <si>
    <t>VYREZ STRES VAZBY F 450cm2- DELKY -3m - severní strana - KRÁ - vazba 79´</t>
  </si>
  <si>
    <t>DOPLNENI TESAR VAZBY HRANOLY 450cm2- - severní strana - KRÁ - vazba 79´</t>
  </si>
  <si>
    <t>TESAR HOBLOVANI NA STAVBE VICESTRANNE - severní strana - KRÁ - vazba 79´</t>
  </si>
  <si>
    <t>TESAR KONSTR VAZANE SPOJOV PROSTREDKY - severní strana - KRÁ - vazba 79´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</si>
  <si>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KRÁ - vazba 79´</t>
  </si>
  <si>
    <t>TESAR KONSTR VAZANE IMPREG REZIVA MAC - severní strana - KRÁ - vazba 79´</t>
  </si>
  <si>
    <t>DREV PLATOVY SPOJ  F 600cm2- (dlab) - severní strana - KRÁ - vazba 79´</t>
  </si>
  <si>
    <t>KONSTR TESAR PRESUN HMOT VYSKA -36M - severní strana - KRÁ - vazba 79´</t>
  </si>
  <si>
    <t>VYREZ STRES VAZBY F 450cm2- DELKY -3m - severní strana - KRÁ - vazba 80´ - PŘEDPOKLAD</t>
  </si>
  <si>
    <t>DOPLNENI TESAR VAZBY HRANOLY 450cm2- - severní strana - KRÁ - vazba 80´ - PŘEDPOKLAD</t>
  </si>
  <si>
    <t>TESAR HOBLOVANI NA STAVBE VICESTRANNE - severní strana - KRÁ - vazba 80´ - PŘEDPOKLAD</t>
  </si>
  <si>
    <t>TESAR KONSTR VAZANE SPOJOV PROSTREDKY - severní strana - KRÁ - vazba 80´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</si>
  <si>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KRÁ - vazba 80´ - PŘEDPOKLAD</t>
  </si>
  <si>
    <t>TESAR KONSTR VAZANE IMPREG REZIVA MAC - severní strana - KRÁ - vazba 80´ - PŘEDPOKLAD</t>
  </si>
  <si>
    <t>DREV PLATOVY SPOJ  F 600cm2- (dlab) - severní strana - KRÁ - vazba 80´ - PŘEDPOKLAD</t>
  </si>
  <si>
    <t>KONSTR TESAR PRESUN HMOT VYSKA -36M - severní strana - KRÁ - vazba 80´ - PŘEDPOKLAD</t>
  </si>
  <si>
    <t>VYREZ STRES VAZBY F -120cm2 DELKY -3m - severní strana - KR - vzaba 80´</t>
  </si>
  <si>
    <t>DOPLNENI TESAR VAZBY HRANOLY -120cm2 - severní strana - KR - vzaba 80´</t>
  </si>
  <si>
    <t>TESAR HOBLOVANI NA STAVBE VICESTRANNE - severní strana - KR - vzaba 80´</t>
  </si>
  <si>
    <t>TESAR KONSTR VAZANE SPOJOV PROSTREDKY - severní strana - KR - vzaba 80´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</si>
  <si>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vzaba 80´</t>
  </si>
  <si>
    <t>TESAR KONSTR VAZANE IMPREG REZIVA MAC - severní strana - KR - vzaba 80´</t>
  </si>
  <si>
    <t>DREV PLATOVY SPOJ 4-KOLIK F -224cm2 - severní strana - KR - vzaba 80´</t>
  </si>
  <si>
    <t>KONSTR TESAR PRESUN HMOT VYSKA -36M - severní strana - KR - vzaba 80´</t>
  </si>
  <si>
    <t>VYREZ STRES VAZBY F -450cm2 DELKY -3m - severní strana - KR - vazba 81´- PŘEDPOKLAD</t>
  </si>
  <si>
    <t>DOPLNENI TESAR VAZBY HRANOLY -450cm2 - severní strana - KR - vazba 81´- PŘEDPOKLAD</t>
  </si>
  <si>
    <t>TESAR HOBLOVANI NA STAVBE VICESTRANNE - severní strana - KR - vazba 81´- PŘEDPOKLAD</t>
  </si>
  <si>
    <t>TESAR KONSTR VAZANE SPOJOV PROSTREDKY - severní strana - KR - vazba 81´-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</si>
  <si>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81´- PŘEDPOKLAD</t>
  </si>
  <si>
    <t>TESAR KONSTR VAZANE IMPREG REZIVA MAC - severní strana - KR - vazba 81´- PŘEDPOKLAD</t>
  </si>
  <si>
    <t>DREV PLATOVY SPOJ 3-KOLIK F -450cm2 - severní strana - KR - vazba 81´- PŘEDPOKLAD</t>
  </si>
  <si>
    <t>KONSTR TESAR PRESUN HMOT VYSKA -36M - severní strana - KR - vazba 81´- PŘEDPOKLAD</t>
  </si>
  <si>
    <t>VYREZ STRES VAZBY F -450cm2 DELKY -3m - severní strana - PO - vazba 77´-81´</t>
  </si>
  <si>
    <t>DOPLNENI TESAR VAZBY HRANOLY -450cm2 - severní strana - PO - vazba 77´-81´</t>
  </si>
  <si>
    <t>TESAR HOBLOVANI NA STAVBE VICESTRANNE - severní strana - PO - vazba 77´-81´</t>
  </si>
  <si>
    <t>TESAR KONSTR VAZANE SPOJOV PROSTREDKY - severní strana - PO - vazba 77´-81´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</si>
  <si>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PO - vazba 77´-81´</t>
  </si>
  <si>
    <t>TESAR KONSTR VAZANE IMPREG REZIVA MAC - severní strana - PO - vazba 77´-81´</t>
  </si>
  <si>
    <t>KONSTR TESAR PRESUN HMOT VYSKA -36M - severní strana - PO - vazba 77´-81´</t>
  </si>
  <si>
    <t>VYREZ STRES VAZBY F 450cm2- DELKY -8m - severní strana - VAD- vazba 77´-81´</t>
  </si>
  <si>
    <t>DOPLNENI TESAR VAZBY HRANOLY 450cm2- - severní strana - VAD- vazba 77´-81´</t>
  </si>
  <si>
    <t>TESAR HOBLOVANI NA STAVBE VICESTRANNE - severní strana - VAD- vazba 77´-81´</t>
  </si>
  <si>
    <t>TESAR KONSTR VAZANE SPOJOV PROSTREDKY - severní strana - VAD- vazba 77´-81´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</si>
  <si>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VAD- vazba 77´-81´</t>
  </si>
  <si>
    <t>TESAR KONSTR VAZANE IMPREG REZIVA MAC - severní strana - VAD- vazba 77´-81´</t>
  </si>
  <si>
    <t>DREV SPOJ F 600-cm2-(motýlek) - severní strana - VAD- vazba 77´-81´</t>
  </si>
  <si>
    <t>KONSTR TESAR PRESUN HMOT VYSKA -36M - severní strana - VAD- vazba 77´-81´</t>
  </si>
  <si>
    <t>DOPLNENI TESAR VAZBY HRANOLY 450cm2- - severní strana - VT - vazba 81´ - NOVÁ KONSTRUKCE</t>
  </si>
  <si>
    <t>TESAR HOBLOVANI NA STAVBE VICESTRANNE - severní strana - VT - vazba 81´ - NOVÁ KONSTRUKCE</t>
  </si>
  <si>
    <t>TESAR KONSTR VAZANE SPOJOV PROSTREDKY - severní strana - VT - vazba 81´ - NOVÁ KONSTRUKCE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</si>
  <si>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VT - vazba 81´ - NOVÁ KONSTRUKCE</t>
  </si>
  <si>
    <t>TESAR KONSTR VAZANE IMPREG REZIVA MAC - severní strana - VT - vazba 81´ - NOVÁ KONSTRUKCE</t>
  </si>
  <si>
    <t>KONSTR TESAR PRESUN HMOT VYSKA -36M - severní strana - VT - vazba 81´ - NOVÁ KONSTRUKCE</t>
  </si>
  <si>
    <t>DOPLNENI TESAR VAZBY HRANOLY 450cm2- - severní strana - ŠS - vazba 81´ - NOVÁ KONSTRUKCE</t>
  </si>
  <si>
    <t>TESAR HOBLOVANI NA STAVBE VICESTRANNE - severní strana - ŠS - vazba 81´ - NOVÁ KONSTRUKCE</t>
  </si>
  <si>
    <t>TESAR KONSTR VAZANE SPOJOV PROSTREDKY - severní strana - ŠS - vazba 81´ - NOVÁ KONSTRUKCE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</si>
  <si>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ŠS - vazba 81´ - NOVÁ KONSTRUKCE</t>
  </si>
  <si>
    <t>TESAR KONSTR VAZANE IMPREG REZIVA MAC - severní strana - ŠS - vazba 81´ - NOVÁ KONSTRUKCE</t>
  </si>
  <si>
    <t>KONSTR TESAR PRESUN HMOT VYSKA -36M - severní strana - ŠS - vazba 81´ - NOVÁ KONSTRUKCE</t>
  </si>
  <si>
    <t>DOPLNENI TESAR VAZBY HRANOLY -450cm2 - severní strana - RO - vazba 91´- NOVÁ KONSTRUKCE</t>
  </si>
  <si>
    <t>TESAR HOBLOVANI NA STAVBE VICESTRANNE - severní strana - RO - vazba 91´- NOVÁ KONSTRUKCE</t>
  </si>
  <si>
    <t>TESAR KONSTR VAZANE SPOJOV PROSTREDKY - severní strana - RO - vazba 91´- NOVÁ KONSTRUKCE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</si>
  <si>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RO - vazba 91´- NOVÁ KONSTRUKCE</t>
  </si>
  <si>
    <t>TESAR KONSTR VAZANE IMPREG REZIVA MAC - severní strana - RO - vazba 91´- NOVÁ KONSTRUKCE</t>
  </si>
  <si>
    <t>KONSTR TESAR PRESUN HMOT VYSKA -36M - severní strana - RO - vazba 91´- NOVÁ KONSTRUKCE</t>
  </si>
  <si>
    <t>DOPLNENI TESAR VAZBY HRANOLY -450cm2 - severní strana - PÁ - vazba 81´- NOVÁ KONSTRUKCE</t>
  </si>
  <si>
    <t>TESAR HOBLOVANI NA STAVBE VICESTRANNE - severní strana - PÁ - vazba 81´- NOVÁ KONSTRUKCE</t>
  </si>
  <si>
    <t>TESAR KONSTR VAZANE SPOJOV PROSTREDKY - severní strana - PÁ - vazba 81´- NOVÁ KONSTRUKCE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</si>
  <si>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PÁ - vazba 81´- NOVÁ KONSTRUKCE</t>
  </si>
  <si>
    <t>TESAR KONSTR VAZANE IMPREG REZIVA MAC - severní strana - PÁ - vazba 81´- NOVÁ KONSTRUKCE</t>
  </si>
  <si>
    <t>KONSTR TESAR PRESUN HMOT VYSKA -36M - severní strana - PÁ - vazba 81´- NOVÁ KONSTRUKCE</t>
  </si>
  <si>
    <t>VYREZ STRES VAZBY F -450cm2 DELKY -3m - severní strana - KRN - vazba 82´</t>
  </si>
  <si>
    <t>DOPLNENI TESAR VAZBY HRANOLY -450cm2 - severní strana - KRN - vazba 82´</t>
  </si>
  <si>
    <t>TESAR HOBLOVANI NA STAVBE VICESTRANNE - severní strana - KRN - vazba 82´</t>
  </si>
  <si>
    <t>TESAR KONSTR VAZANE SPOJOV PROSTREDKY - severní strana - KRN - vazba 82´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</si>
  <si>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KRN - vazba 82´</t>
  </si>
  <si>
    <t>TESAR KONSTR VAZANE IMPREG REZIVA MAC - severní strana - KRN - vazba 82´</t>
  </si>
  <si>
    <t>DREV PLATOVY SPOJ 3-KOLIK F -450cm2 - severní strana - KRN - vazba 82´</t>
  </si>
  <si>
    <t>KONSTR TESAR PRESUN HMOT VYSKA -36M - severní strana - KRN - vazba 82´</t>
  </si>
  <si>
    <t>VYREZ STRES VAZBY F -450cm2 DELKY -3m - severní strana - KRÁ - vazba 82´</t>
  </si>
  <si>
    <t>DOPLNENI TESAR VAZBY HRANOLY -450cm2 - severní strana - KRÁ - vazba 82´</t>
  </si>
  <si>
    <t>TESAR HOBLOVANI NA STAVBE VICESTRANNE - severní strana - KRÁ - vazba 82´</t>
  </si>
  <si>
    <t>TESAR KONSTR VAZANE SPOJOV PROSTREDKY - severní strana - KRÁ - vazba 82´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</si>
  <si>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KRÁ - vazba 82´</t>
  </si>
  <si>
    <t>TESAR KONSTR VAZANE IMPREG REZIVA MAC - severní strana - KRÁ - vazba 82´</t>
  </si>
  <si>
    <t>DREV PLATOVY SPOJ  F -450cm2- (dlab) - severní strana - KRÁ - vazba 82´</t>
  </si>
  <si>
    <t>KONSTR TESAR PRESUN HMOT VYSKA -36M - severní strana - KRÁ - vazba 82´</t>
  </si>
  <si>
    <t>C-762341250-0</t>
  </si>
  <si>
    <t>TESAR BEDNENI STRECH ROV PRKNA HOBL - BEDNĚNÍ NÁMĚTKOVÝCH PLOCH - vazba 64'-81' - řezivo ostatní</t>
  </si>
  <si>
    <t>C-762495000-0</t>
  </si>
  <si>
    <t>TESAR OBLOZENI SPOJOVACI PROSTREDKY - BEDNĚNÍ NÁMĚTKOVÝCH PLOCH - vazba 64'-81' - řezivo ostatní</t>
  </si>
  <si>
    <t>TESAR HOBLOVANI NA STAVBE VICESTRANNE - řezivo ostatní</t>
  </si>
  <si>
    <t>DOPLNENI TESAR VAZBY HRANOLY -120cm2 - POZEDNICE NÁMĚTKU - vazba 64'-69', 69'-74', 74'-77', 77'-81' - UKLÁDAT STŘEDOVOU ČÁSTÍ DOLŮ - řezivo ostatní</t>
  </si>
  <si>
    <t>TESAR KONSTR VAZANE SPOJOV PROSTREDKY - řezivo ostatní</t>
  </si>
  <si>
    <t>DOPLNENI TESAR VAZBY HRANOLY -120cm2 - POZEDNICE NÁMĚTKU - vazba  65-70, 70-72 - UKLÁDAT STŘEDOVOU ČÁSTÍ DOLŮ) - řezivo ostatní</t>
  </si>
  <si>
    <t>DOPLNENI TESAR VAZBY HRANOLY -120cm2 - ÚŽLABNÍ FOŠNA - vazba - 72c', 74c' - POLOŽIT NA KR - řezivo ostatní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</si>
  <si>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řezivo ostatní</t>
  </si>
  <si>
    <t>TESAR KONSTR VAZANE IMPREG REZIVA MAC - řezivo ostatní</t>
  </si>
  <si>
    <t>KONSTR TESAR PRESUN HMOT VYSKA -36M - řezivo ostatní</t>
  </si>
  <si>
    <t>C-762523104-0</t>
  </si>
  <si>
    <t>TESAR MTZ PODLAH PRKNA HOBL NA SRAZ - PODLAHOVÉ PRKNO - LÁVKA T1</t>
  </si>
  <si>
    <t>TESAR HOBLOVANI NA STAVBE VICESTRANNE - PODLAHOVÉ PRKNO - LÁVKA T1</t>
  </si>
  <si>
    <t>TESAR OBLOZENI SPOJOVACI PROSTREDKY - PODLAHOVÉ PRKNO - LÁVKA T1</t>
  </si>
  <si>
    <t>C-762596000-0</t>
  </si>
  <si>
    <t>TESAR PODLAHY IMPREG REZIVA MACENIM - PODLAHOVÉ PRKNO - LÁVKA T1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</si>
  <si>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řezivo ostatní - PODLAHOVÉ PRKNO - LÁVKA T1</t>
  </si>
  <si>
    <t>KONSTR TESAR PRESUN HMOT VYSKA -36M - PODLAHOVÉ PRKNO - LÁVKA T1</t>
  </si>
  <si>
    <t>C-762712110-0</t>
  </si>
  <si>
    <t>TESAR KONSTR VAZANE HRANENE F -120cm2 - SLOUPEK- LÁVKA T1</t>
  </si>
  <si>
    <t>TESAR KONSTR VAZANE HRANENE F -120cm2 - VZPĚRA- LÁVKA T1</t>
  </si>
  <si>
    <t>TESAR KONSTR VAZANE HRANENE F -120cm2 - MADLO- LÁVKA T1</t>
  </si>
  <si>
    <t>TESAR KONSTR VAZANE HRANENE F -120cm2 - PŘÍČLE- LÁVKA T1</t>
  </si>
  <si>
    <t>TESAR HOBLOVANI NA STAVBE VICESTRANNE - SLOUPEK+VZPĚRA+MADLO+PŘÍČLE- LÁVKA T1</t>
  </si>
  <si>
    <t>TESAR KONSTR VAZANE SPOJOV PROSTREDKY - SLOUPEK+VZPĚRA+MADLO+PŘÍČLE- LÁVKA T1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</si>
  <si>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řezivo ostatní- LÁVKA T1</t>
  </si>
  <si>
    <t>TESAR KONSTR VAZANE IMPREG REZIVA MAC - SLOUPEK+VZPĚRA+MADLO+PŘÍČLE- LÁVKA T1</t>
  </si>
  <si>
    <t>KONSTR TESAR PRESUN HMOT VYSKA -36M - SLOUPEK+VZPĚRA+MADLO+PŘÍČLE- LÁVKA T1</t>
  </si>
  <si>
    <t>C-762712120-0</t>
  </si>
  <si>
    <t>TESAR KONSTR VAZANE HRANENE F -224cm2 - NOSNÍK LÁVKY - vazba 22-24, 24-30, 30-33, 31 - LÁVKA T2</t>
  </si>
  <si>
    <t>TESAR KONSTR VAZANE HRANENE F -224cm2 - NOSNÍK LÁVKY - vazba 44a', 44b' - LÁVKA T2</t>
  </si>
  <si>
    <t>TESAR KONSTR VAZANE HRANENE F -224cm2 - NOSNÍK LÁVKY - vazba 73a', 73b' - LÁVKA T2</t>
  </si>
  <si>
    <t>TESAR HOBLOVANI NA STAVBE VICESTRANNE - NOSNÍKY LÁVKY - LÁVKA T2</t>
  </si>
  <si>
    <t>TESAR KONSTR VAZANE SPOJOV PROSTREDKY - NOSNÍKY LÁVKY - LÁVKA T2</t>
  </si>
  <si>
    <t>TESAR PODLAHY IMPREG REZIVA MACENIM - NOSNÍKY LÁVKY - LÁVKA T2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</si>
  <si>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řezivo ostatní  - NOSNÍKY LÁVKY - LÁVKA T2</t>
  </si>
  <si>
    <t>KONSTR TESAR PRESUN HMOT VYSKA -36M  - NOSNÍKY LÁVKY - LÁVKA T2</t>
  </si>
  <si>
    <t>TESAR KONSTR VAZANE HRANENE F -120cm2 - SLOUPEK- LÁVKA T2</t>
  </si>
  <si>
    <t>TESAR KONSTR VAZANE HRANENE F -120cm2 - VZPĚRA- LÁVKA T2</t>
  </si>
  <si>
    <t>TESAR KONSTR VAZANE HRANENE F -120cm2 - SVLAK - LÁVKA T2</t>
  </si>
  <si>
    <t>TESAR KONSTR VAZANE HRANENE F -120cm2 - MADLO- LÁVKA T2</t>
  </si>
  <si>
    <t>TESAR KONSTR VAZANE HRANENE F -120cm2 - PŘÍČLE- LÁVKA T2</t>
  </si>
  <si>
    <t>TESAR HOBLOVANI NA STAVBE VICESTRANNE - SLOUPEK+VZPĚRA+SVLAK+MADLO+PŘÍČLE- LÁVKA T2</t>
  </si>
  <si>
    <t>TESAR KONSTR VAZANE SPOJOV PROSTREDKY - SLOUPEK+VZPĚRA+SVLAK+MADLO+PŘÍČLE- LÁVKA T2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</si>
  <si>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řezivo ostatní- LÁVKA T2 - SLOUPEK+VZPĚRA+SVLAK+MADLO+PŘÍČLE- LÁVKA T2</t>
  </si>
  <si>
    <t>TESAR KONSTR VAZANE IMPREG REZIVA MAC - SLOUPEK+VZPĚRA+SVLAK+MADLO+PŘÍČLE- LÁVKA T2</t>
  </si>
  <si>
    <t>KONSTR TESAR PRESUN HMOT VYSKA -36M - SLOUPEK+VZPĚRA+SVLAK+MADLO+PŘÍČLE- LÁVKA T2</t>
  </si>
  <si>
    <t>TESAR MTZ PODLAH PRKNA HOBL NA SRAZ - PODLAHOVÉ PRKNO - LÁVKA T2 - 1/2 NÁHRADA STÁV. PRKEN Z CELKEM 70m2</t>
  </si>
  <si>
    <t>TESAR HOBLOVANI NA STAVBE VICESTRANNE - PODLAHOVÉ PRKNO - LÁVKA T2 - 1/2 NÁHRADA STÁV. PRKEN Z CELKEM 70m2</t>
  </si>
  <si>
    <t>TESAR OBLOZENI SPOJOVACI PROSTREDKY - PODLAHOVÉ PRKNO - LÁVKA T2 - 1/2 NÁHRADA STÁV. PRKEN Z CELKEM 70m2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</si>
  <si>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řezivo ostatní- - PODLAHOVÉ PRKNO - LÁVKA T2 - 1/2 NÁHRADA STÁV. PRKEN Z CELKEM 70m2</t>
  </si>
  <si>
    <t>TESAR KONSTR VAZANE IMPREG REZIVA MAC - PODLAHOVÉ PRKNO - LÁVKA T2 - 1/2 NÁHRADA STÁV. PRKEN Z CELKEM 70m2</t>
  </si>
  <si>
    <t>KONSTR TESAR PRESUN HMOT VYSKA -36M - PODLAHOVÉ PRKNO - LÁVKA T2 - 1/2 NÁHRADA STÁV. PRKEN Z CELKEM 70m2</t>
  </si>
  <si>
    <t>C-762331812-0</t>
  </si>
  <si>
    <t>DMTZ TESAR KROV VAZANY F -224cm2 - MONTÁŽNÍ NOSNÍK - De3</t>
  </si>
  <si>
    <t>KONSTR TESAR PRESUN HMOT VYSKA -36M - MONTÁŽNÍ NOSNÍK - De3</t>
  </si>
  <si>
    <t>C-762999993-0</t>
  </si>
  <si>
    <t>HZS PRACE TESARSKE OPRAV A UDRZBY - DEMONTÁŽ PŘÍLOŽEK PODLAH A PODHLEDŮ ZBYLÝCH PO PŮDNÍ VESTAVBĚ, STROPNÍ TRÁMY PONECHAT. DEMONTÁŽ PRVKŮ PROVIZORNÍCH OPRAV A PODPŮRNÝCH KONSTRUKCÍ: PŘÍLOŽEK, PATNÍCH VZPĚREK, VÝMĚN APOD.  - odhad cca 0,3 m3 - De5</t>
  </si>
  <si>
    <t>HOD</t>
  </si>
  <si>
    <t>C-762342812-0</t>
  </si>
  <si>
    <t>DMTZ LATOVANI STRECH ROZTEC -50cm</t>
  </si>
  <si>
    <t>C-762342213-0</t>
  </si>
  <si>
    <t>TESAR LATOVANI STRECH SLOZ ROZT -36cm</t>
  </si>
  <si>
    <t>H-60595246-1</t>
  </si>
  <si>
    <t>LATE STRESNI SM HOBL SUSENE 40x60MM</t>
  </si>
  <si>
    <t>C-762396000-0</t>
  </si>
  <si>
    <t>TESAR STRECHY IMPREG REZIVA MACENIM</t>
  </si>
  <si>
    <t>C-762395000-0</t>
  </si>
  <si>
    <t>TESAR STRECHY SPOJOVACI PROSTREDKY</t>
  </si>
  <si>
    <t>KONSTR TESAR PRESUN HMOT VYSKA -36M</t>
  </si>
  <si>
    <t xml:space="preserve">Dočasné pultové zastřešení nad prováděným úsekem. Krytina onduline  5x10m.  </t>
  </si>
  <si>
    <t>KPL</t>
  </si>
  <si>
    <t>Zásobovací vikýř PV - D+M</t>
  </si>
  <si>
    <t>C-762999992-2</t>
  </si>
  <si>
    <t>Heverování vazeb na plných vazbách</t>
  </si>
  <si>
    <t>KONSTRUKCE TESAŘSKÉ CELKEM</t>
  </si>
  <si>
    <t>oddíl 764</t>
  </si>
  <si>
    <t>Konstrukce klempířské:</t>
  </si>
  <si>
    <t>C-764999991-0</t>
  </si>
  <si>
    <t>HZS PRACE KLEMPIRSKE - Stávající ozdobný kotlík  - DMTZ, revize, repase - 1 ks - N1</t>
  </si>
  <si>
    <t>HZS PRACE KLEMPIRSKE - Stávající žlabový kotlík  Ø 0,4m, v=0,6m - DMTZ, revize, repase - 1 ks - N2</t>
  </si>
  <si>
    <t>HZS PRACE KLEMPIRSKE - Stávající svod - revize - 18 bm - N2</t>
  </si>
  <si>
    <t>HZS PRACE KLEMPIRSKEStávající podokapní žlab Ø240 mm - DMTZ, revize, repase - 7,5 bm - N4</t>
  </si>
  <si>
    <t>C-764530220-0</t>
  </si>
  <si>
    <t>KLEMP CU OPLECHOVANI RS 330 - N4</t>
  </si>
  <si>
    <t>C-764252203-0</t>
  </si>
  <si>
    <t>KLEMP CU ZLAB - ŽLABOVÝ PLECH RS 330 - N4</t>
  </si>
  <si>
    <t>HZS PRACE KLEMPIRSKE - Stávající podokapní žlab Ø240 mm - DMTZ, revize, repase - délka 1 bm - N5</t>
  </si>
  <si>
    <t>KLEMP CU OPLECHOVANI RS 330 - okapnice - N5</t>
  </si>
  <si>
    <t>KLEMP CU ZLAB  RS 330 - žlabový plech - N5</t>
  </si>
  <si>
    <t>HZS PRACE KLEMPIRSKE - Stávající žlabové čelo - revize, repase - 1ks - N5</t>
  </si>
  <si>
    <t>C-764252207-0</t>
  </si>
  <si>
    <t>KLEMP CU ZLAB PODOKAP PULKR RS 500 - N6</t>
  </si>
  <si>
    <t>KLEMP CU OPLECHOVANI RS 330 - okapnice - N6</t>
  </si>
  <si>
    <t>KLEMP CU ZLAB  RS 330 - žlabový plech - N6</t>
  </si>
  <si>
    <t>HZS PRACE KLEMPIRSKEStávající podokapní žlab Ø240 mm - DMTZ, revize, repase - 7,5 bm - N7</t>
  </si>
  <si>
    <t>KLEMP CU OPLECHOVANI RS 330 - N7</t>
  </si>
  <si>
    <t>KLEMP CU ZLAB - ŽLABOVÝ PLECH RS 330 - N7</t>
  </si>
  <si>
    <t>HZS PRACE KLEMPIRSKE - Stávající podokapní žlab Ø240 mm - DMTZ, revize, repase - délka 1 bm - N7</t>
  </si>
  <si>
    <t>HZS PRACE KLEMPIRSKEStávající podokapní žlab Ø240 mm - DMTZ, revize, repase - 13 bm - N8</t>
  </si>
  <si>
    <t>KLEMP CU OPLECHOVANI RS 330 - N8</t>
  </si>
  <si>
    <t>KLEMP CU ZLAB - ŽLABOVÝ PLECH RS 330 - N8</t>
  </si>
  <si>
    <t>D+M roh cu žlabu - N8</t>
  </si>
  <si>
    <t>C-764239240-0</t>
  </si>
  <si>
    <t>KLEMP CU LEM KOMIN KRYT - Oplechování komínu - N14</t>
  </si>
  <si>
    <t>C-764296220-0</t>
  </si>
  <si>
    <t>KLEMP CU LISTA RS 80 - Krycí lišta - N14</t>
  </si>
  <si>
    <t>KLEMP CU LEM KOMIN KRYT - Oplechování komínu - N15</t>
  </si>
  <si>
    <t>KLEMP CU LISTA RS 80 - Krycí lišta - N15</t>
  </si>
  <si>
    <t>C-764265220-0</t>
  </si>
  <si>
    <t>KLEMP CU POKLOP 600x600 - Nový revizní poklop prosklený včetně oplechování - N16</t>
  </si>
  <si>
    <t>C-764248221-0</t>
  </si>
  <si>
    <t>KLEMP CU SNEHOLAP TYCOVY L 500MM - Nový sněhový zachytávač - N17</t>
  </si>
  <si>
    <t>O-76422-0</t>
  </si>
  <si>
    <t>KLEMP CU STRESNI OPLECHOVANI - Nová plechová krycí stříška komínu na půdorys  ~2,4x1,2m viz. výkres č. 12 - N20</t>
  </si>
  <si>
    <t>C-764231240-0</t>
  </si>
  <si>
    <t>KLEMP CU LEM RS 400 - Oplechování koruny komínu - N20</t>
  </si>
  <si>
    <t>KLEMP CU STRESNI OPLECHOVANI - Nová plechová krycí stříška komínu na půdorys  ~2,1x1,2m viz. výkres č. 12 - N21</t>
  </si>
  <si>
    <t>KLEMP CU LEM RS 400 - Oplechování koruny komínu - N21</t>
  </si>
  <si>
    <t>C-764256202-0</t>
  </si>
  <si>
    <t>KLEMP CU OPLECH RS 600 - Oplechování prostupu stěny vikýře  - N23</t>
  </si>
  <si>
    <t>KLEMP CU LISTA RS 80 -Krycí lišta - N23</t>
  </si>
  <si>
    <t>KLEMP CU OPLECH RS 600 - Oplechování úžlabí  - N23</t>
  </si>
  <si>
    <t>C-764259211-0</t>
  </si>
  <si>
    <t>KLEMP CU ZLAB KOTLIK KONICKY D -150 - N24</t>
  </si>
  <si>
    <t>O-76455-0</t>
  </si>
  <si>
    <t>KLEMP CU ODPADNI TROUBY - N24</t>
  </si>
  <si>
    <t>C-764292250-0</t>
  </si>
  <si>
    <t>KLEMP CU STRESNI UZLABI RS 600 - N25</t>
  </si>
  <si>
    <t>C-998764104-0</t>
  </si>
  <si>
    <t>KONSTR KLEMPIR PRESUN HMOT VYSKA -36M</t>
  </si>
  <si>
    <t>KONSTRUKCE KLEMPÍŘSKÉ CELKEM</t>
  </si>
  <si>
    <t>oddíl 765</t>
  </si>
  <si>
    <t>Tvrdé krytiny:</t>
  </si>
  <si>
    <t>C-765313924-0</t>
  </si>
  <si>
    <t>VYSPRAVENI KRYT PREJZ V MALTE - PŘELOŽENÍ PREJZOVÉ KRYTINY ODSKOKU - Z9</t>
  </si>
  <si>
    <t>C-765316870-0</t>
  </si>
  <si>
    <t>DMTZ PREJZU MALTA TVRDA DO SUTI</t>
  </si>
  <si>
    <t>C-765316891-0</t>
  </si>
  <si>
    <t>PRIPL SKL 45ST- DMTZ PREJZU DO SUTI</t>
  </si>
  <si>
    <t>C-765318876-0</t>
  </si>
  <si>
    <t>DMTZ HREB Z PREJZU MAL TVRDA DO SUTI</t>
  </si>
  <si>
    <t>C-765316141-0</t>
  </si>
  <si>
    <t>ZASTR PAL PREJZY 43x24CM JEDN DO MAL</t>
  </si>
  <si>
    <t>C-765316142-0</t>
  </si>
  <si>
    <t>ZASTR PAL PREJZY 43x24CM JEDN NA SUCH</t>
  </si>
  <si>
    <t>C-765316191-0</t>
  </si>
  <si>
    <t>PRIPL ZA SKLON 45ST- PREJZY</t>
  </si>
  <si>
    <t>C-765316193-0</t>
  </si>
  <si>
    <t>PRIPL ZA SLOZITOST PREJZY 43x24CM</t>
  </si>
  <si>
    <t>C-765318537-0</t>
  </si>
  <si>
    <t>HREBEN PAL PREJZY DO MALTY</t>
  </si>
  <si>
    <t>C-765318538-0</t>
  </si>
  <si>
    <t>PRIPL ZA SLOZ HREBEN PREJZY DO MALTY</t>
  </si>
  <si>
    <t>C-765318637-0</t>
  </si>
  <si>
    <t>NAROZI PALENE PREJZY DO MALTY</t>
  </si>
  <si>
    <t>C-765318638-0</t>
  </si>
  <si>
    <t>PRIPL ZA SLOZ NAROZI PREJZY DO MALTY</t>
  </si>
  <si>
    <t>C-998765104-0</t>
  </si>
  <si>
    <t>KRYTINY TVRDR PRESUN HMOT VYSKA -36M</t>
  </si>
  <si>
    <t>TVRDÉ KRYTINY CELKEM</t>
  </si>
  <si>
    <t>oddíl 766</t>
  </si>
  <si>
    <t>Konstrukce truhlářské:</t>
  </si>
  <si>
    <t>C-766621932-0</t>
  </si>
  <si>
    <t>REPASE OKEN JEDN+RAM 2STR PROV A SL 2 - Ok1</t>
  </si>
  <si>
    <t>KONSTRUKCE TRUHLÁŘSKÉ CELKEM</t>
  </si>
  <si>
    <t>oddíl 767</t>
  </si>
  <si>
    <t>Kovové doplňkové konstrukce:</t>
  </si>
  <si>
    <t>O3</t>
  </si>
  <si>
    <t>Stávající ocel. kotvení sochy na štítu tympanonu 2x 60/20, dl. ~3,7m – očištění + nový nátěr  nové klínové závlače – 2ks - 1x zákl. nátěr, 2x grafit. nátěr J1 - o3</t>
  </si>
  <si>
    <t>O4</t>
  </si>
  <si>
    <t>Stávající madla sochy 2x 15/70, dl. ~1,6m  – očištění + nový nátěr - O4</t>
  </si>
  <si>
    <t>O7</t>
  </si>
  <si>
    <t>Stávající zdobné žlabové konzoly 1,3x1m v rozteči á 2m - revize kotvení, očištění, nový nátěr, nové příponky na žlab, nové vložky zabraňující reakci mezi Fe a Cu.- 1x zákl. nátěr, 2x grafit. nátěr J1 - O7</t>
  </si>
  <si>
    <t>O8</t>
  </si>
  <si>
    <t>Kovaný hřeb 6/6-160 - 1x zákl. nátěr, 2x grafit. nátěr J1 - Lávka T1, T2</t>
  </si>
  <si>
    <t>O9</t>
  </si>
  <si>
    <t>Repase stávajících zedních kleští dl. ~10,5m. Revize stavu a kotvení, očištění + nový nátěr.-  1x zákl. nátěr, 2x grafit. nátěr J1 - O9 - počet odhadnut</t>
  </si>
  <si>
    <t>O10</t>
  </si>
  <si>
    <t>Repase závlačí stávajících zedních kleští podélných stěn (na štítové fasádě). Revize stavu a kotvení, očištění + nový nátěr. - 1x zákl. nátěr, 2x grafit. nátěr J1</t>
  </si>
  <si>
    <t>De3</t>
  </si>
  <si>
    <t>SVORNÍKOVÝ KOMPLET M16 DL. 0,7m - MONTÁŽNÍ KCE. VALBOVÝ VIKÝŘ - De3</t>
  </si>
  <si>
    <t>KOVOVÉ DOPLŇKOVÉ KONSTRUKCE CELKEM</t>
  </si>
  <si>
    <t>oddíl 783</t>
  </si>
  <si>
    <t>Nátěry:</t>
  </si>
  <si>
    <t>C-783787113-0</t>
  </si>
  <si>
    <t>NATER TESAR PETRIFIKACNI 10x SLOZIT 3 - jižní strana - výměrový odhad - bude upřesněno po rozkrytí střešního pláště</t>
  </si>
  <si>
    <t>NÁTĚRY CELKEM</t>
  </si>
  <si>
    <t>MONTÁŽNÍ PRÁCE:</t>
  </si>
  <si>
    <t>oddíl M21</t>
  </si>
  <si>
    <t>Montáže silnoproud:</t>
  </si>
  <si>
    <t>Y-745-4</t>
  </si>
  <si>
    <t>HROMOSVOD STRESNI CAST - revize a oprava stávajícího hromosvodu, DMT a opětovná montáž stáv. drátu a přichycení ke klemp. prvkům, vyrovnání</t>
  </si>
  <si>
    <t>M21</t>
  </si>
  <si>
    <t>MONTÁŽE SILNOPROUD CELKEM</t>
  </si>
  <si>
    <t>Svislé konstrukce</t>
  </si>
  <si>
    <t>Úpravy povrchů vnitřní</t>
  </si>
  <si>
    <t>Úpravy povrchů vnější</t>
  </si>
  <si>
    <t>Lešení a stavební výtahy</t>
  </si>
  <si>
    <t>Bourání konstrukcí</t>
  </si>
  <si>
    <t>Přesun hmot</t>
  </si>
  <si>
    <t>Povlakové krytiny</t>
  </si>
  <si>
    <t>Konstrukce tesařské</t>
  </si>
  <si>
    <t>Konstrukce klempířské</t>
  </si>
  <si>
    <t>Tvrdé krytiny</t>
  </si>
  <si>
    <t>Konstrukce truhlářské</t>
  </si>
  <si>
    <t>Kovové doplňkové konstrukce</t>
  </si>
  <si>
    <t>Nátěry</t>
  </si>
  <si>
    <t>PSV CELKEM</t>
  </si>
  <si>
    <t>Montáže silnoproud</t>
  </si>
  <si>
    <t>MONTÁŽNÍ PRÁCE CELKEM</t>
  </si>
  <si>
    <t>ETAPA IV.</t>
  </si>
  <si>
    <t>IV. ETAPA - VAZBY 65'-82'</t>
  </si>
  <si>
    <t>Objekt : ETAP.III-VYHLÁŠKA - Vybrané náklady dle vyhlášky č. 169 /2016 Sb</t>
  </si>
  <si>
    <t>ETAP.III-VYHLÁŠKA</t>
  </si>
  <si>
    <t>Objekt : ETAPA III. - III. ETAPA - VAZBY 49-64</t>
  </si>
  <si>
    <t>DOPLNENI ZDIVA KAMEN - ZEDNICKÉ ZAČIŠTĚNÍ OTVORŮ ŠTÍTOVÉ ZDI RIZALITU Z VYBOURANÉHO MATERIÁLU NA MALTU M1 PO DEMONTOVANÝCH PRVCÍCH KROVU PLNÝCH VAZEB. - Z1</t>
  </si>
  <si>
    <t>DOPLNENI ZDIVA KAMEN - ZEDNICKÁ OPRAVA KORUNY ŠTÍTOVÉ ZDI RIZALITU. PŘEZDĚNÍ UVOLNĚNÝCH ČÁSTÍ. - Z2</t>
  </si>
  <si>
    <t>DOPLNENI ZDIVA KAMEN - DOZDĚNÍ KORUNY DO POŽADOVANÉHO TVARU PRO NÁSLEDNOU POKLÁDKU KRYTINY. - Z2</t>
  </si>
  <si>
    <t>DOPLNENI ZDIVA KOMIN CIH PALENYMI - Ko7</t>
  </si>
  <si>
    <t>DOPLNENI ZDIVA KOMIN CIH PALENYMI - Ko8</t>
  </si>
  <si>
    <t>OCIST ZDI STEN RUBU KLEN - OČIŠTĚNÍ A ZEDNICKÉ ZAPRAVENÍ RUBU VALENÝCH/ KŘÍŽOVÝCH KLENEB. - PŘESPÁROVÁNÍ - Z6 (100% plochy)</t>
  </si>
  <si>
    <t>OPR MALYCH PLOCH OMITEK STEN -1M2 - podstřešní část - Ko7</t>
  </si>
  <si>
    <t>OPR MALYCH PLOCH OMITEK STEN -1M2 - podstřešní část - Ko8</t>
  </si>
  <si>
    <t>C-622428712-0</t>
  </si>
  <si>
    <t>OPRAVA FASADY CISTE VAP CL 7 STUK 10% - OPRAVA A DOPLNĚNÍ ARCHITEKTONICKY ČLENĚNÝCH PLOCH ŠTUKOVOU OMÍTKOU - TYMPANON - OM1</t>
  </si>
  <si>
    <t>C-622428891-0</t>
  </si>
  <si>
    <t>PRIPL ZKD 10MM JADRA OPR CIS VAP 10% - OPRAVA A DOPLNĚNÍ ARCHITEKTONICKY ČLENĚNÝCH PLOCH ŠTUKOVOU OMÍTKOU - TYMPANON - OM1</t>
  </si>
  <si>
    <t>OPRAVA FASADY CISTE VAP CL 7 STUK 10% - OPRAVA A DOPLNĚNÍ ARCHITEKTONICKY ČLENĚNÝCH PLOCH ŠTUKOVOU OMÍTKOU - VIKÝŘE - OM1</t>
  </si>
  <si>
    <t>PRIPL ZKD 10MM JADRA OPR CIS VAP 10% - OPRAVA A DOPLNĚNÍ ARCHITEKTONICKY ČLENĚNÝCH PLOCH ŠTUKOVOU OMÍTKOU - VIKÝŘE - OM1</t>
  </si>
  <si>
    <t>C-622414611-0</t>
  </si>
  <si>
    <t>RENOV NATER OMIT FASAD 5-7 VAP BAR 1 - OM1</t>
  </si>
  <si>
    <t>PRIPL ZA ZRNITY PODKLAD RENOV NATERU - OM1</t>
  </si>
  <si>
    <t>OPRAVA FASADY CISTE VAP CL 7 STUK 10% - OPRAVA A DOPLNĚNÍ DEKORATIVNÍ OMÍTKY S KAMÍNKY - TYMPANON - OM2</t>
  </si>
  <si>
    <t>PRIPL ZKD 10MM JADRA OPR CIS VAP 10% - OPRAVA A DOPLNĚNÍ DEKORATIVNÍ OMÍTKY S KAMÍNKY - TYMPANON - OM2</t>
  </si>
  <si>
    <t>OPRAVA FASADY CISTE VAP CL 7 STUK 10% - OPRAVA A DOPLNĚNÍ DEKORATIVNÍ OMÍTKY S KAMÍNKY - VIKÝŘE - OM2</t>
  </si>
  <si>
    <t>PRIPL ZKD 10MM JADRA OPR CIS VAP 10% - OPRAVA A DOPLNĚNÍ DEKORATIVNÍ OMÍTKY S KAMÍNKY - VIKÝŘE - OM2</t>
  </si>
  <si>
    <t>OPRAVA FASADY CISTE VAP CL 7 STUK 10% - OPRAVA A DOPLNĚNÍ ŠTUKOVĚ PROFILACE ŘÍMS - TYMPANON - OM3</t>
  </si>
  <si>
    <t>PRIPL ZKD 10MM JADRA OPR CIS VAP 10% - OPRAVA A DOPLNĚNÍ ŠTUKOVĚ PROFILACE ŘÍMS - TYMPANON - OM3</t>
  </si>
  <si>
    <t>OPRAVA FASADY CISTE VAP CL 7 STUK 10% - OPRAVA A DOPLNĚNÍ ŠTUKOVĚ PROFILACE ŘÍMS - KORUNNÍ ŘÍMSA - OM3</t>
  </si>
  <si>
    <t>PRIPL ZKD 10MM JADRA OPR CIS VAP 10% - OPRAVA A DOPLNĚNÍ ŠTUKOVĚ PROFILACE ŘÍMS - KORUNNÍ ŘÍMSA - OM3</t>
  </si>
  <si>
    <t>OPRAVA FASADY CISTE VAP CL 7 STUK 10% - OPRAVA A DOPLNĚNÍ ŠTUKOVĚ PROFILACE ŘÍMS - VIKÝŘE - OM3</t>
  </si>
  <si>
    <t>PRIPL ZKD 10MM JADRA OPR CIS VAP 10% - OPRAVA A DOPLNĚNÍ ŠTUKOVĚ PROFILACE ŘÍMS - VIKÝŘE - OM3</t>
  </si>
  <si>
    <t>RENOV NATER OMIT FASAD 5-7 VAP BAR 1 - OM3</t>
  </si>
  <si>
    <t>PRIPL ZA ZRNITY PODKLAD RENOV NATERU - OM3</t>
  </si>
  <si>
    <t>UMYTI OMITEK TLAKOVOU VODOU SLOZ 1-2 - očištění komínového zdiva - Ko7</t>
  </si>
  <si>
    <t>POSTRIK VNE PILIRU CISTE VAPENNY - nadstřešní část - Ko7</t>
  </si>
  <si>
    <t>OMIT VNE PILIRU CISTE VAPENNE STUKOVE - nadstřešní část - Ko7</t>
  </si>
  <si>
    <t>RENOV NATER VNE OMIT SL/PIL VAP BAR 1 - nadstřešní část - Ko7</t>
  </si>
  <si>
    <t>PRIPL ZA ZRNITY PODKLAD RENOV NATERU - nadstřešní část - Ko7</t>
  </si>
  <si>
    <t>UPRAVA VNE PILIRU AKTIV STUKEM S PRIS - podstřešní část - Ko7</t>
  </si>
  <si>
    <t>RENOV NATER VNE OMIT SL/PIL VAP BAR 1 - podstřešní část - Ko7</t>
  </si>
  <si>
    <t>PRIPL ZA ZRNITY PODKLAD RENOV NATERU - podstřešní část - Ko7</t>
  </si>
  <si>
    <t>UMYTI OMITEK TLAKOVOU VODOU SLOZ 1-2 - očištění komínového zdiva - Ko8</t>
  </si>
  <si>
    <t>POSTRIK VNE PILIRU CISTE VAPENNY - nadstřešní část - Ko8</t>
  </si>
  <si>
    <t>OMIT VNE PILIRU CISTE VAPENNE STUKOVE - nadstřešní část - Ko8</t>
  </si>
  <si>
    <t>RENOV NATER VNE OMIT SL/PIL VAP BAR 1 - nadstřešní část - Ko8</t>
  </si>
  <si>
    <t>PRIPL ZA ZRNITY PODKLAD RENOV NATERU - nadstřešní část - Ko8</t>
  </si>
  <si>
    <t>UPRAVA VNE PILIRU AKTIV STUKEM S PRIS - podstřešní část - Ko8</t>
  </si>
  <si>
    <t>RENOV NATER VNE OMIT SL/PIL VAP BAR 1 - podstřešní část - Ko8</t>
  </si>
  <si>
    <t>PRIPL ZA ZRNITY PODKLAD RENOV NATERU - podstřešní část - Ko8</t>
  </si>
  <si>
    <t>C-421-0</t>
  </si>
  <si>
    <t>DOCASNE ZAJIST INSTAL DO 3 KS - vyvěšení a podepření stávajících instalací  - P2</t>
  </si>
  <si>
    <t>C-422-0</t>
  </si>
  <si>
    <t>DOCASNE ZAJIST INSTAL DO 6 KS - vyvěšení a podepření stávajících instalací  - P2</t>
  </si>
  <si>
    <t>PRIPL ZK MESIC POUZ LESENI K POL 1022 - L3 -  - půjčení zajistí investor</t>
  </si>
  <si>
    <t>BOURANI KCI ZDENYCH Z KAM/CI/B PROKL - UBOURÁNÍ ČÁSTI ZDIVA TYMPANONU OBKLOPUJÍCÍ PRVKY KROVU PLNÝCH VAZEB - De7</t>
  </si>
  <si>
    <t>BOURANI KCI ZDENYCH Z KAM/CI/B PROKL - UBOURÁNÍ STÁVAJÍCÍ ZDI POD STŘEŠNÍ KRYTINOU PRO ULOŽENÍ TESAŘSKÝCH PRVKŮ RIZALITU - De11</t>
  </si>
  <si>
    <t>BOURANI KCI ZDENYCH Z KAM/CI/B PROKL - UBOURÁNÍ A ÚPRAVA KORUN ŠTÍTOVÝCH STĚN RIZALITŮ PRO NOVĚ ŘEŠENÉ NAPOJENÍ KRYTINY - De13</t>
  </si>
  <si>
    <t>RUCNI OCISTENI KAMENE K OPET POUZITI - UBOURÁNÍ A ÚPRAVA KORUN ŠTÍTOVÝCH STĚN RIZALITŮ PRO NOVĚ ŘEŠENÉ NAPOJENÍ KRYTINY - De13</t>
  </si>
  <si>
    <t>BOUR PODKLAD Z BETONU TL 10CM 4M2 - bourání betonové mazaniny koruny komínu tl. 50 mm - Ko7</t>
  </si>
  <si>
    <t>BOURANI ZDIVA KOMINOVEHO CI MV,MVC - Ko7</t>
  </si>
  <si>
    <t>OTLUCENI OMITKY VAPENNE 100% - otlučení omítky v nadstřešní části - Ko7</t>
  </si>
  <si>
    <t>BOUR PODKLAD Z BETONU TL 10CM 4M2 - bourání betonové mazaniny koruny komínu tl. 50 mm - Ko8</t>
  </si>
  <si>
    <t>BOURANI ZDIVA KOMINOVEHO CI MV,MVC - Ko8</t>
  </si>
  <si>
    <t>OTLUCENI OMITKY VAPENNE 100% - otlučení omítky v nadstřešní části - Ko8</t>
  </si>
  <si>
    <t>NAKLADKA STAVEB SUTI DO PLAST PYTLU - Ko7, Ko8</t>
  </si>
  <si>
    <t>VODOR NOSENI K NAKLADCE 10M SUTI - Ko7, Ko8</t>
  </si>
  <si>
    <t>PRIPL ZKD 10M VODOR NOSENI SUTI - Ko7, Ko8</t>
  </si>
  <si>
    <t>SVISLA DOPRAVA SUTI A VYB HMOT H -4M - Ko7, Ko8</t>
  </si>
  <si>
    <t>PRIPL ZKD 4M VYSKY SVISLE DOPR SUTI - Ko7, Ko8</t>
  </si>
  <si>
    <t>NAKLADKA DO KONTEJN RUCNI VYBOUR HMOT - Ko7, Ko8</t>
  </si>
  <si>
    <t>ODVOZ VYBOUR HMOT NA SKLADKU DO 1KM - Ko7, Ko8</t>
  </si>
  <si>
    <t>PRIPL ZKD 1KM ODVOZU SUTI NA SKLADKU - Ko7, Ko8</t>
  </si>
  <si>
    <t>SKLADKOVNE STAV SUT ZNECISTENA Z 10% - Ko7, Ko8</t>
  </si>
  <si>
    <t>PRESUN HMOT OPRAVY DO VYSKY 36M - Ko7, Ko8</t>
  </si>
  <si>
    <t>PROVIZ ZAKRYTI STRECH FOLII,PLACHTOU - zimní plachtování</t>
  </si>
  <si>
    <t>PLACHTA ZAKRYVACI HW - zimní plachtování</t>
  </si>
  <si>
    <t>IZOL POVLAKOVA PRESUN HMOT VYSKA -36M - zimní plachtování</t>
  </si>
  <si>
    <t>IZOL POVL STRECH PASY - S3 - NOVÁ SKLADBA ODHÁŇKY - včetně odháňky</t>
  </si>
  <si>
    <t>PASY MODIF GLASTEK 40 SPEC MINERAL - S3 - NOVÁ SKLADBA ODHÁŇKY - včetně odháňky</t>
  </si>
  <si>
    <t>IZOL POVLAKOVA PRESUN HMOT VYSKA -36M - S3 - NOVÁ SKLADBA ODHÁŇKY - včetně odháňky</t>
  </si>
  <si>
    <t>VYREZ STRES VAZBY F -450cm2 DELKY -8m - jižní strana - POI - vazby 48-53, 52-57, 56-61, 60-65</t>
  </si>
  <si>
    <t>DOPLNENI TESAR VAZBY HRANOLY -450cm2 - jižní strana - POI - vazby 48-53, 52-57, 56-61, 60-65</t>
  </si>
  <si>
    <t>TESAR HOBLOVANI NA STAVBE VICESTRANNE - jižní strana - POI - vazby 48-53, 52-57, 56-61, 60-65</t>
  </si>
  <si>
    <t>TESAR KONSTR VAZANE SPOJOV PROSTREDKY - jižní strana - POI - vazby 48-53, 52-57, 56-61, 60-65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</si>
  <si>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POI - vazby 48-53, 52-57, 56-61, 60-65</t>
  </si>
  <si>
    <t>TESAR KONSTR VAZANE IMPREG REZIVA MAC - jižní strana - POI - vazby 48-53, 52-57, 56-61, 60-65</t>
  </si>
  <si>
    <t>KONSTR TESAR PRESUN HMOT VYSKA -36M - jižní strana - POI - vazby 48-53, 52-57, 56-61, 60-65</t>
  </si>
  <si>
    <t>VYREZ STRES VAZBY F -450cm2 DELKY -8m - jižní strana - POE - vazby 48-53, 52-57, 56-61, 60-65</t>
  </si>
  <si>
    <t>DOPLNENI TESAR VAZBY HRANOLY -450cm2 - POE - vazby 48-53, 52-57, 56-61, 60-65</t>
  </si>
  <si>
    <t>TESAR HOBLOVANI NA STAVBE VICESTRANNE - POE - vazby 48-53, 52-57, 56-61, 60-65</t>
  </si>
  <si>
    <t>TESAR KONSTR VAZANE SPOJOV PROSTREDKY - POE - vazby 48-53, 52-57, 56-61, 60-65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</si>
  <si>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POE - vazby 48-53, 52-57, 56-61, 60-65</t>
  </si>
  <si>
    <t>TESAR KONSTR VAZANE IMPREG REZIVA MAC - POE - vazby 48-53, 52-57, 56-61, 60-65</t>
  </si>
  <si>
    <t>KONSTR TESAR PRESUN HMOT VYSKA -36M - POE - vazby 48-53, 52-57, 56-61, 60-65</t>
  </si>
  <si>
    <t>VYREZ STRES VAZBY F -224cm2 DELKY -5m - jižní strana - NÁ - vazba 49-64</t>
  </si>
  <si>
    <t>DOPLNENI TESAR VAZBY HRANOLY -224cm2 - jižní strana - NÁ - vazba 49-64</t>
  </si>
  <si>
    <t>TESAR HOBLOVANI NA STAVBE VICESTRANNE - jižní strana - NÁ - vazba 49-64</t>
  </si>
  <si>
    <t>TESAR KONSTR VAZANE SPOJOV PROSTREDKY - jižní strana - NÁ - vazba 49-64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</si>
  <si>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NÁ - vazba 49-64</t>
  </si>
  <si>
    <t>TESAR KONSTR VAZANE IMPREG REZIVA MAC - jižní strana - NÁ - vazba 49-64</t>
  </si>
  <si>
    <t>KONSTR TESAR PRESUN HMOT VYSKA -36M - jižní strana - NÁ - vazba 49-64</t>
  </si>
  <si>
    <t>VYREZ STRES VAZBY F 450cm2- DELKY -3m - jižní strana - KRÁ - vazba 50</t>
  </si>
  <si>
    <t>DOPLNENI TESAR VAZBY HRANOLY 450cm2- - jižní strana - KRÁ - vazba 50</t>
  </si>
  <si>
    <t>TESAR HOBLOVANI NA STAVBE VICESTRANNE - jižní strana - KRÁ - vazba 50</t>
  </si>
  <si>
    <t>TESAR KONSTR VAZANE SPOJOV PROSTREDKY - jižní strana - KRÁ - vazba 50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</si>
  <si>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KRÁ - vazba 50</t>
  </si>
  <si>
    <t>TESAR KONSTR VAZANE IMPREG REZIVA MAC - jižní strana - KRÁ - vazba 50</t>
  </si>
  <si>
    <t>DREV PLATOVY SPOJ  F -600cm2 (dlab) - jižní strana - KRÁ - vazba 50</t>
  </si>
  <si>
    <t>KONSTR TESAR PRESUN HMOT VYSKA -36M - jižní strana - KRÁ - vazba 50</t>
  </si>
  <si>
    <t>VYREZ STRES VAZBY F -450cm2 DELKY -5m - jižní strana - KR - vazba 50 - PŘEDPOKLAD</t>
  </si>
  <si>
    <t>DOPLNENI TESAR VAZBY HRANOLY -450cm2 - jižní strana - KR - vazba 50 - PŘEDPOKLAD</t>
  </si>
  <si>
    <t>TESAR HOBLOVANI NA STAVBE VICESTRANNE - jižní strana - KR - vazba 50 - PŘEDPOKLAD</t>
  </si>
  <si>
    <t>TESAR KONSTR VAZANE SPOJOV PROSTREDKY - jižní strana - KR - vazba 50 -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</si>
  <si>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 - vazba 50 - PŘEDPOKLAD</t>
  </si>
  <si>
    <t>TESAR KONSTR VAZANE IMPREG REZIVA MAC - jižní strana - KR - vazba 50 - PŘEDPOKLAD</t>
  </si>
  <si>
    <t>DREV PLATOVY SPOJ 3-KOLIK F -450cm2 - jižní strana - KR - vazba 50 - PŘEDPOKLAD</t>
  </si>
  <si>
    <t>KONSTR TESAR PRESUN HMOT VYSKA -36M - jižní strana - KR - vazba 50 - PŘEDPOKLAD</t>
  </si>
  <si>
    <t>DOPLNENI TESAR VAZBY HRANOLY -450cm2 - jižní strana - VÝ-KR - vazba 50-52 - NOVÝ PRVEK</t>
  </si>
  <si>
    <t>TESAR HOBLOVANI NA STAVBE VICESTRANNE - jižní strana - VÝ-KR - vazba 50-52 - NOVÝ PRVEK</t>
  </si>
  <si>
    <t>TESAR KONSTR VAZANE SPOJOV PROSTREDKY - jižní strana - VÝ-KR - vazba 50-52 - NOVÝ PRVEK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</si>
  <si>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VÝ-KR - vazba 50-52 - NOVÝ PRVEK</t>
  </si>
  <si>
    <t>TESAR KONSTR VAZANE IMPREG REZIVA MAC - jižní strana - VÝ-KR - vazba 50-52 - NOVÝ PRVEK</t>
  </si>
  <si>
    <t>KONSTR TESAR PRESUN HMOT VYSKA -36M - jižní strana - VÝ-KR - vazba 50-52 - NOVÝ PRVEK</t>
  </si>
  <si>
    <t>VYREZ STRES VAZBY F 450cm2- DELKY -3m - jižní strana - KRÁ - vazba 51 - PŘEDPOKLAD</t>
  </si>
  <si>
    <t>DOPLNENI TESAR VAZBY HRANOLY 450cm2- - jižní strana - KRÁ - vazba 51 - PŘEDPOKLAD</t>
  </si>
  <si>
    <t>TESAR HOBLOVANI NA STAVBE VICESTRANNE - jižní strana - KRÁ - vazba 51 - PŘEDPOKLAD</t>
  </si>
  <si>
    <t>TESAR KONSTR VAZANE SPOJOV PROSTREDKY - jižní strana - KRÁ - vazba 51 -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</si>
  <si>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KRÁ - vazba 51 - PŘEDPOKLAD</t>
  </si>
  <si>
    <t>TESAR KONSTR VAZANE IMPREG REZIVA MAC - jižní strana - KRÁ - vazba 51 - PŘEDPOKLAD</t>
  </si>
  <si>
    <t>DREV PLATOVY SPOJ  F -600cm2 (dlab) - jižní strana - KRÁ - vazba 51 - PŘEDPOKLAD</t>
  </si>
  <si>
    <t>KONSTR TESAR PRESUN HMOT VYSKA -36M - jižní strana - KRÁ - vazba 51 - PŘEDPOKLAD</t>
  </si>
  <si>
    <t>VYREZ STRES VAZBY F 450cm2- DELKY -8m - jižní strana - VT - vazba 52</t>
  </si>
  <si>
    <t>DOPLNENI TESAR VAZBY HRANOLY 450cm2- - jižní strana - VT - vazba 52</t>
  </si>
  <si>
    <t>TESAR HOBLOVANI NA STAVBE VICESTRANNE - jižní strana - VT - vazba 52</t>
  </si>
  <si>
    <t>TESAR KONSTR VAZANE SPOJOV PROSTREDKY - jižní strana - VT - vazba 52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</si>
  <si>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VT - vazba 52</t>
  </si>
  <si>
    <t>TESAR KONSTR VAZANE IMPREG REZIVA MAC - jižní strana - VT - vazba 52</t>
  </si>
  <si>
    <t>DREV PLATOVY SPOJ 9-KOLIK F 600cm2- - jižní strana - VT - vazba 52</t>
  </si>
  <si>
    <t>KONSTR TESAR PRESUN HMOT VYSKA -36M - jižní strana - VT - vazba 52</t>
  </si>
  <si>
    <t>VYREZ STRES VAZBY F -224cm2 DELKY -3m - jižní strana - VAD - vazba 54</t>
  </si>
  <si>
    <t>DOPLNENI TESAR VAZBY HRANOLY -224cm2 - jižní strana - VAD - vazba 54</t>
  </si>
  <si>
    <t>TESAR HOBLOVANI NA STAVBE VICESTRANNE - jižní strana - VAD - vazba 54</t>
  </si>
  <si>
    <t>TESAR KONSTR VAZANE SPOJOV PROSTREDKY - jižní strana - VAD - vazba 54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</si>
  <si>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VAD - vazba 54</t>
  </si>
  <si>
    <t>TESAR KONSTR VAZANE IMPREG REZIVA MAC - jižní strana - VAD - vazba 54</t>
  </si>
  <si>
    <t>DREV SPOJ F 150cm2-(motýlek) - jižní strana - VAD - vazba 54</t>
  </si>
  <si>
    <t>KONSTR TESAR PRESUN HMOT VYSKA -36M - jižní strana - VAD - vazba 54</t>
  </si>
  <si>
    <t>VYREZ STRES VAZBY F 450cm2- DELKY -3m - jižní strana - KRÁ - vazba 55 - PŘEDPOKLAD</t>
  </si>
  <si>
    <t>DOPLNENI TESAR VAZBY HRANOLY 450cm2- - jižní strana - KRÁ - vazba 55 - PŘEDPOKLAD</t>
  </si>
  <si>
    <t>TESAR HOBLOVANI NA STAVBE VICESTRANNE - jižní strana - KRÁ - vazba 55 - PŘEDPOKLAD</t>
  </si>
  <si>
    <t>TESAR KONSTR VAZANE SPOJOV PROSTREDKY - jižní strana - KRÁ - vazba 55 -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</si>
  <si>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KRÁ - vazba 55 - PŘEDPOKLAD</t>
  </si>
  <si>
    <t>TESAR KONSTR VAZANE IMPREG REZIVA MAC - jižní strana - KRÁ - vazba 55 - PŘEDPOKLAD</t>
  </si>
  <si>
    <t>DREV PLATOVY SPOJ  F -600cm2 (dlab) - jižní strana - KRÁ - vazba 55 - PŘEDPOKLAD</t>
  </si>
  <si>
    <t>KONSTR TESAR PRESUN HMOT VYSKA -36M - jižní strana - KRÁ - vazba 55 - PŘEDPOKLAD</t>
  </si>
  <si>
    <t>VYREZ STRES VAZBY F 450cm2- DELKY -5m - jižní strana - VT - vazba 56</t>
  </si>
  <si>
    <t>DOPLNENI TESAR VAZBY HRANOLY 450cm2- - jižní strana - VT - vazba 56</t>
  </si>
  <si>
    <t>TESAR HOBLOVANI NA STAVBE VICESTRANNE - jižní strana - VT - vazba 56</t>
  </si>
  <si>
    <t>TESAR KONSTR VAZANE SPOJOV PROSTREDKY - jižní strana - VT - vazba 56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</si>
  <si>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VT - vazba 56</t>
  </si>
  <si>
    <t>TESAR KONSTR VAZANE IMPREG REZIVA MAC - jižní strana - VT - vazba 56</t>
  </si>
  <si>
    <t>DREV PLATOVY SPOJ 9-KOLIK F 600cm2- - VT - vazba 56 - VT - vazba 56</t>
  </si>
  <si>
    <t>KONSTR TESAR PRESUN HMOT VYSKA -36M - jižní strana - VT - vazba 56</t>
  </si>
  <si>
    <t>VYREZ STRES VAZBY F 450cm2- DELKY -5m - jižní strana - ŠS - vazba 56</t>
  </si>
  <si>
    <t>DOPLNENI TESAR VAZBY HRANOLY 450cm2- - jižní strana - ŠS - vazba 56</t>
  </si>
  <si>
    <t>TESAR HOBLOVANI NA STAVBE VICESTRANNE - jižní strana - ŠS - vazba 56</t>
  </si>
  <si>
    <t>TESAR KONSTR VAZANE SPOJOV PROSTREDKY - jižní strana - ŠS - vazba 56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</si>
  <si>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ŠS - vazba 56</t>
  </si>
  <si>
    <t>TESAR KONSTR VAZANE IMPREG REZIVA MAC - jižní strana - ŠS - vazba 56</t>
  </si>
  <si>
    <t>DREV PLATOVY SPOJ 7-KOLIK F 600cm2- - jižní strana - ŠS - vazba 56</t>
  </si>
  <si>
    <t>KONSTR TESAR PRESUN HMOT VYSKA -36M - jižní strana - ŠS - vazba 56</t>
  </si>
  <si>
    <t>VYREZ STRES VAZBY F -450cm2 DELKY -5m - jižní strana - KR - vazba 56</t>
  </si>
  <si>
    <t>DOPLNENI TESAR VAZBY HRANOLY -450cm2 - jižní strana - KR - vazba 56</t>
  </si>
  <si>
    <t>TESAR HOBLOVANI NA STAVBE VICESTRANNE - jižní strana - KR - vazba 56</t>
  </si>
  <si>
    <t>TESAR KONSTR VAZANE SPOJOV PROSTREDKY - jižní strana - KR - vazba 56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</si>
  <si>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 - vazba 56</t>
  </si>
  <si>
    <t>TESAR KONSTR VAZANE IMPREG REZIVA MAC - jižní strana - KR - vazba 56</t>
  </si>
  <si>
    <t>DREV PLATOVY SPOJ 3-KOLIK F -450cm2 - jižní strana - KR - vazba 56</t>
  </si>
  <si>
    <t>KONSTR TESAR PRESUN HMOT VYSKA -36M - jižní strana - VAD - vazba 56-60</t>
  </si>
  <si>
    <t>VYREZ STRES VAZBY F 450cm2- DELKY -8m - jižní strana - VAD - vazba 56-60</t>
  </si>
  <si>
    <t>DOPLNENI TESAR VAZBY HRANOLY 450cm2- - jižní strana - VAD - vazba 56-60</t>
  </si>
  <si>
    <t>TESAR HOBLOVANI NA STAVBE VICESTRANNE - jižní strana - VAD - vazba 56-60</t>
  </si>
  <si>
    <t>TESAR KONSTR VAZANE SPOJOV PROSTREDKY - jižní strana - VAD - vazba 56-60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</si>
  <si>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VAD - vazba 56-60</t>
  </si>
  <si>
    <t>TESAR KONSTR VAZANE IMPREG REZIVA MAC - jižní strana - VAD - vazba 56-60</t>
  </si>
  <si>
    <t>VYREZ STRES VAZBY F -120cm2 DELKY -3m - jižní strana - DI - vazba 56-57</t>
  </si>
  <si>
    <t>DOPLNENI TESAR VAZBY HRANOLY -120cm2 - jižní strana - DI - vazba 56-57</t>
  </si>
  <si>
    <t>TESAR HOBLOVANI NA STAVBE VICESTRANNE - jižní strana - DI - vazba 56-57</t>
  </si>
  <si>
    <t>TESAR KONSTR VAZANE SPOJOV PROSTREDKY - jižní strana - DI - vazba 56-57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</si>
  <si>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DI - vazba 56-57</t>
  </si>
  <si>
    <t>TESAR KONSTR VAZANE IMPREG REZIVA MAC - jižní strana - DI - vazba 56-57</t>
  </si>
  <si>
    <t>DREV PLATOVY SPOJ 4-KOLIK F -224cm2 - jižní strana - DI - vazba 56-57</t>
  </si>
  <si>
    <t>KONSTR TESAR PRESUN HMOT VYSKA -36M - jižní strana - DI - vazba 56-57</t>
  </si>
  <si>
    <t>VYREZ STRES VAZBY F -450cm2 DELKY -5m - jižní strana - VAS - vazba 56-60</t>
  </si>
  <si>
    <t>DOPLNENI TESAR VAZBY HRANOLY -450cm2 - jižní strana - VAS - vazba 56-60</t>
  </si>
  <si>
    <t>TESAR HOBLOVANI NA STAVBE VICESTRANNE - jižní strana - VAS - vazba 56-60</t>
  </si>
  <si>
    <t>TESAR KONSTR VAZANE SPOJOV PROSTREDKY - jižní strana - VAS - vazba 56-60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</si>
  <si>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VAS - vazba 56-60</t>
  </si>
  <si>
    <t>TESAR KONSTR VAZANE IMPREG REZIVA MAC - jižní strana - VAS - vazba 56-60</t>
  </si>
  <si>
    <t>DREV PLATOVY SPOJ 3-KOLIK F -450cm2 - jižní strana - VAS - vazba 56-60</t>
  </si>
  <si>
    <t>KONSTR TESAR PRESUN HMOT VYSKA -36M - jižní strana - VAS - vazba 56-60</t>
  </si>
  <si>
    <t>VYREZ STRES VAZBY F -450cm2 DELKY -5m - jižní strana - KR - vazba 57</t>
  </si>
  <si>
    <t>DOPLNENI TESAR VAZBY HRANOLY -450cm2 - jižní strana - KR - vazba 57</t>
  </si>
  <si>
    <t>TESAR HOBLOVANI NA STAVBE VICESTRANNE - jižní strana - KR - vazba 57</t>
  </si>
  <si>
    <t>TESAR KONSTR VAZANE SPOJOV PROSTREDKY - jižní strana - KR - vazba 57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</si>
  <si>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 - vazba 57</t>
  </si>
  <si>
    <t>TESAR KONSTR VAZANE IMPREG REZIVA MAC - jižní strana - KR - vazba 57</t>
  </si>
  <si>
    <t>DREV PLATOVY SPOJ 3-KOLIK F -450cm2 - jižní strana - KR - vazba 57</t>
  </si>
  <si>
    <t>KONSTR TESAR PRESUN HMOT VYSKA -36M - jižní strana - KR - vazba 57</t>
  </si>
  <si>
    <t>VYREZ STRES VAZBY F -450cm2 DELKY -3m - jižní strana - PVZ - DEMONTÁŽ - vazba 58 - De2</t>
  </si>
  <si>
    <t>VYREZ STRES VAZBY F -450cm2 DELKY -5m - jižní strana - ST - vazba 58 - De2</t>
  </si>
  <si>
    <t>VYREZ STRES VAZBY F 450cm2- DELKY -3m - jižní strana - KRÁ - vazba 58 - PŘEDPOKLAD</t>
  </si>
  <si>
    <t>DOPLNENI TESAR VAZBY HRANOLY 450cm2- - jižní strana - KRÁ - vazba 58 - PŘEDPOKLAD</t>
  </si>
  <si>
    <t>TESAR HOBLOVANI NA STAVBE VICESTRANNE - jižní strana - KRÁ - vazba 58 - PŘEDPOKLAD</t>
  </si>
  <si>
    <t>TESAR KONSTR VAZANE SPOJOV PROSTREDKY - jižní strana - KRÁ - vazba 58 -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</si>
  <si>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KRÁ - vazba 58 - PŘEDPOKLAD</t>
  </si>
  <si>
    <t>TESAR KONSTR VAZANE IMPREG REZIVA MAC - jižní strana - KRÁ - vazba 58 - PŘEDPOKLAD</t>
  </si>
  <si>
    <t>DREV PLATOVY SPOJ  F -600cm2 (dlab) - jižní strana - KRÁ - vazba 58 - PŘEDPOKLAD</t>
  </si>
  <si>
    <t>KONSTR TESAR PRESUN HMOT VYSKA -36M - jižní strana - KRÁ - vazba 58 - PŘEDPOKLAD</t>
  </si>
  <si>
    <t>VYREZ STRES VAZBY F -450cm2 DELKY -8m - jižní strana - KR - vazba 58</t>
  </si>
  <si>
    <t>DOPLNENI TESAR VAZBY HRANOLY -450cm2 - jižní strana - KR - vazba 58</t>
  </si>
  <si>
    <t>TESAR HOBLOVANI NA STAVBE VICESTRANNE - jižní strana - KR - vazba 58</t>
  </si>
  <si>
    <t>TESAR KONSTR VAZANE SPOJOV PROSTREDKY - jižní strana - KR - vazba 58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</si>
  <si>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 - vazba 58</t>
  </si>
  <si>
    <t>TESAR KONSTR VAZANE IMPREG REZIVA MAC - jižní strana - KR - vazba 58</t>
  </si>
  <si>
    <t>DREV PLATOVY SPOJ 3-KOLIK F -450cm2 - jižní strana - KR - vazba 58</t>
  </si>
  <si>
    <t>KONSTR TESAR PRESUN HMOT VYSKA -36M - jižní strana - KR - vazba 58</t>
  </si>
  <si>
    <t>VYREZ STRES VAZBY F 450cm2- DELKY -3m - jižní strana - KRÁ - vazba 59 - PŘEDPOKLAD</t>
  </si>
  <si>
    <t>DOPLNENI TESAR VAZBY HRANOLY 450cm2- - jižní strana - KRÁ - vazba 59 - PŘEDPOKLAD</t>
  </si>
  <si>
    <t>TESAR HOBLOVANI NA STAVBE VICESTRANNE - jižní strana - KRÁ - vazba 59 - PŘEDPOKLAD</t>
  </si>
  <si>
    <t>TESAR KONSTR VAZANE SPOJOV PROSTREDKY - jižní strana - KRÁ - vazba 59 -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</si>
  <si>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KRÁ - vazba 59 - PŘEDPOKLAD</t>
  </si>
  <si>
    <t>TESAR KONSTR VAZANE IMPREG REZIVA MAC - jižní strana - KRÁ - vazba 59 - PŘEDPOKLAD</t>
  </si>
  <si>
    <t>DREV PLATOVY SPOJ  F -600cm2 (dlab) - jižní strana - KRÁ - vazba 59 - PŘEDPOKLAD</t>
  </si>
  <si>
    <t>KONSTR TESAR PRESUN HMOT VYSKA -36M - jižní strana - KRÁ - vazba 59 - PŘEDPOKLAD</t>
  </si>
  <si>
    <t>VYREZ STRES VAZBY F -450cm2 DELKY -8m - jižní strana - KR - vazba 59</t>
  </si>
  <si>
    <t>DOPLNENI TESAR VAZBY HRANOLY -450cm2 - jižní strana - KR - vazba 59</t>
  </si>
  <si>
    <t>TESAR HOBLOVANI NA STAVBE VICESTRANNE - jižní strana - KR - vazba 59</t>
  </si>
  <si>
    <t>TESAR KONSTR VAZANE SPOJOV PROSTREDKY - jižní strana - KR - vazba 59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</si>
  <si>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 - vazba 59</t>
  </si>
  <si>
    <t>TESAR KONSTR VAZANE IMPREG REZIVA MAC - jižní strana - KR - vazba 59</t>
  </si>
  <si>
    <t>KONSTR TESAR PRESUN HMOT VYSKA -36M - jižní strana - KR - vazba 59</t>
  </si>
  <si>
    <t>DOPLNENI TESAR VAZBY HRANOLY -450cm2 - jižní strana - VÝ-KR - vazba 58-60 - NOVÁ KONSTRUKCE</t>
  </si>
  <si>
    <t>TESAR HOBLOVANI NA STAVBE VICESTRANNE - jižní strana - VÝ-KR - vazba 58-60 - NOVÁ KONSTRUKCE</t>
  </si>
  <si>
    <t>TESAR KONSTR VAZANE SPOJOV PROSTREDKY - jižní strana - VÝ-KR - vazba 58-60 - NOVÁ KONSTRUKCE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</si>
  <si>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VÝ-KR - vazba 58-60 - NOVÁ KONSTRUKCE</t>
  </si>
  <si>
    <t>TESAR KONSTR VAZANE IMPREG REZIVA MAC - jižní strana - VÝ-KR - vazba 58-60 - NOVÁ KONSTRUKCE</t>
  </si>
  <si>
    <t>KONSTR TESAR PRESUN HMOT VYSKA -36M - jižní strana - VÝ-KR - vazba 58-60 - NOVÁ KONSTRUKCE</t>
  </si>
  <si>
    <t>DOPLNENI TESAR VAZBY HRANOLY 450cm2- - jižní strana - HA - vazba 59 - NOVÁ KONSTRUKCE</t>
  </si>
  <si>
    <t>TESAR HOBLOVANI NA STAVBE VICESTRANNE - jižní strana - HA - vazba 59 - NOVÁ KONSTRUKCE</t>
  </si>
  <si>
    <t>TESAR KONSTR VAZANE SPOJOV PROSTREDKY - jižní strana - HA - vazba 59 - NOVÁ KONSTRUKCE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</si>
  <si>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HA - vazba 59 - NOVÁ KONSTRUKCE</t>
  </si>
  <si>
    <t>TESAR KONSTR VAZANE IMPREG REZIVA MAC - jižní strana - HA - vazba 59 - NOVÁ KONSTRUKCE</t>
  </si>
  <si>
    <t>KONSTR TESAR PRESUN HMOT VYSKA -36M - jižní strana - HA - vazba 59 - NOVÁ KONSTRUKCE</t>
  </si>
  <si>
    <t>VYREZ STRES VAZBY F -450cm2 DELKY -3m - jižní strana - KR-H - vazba 59</t>
  </si>
  <si>
    <t>DOPLNENI TESAR VAZBY HRANOLY -450cm2 - jižní strana - KR-H - vazba 59</t>
  </si>
  <si>
    <t>TESAR HOBLOVANI NA STAVBE VICESTRANNE - jižní strana - KR-H - vazba 59</t>
  </si>
  <si>
    <t>TESAR KONSTR VAZANE SPOJOV PROSTREDKY - jižní strana - KR-H - vazba 59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</si>
  <si>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KR-H - vazba 59</t>
  </si>
  <si>
    <t>TESAR KONSTR VAZANE IMPREG REZIVA MAC - jižní strana - KR-H - vazba 59</t>
  </si>
  <si>
    <t>DREV PLATOVY SPOJ 3-KOLIK F -450cm2 - jižní strana - KR-H - vazba 59</t>
  </si>
  <si>
    <t>KONSTR TESAR PRESUN HMOT VYSKA -36M - jižní strana - KR-H - vazba 59</t>
  </si>
  <si>
    <t>VYREZ STRES VAZBY F -450cm2 DELKY -3m - jižní strana - PO - vazba 60-61 - Napojení pozednice na stávající kotvu</t>
  </si>
  <si>
    <t>DOPLNENI TESAR VAZBY HRANOLY -450cm2 - jižní strana - PO - vazba 60-61 - Napojení pozednice na stávající kotvu</t>
  </si>
  <si>
    <t>TESAR HOBLOVANI NA STAVBE VICESTRANNE - jižní strana - PO - vazba 60-61 - Napojení pozednice na stávající kotvu</t>
  </si>
  <si>
    <t>TESAR KONSTR VAZANE SPOJOV PROSTREDKY - jižní strana - PO - vazba 60-61 - Napojení pozednice na stávající kotvu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</si>
  <si>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PO - vazba 60-61 - Napojení pozednice na stávající kotvu</t>
  </si>
  <si>
    <t>TESAR KONSTR VAZANE IMPREG REZIVA MAC - jižní strana - PO - vazba 60-61 - Napojení pozednice na stávající kotvu</t>
  </si>
  <si>
    <t>DREV PLATOVY SPOJ 1-HMOZDIK F -450cm2 - jižní strana - PO - vazba 60-61 - Napojení pozednice na stávající kotvu</t>
  </si>
  <si>
    <t>KONSTR TESAR PRESUN HMOT VYSKA -36M - jižní strana - PO - vazba 60-61 - Napojení pozednice na stávající kotvu</t>
  </si>
  <si>
    <t xml:space="preserve">VYREZ STRES VAZBY F 450cm2- DELKY -8m - jižní strana - VT - vazba 60 - PROTÉZA ZE ZDRAVÉ STÁVAJÍCÍ ČÁSTI DŘEVA </t>
  </si>
  <si>
    <t xml:space="preserve">DOPLNENI TESAR VAZBY HRANOLY 450cm2- - jižní strana - VT - vazba 60 - PROTÉZA ZE ZDRAVÉ STÁVAJÍCÍ ČÁSTI DŘEVA </t>
  </si>
  <si>
    <t xml:space="preserve">TESAR HOBLOVANI NA STAVBE VICESTRANNE - jižní strana - VT - vazba 60 - PROTÉZA ZE ZDRAVÉ STÁVAJÍCÍ ČÁSTI DŘEVA </t>
  </si>
  <si>
    <t xml:space="preserve">TESAR KONSTR VAZANE SPOJOV PROSTREDKY - jižní strana - VT - vazba 60 - PROTÉZA ZE ZDRAVÉ STÁVAJÍCÍ ČÁSTI DŘEVA </t>
  </si>
  <si>
    <t xml:space="preserve"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VT - vazba 60 - PROTÉZA ZE ZDRAVÉ STÁVAJÍCÍ ČÁSTI DŘEVA </t>
  </si>
  <si>
    <t xml:space="preserve">TESAR KONSTR VAZANE IMPREG REZIVA MAC - jižní strana - VT - vazba 60 - PROTÉZA ZE ZDRAVÉ STÁVAJÍCÍ ČÁSTI DŘEVA </t>
  </si>
  <si>
    <t xml:space="preserve">DREV PLATOVY SPOJ 8-KOLIK F 600cm2- - jižní strana - VT - vazba 60 - PROTÉZA ZE ZDRAVÉ STÁVAJÍCÍ ČÁSTI DŘEVA </t>
  </si>
  <si>
    <t xml:space="preserve">KONSTR TESAR PRESUN HMOT VYSKA -36M - jižní strana - VT - vazba 60 - PROTÉZA ZE ZDRAVÉ STÁVAJÍCÍ ČÁSTI DŘEVA </t>
  </si>
  <si>
    <t>VYREZ STRES VAZBY F -120cm2 DELKY -3m - jižní strana - KR - vazba 60</t>
  </si>
  <si>
    <t>DOPLNENI TESAR VAZBY HRANOLY -120cm2 - jižní strana - KR - vazba 60</t>
  </si>
  <si>
    <t>TESAR HOBLOVANI NA STAVBE VICESTRANNE - jižní strana - KR - vazba 60</t>
  </si>
  <si>
    <t>TESAR KONSTR VAZANE SPOJOV PROSTREDKY - jižní strana - KR - vazba 60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</si>
  <si>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 - vazba 60</t>
  </si>
  <si>
    <t>TESAR KONSTR VAZANE IMPREG REZIVA MAC - jižní strana - KR - vazba 60</t>
  </si>
  <si>
    <t>DREV PLATOVY SPOJ 4-KOLIK F -224cm2 - jižní strana - KR - vazba 60</t>
  </si>
  <si>
    <t>KONSTR TESAR PRESUN HMOT VYSKA -36M - jižní strana - KR - vazba 60</t>
  </si>
  <si>
    <t>VYREZ STRES VAZBY F -450cm2 DELKY -3m - jižní strana - KR - vazba 61 - PŘEDPOKLAD</t>
  </si>
  <si>
    <t>DOPLNENI TESAR VAZBY HRANOLY -450cm2 - jižní strana - KR - vazba 61 - PŘEDPOKLAD</t>
  </si>
  <si>
    <t>TESAR HOBLOVANI NA STAVBE VICESTRANNE - jižní strana - KR - vazba 61 - PŘEDPOKLAD</t>
  </si>
  <si>
    <t>TESAR KONSTR VAZANE SPOJOV PROSTREDKY - jižní strana - KR - vazba 61 -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</si>
  <si>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 - vazba 61 - PŘEDPOKLAD</t>
  </si>
  <si>
    <t>TESAR KONSTR VAZANE IMPREG REZIVA MAC - jižní strana - KR - vazba 61 - PŘEDPOKLAD</t>
  </si>
  <si>
    <t>DREV PLATOVY SPOJ 3-KOLIK F -450cm2 - jižní strana - KR - vazba 61 - PŘEDPOKLAD</t>
  </si>
  <si>
    <t>KONSTR TESAR PRESUN HMOT VYSKA -36M - jižní strana - KR - vazba 61 - PŘEDPOKLAD</t>
  </si>
  <si>
    <t>VYREZ STRES VAZBY F 450cm2- DELKY -3m - jižní strana - KRÁ - vazba 61 - PŘEDPOKLAD</t>
  </si>
  <si>
    <t>DOPLNENI TESAR VAZBY HRANOLY 450cm2- - jižní strana - KRÁ - vazba 61 - PŘEDPOKLAD</t>
  </si>
  <si>
    <t>TESAR HOBLOVANI NA STAVBE VICESTRANNE - jižní strana - KRÁ - vazba 61 - PŘEDPOKLAD</t>
  </si>
  <si>
    <t>TESAR KONSTR VAZANE SPOJOV PROSTREDKY - jižní strana - KRÁ - vazba 61 -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</si>
  <si>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KRÁ - vazba 61 - PŘEDPOKLAD</t>
  </si>
  <si>
    <t>TESAR KONSTR VAZANE IMPREG REZIVA MAC - jižní strana - KRÁ - vazba 61 - PŘEDPOKLAD</t>
  </si>
  <si>
    <t>DREV PLATOVY SPOJ  F -600cm2 (dlab) - jižní strana - KRÁ - vazba 61 - PŘEDPOKLAD</t>
  </si>
  <si>
    <t>KONSTR TESAR PRESUN HMOT VYSKA -36M - jižní strana - KRÁ - vazba 61 - PŘEDPOKLAD</t>
  </si>
  <si>
    <t>VYREZ STRES VAZBY F 450cm2- DELKY -3m - jižní strana - KRÁ - vazba 62</t>
  </si>
  <si>
    <t>DOPLNENI TESAR VAZBY HRANOLY 450cm2- - jižní strana - KRÁ - vazba 62</t>
  </si>
  <si>
    <t>TESAR HOBLOVANI NA STAVBE VICESTRANNE - jižní strana - KRÁ - vazba 62</t>
  </si>
  <si>
    <t>TESAR KONSTR VAZANE SPOJOV PROSTREDKY - jižní strana - KRÁ - vazba 62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</si>
  <si>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KRÁ - vazba 62</t>
  </si>
  <si>
    <t>TESAR KONSTR VAZANE IMPREG REZIVA MAC - jižní strana - KRÁ - vazba 62</t>
  </si>
  <si>
    <t>DREV PLATOVY SPOJ  F -600cm2 (dlab) - jižní strana - KRÁ - vazba 62</t>
  </si>
  <si>
    <t>KONSTR TESAR PRESUN HMOT VYSKA -36M - jižní strana - KRÁ - vazba 62</t>
  </si>
  <si>
    <t>VYREZ STRES VAZBY F 450cm2- DELKY -3m - jižní strana - KRÁ - vazba  63 - PŘEDPOKLAD</t>
  </si>
  <si>
    <t>DOPLNENI TESAR VAZBY HRANOLY 450cm2- - jižní strana - KRÁ - vazba  63 - PŘEDPOKLAD</t>
  </si>
  <si>
    <t>TESAR HOBLOVANI NA STAVBE VICESTRANNE - jižní strana - KRÁ - vazba  63 - PŘEDPOKLAD</t>
  </si>
  <si>
    <t>TESAR KONSTR VAZANE SPOJOV PROSTREDKY - jižní strana - KRÁ - vazba  63 -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</si>
  <si>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KRÁ - vazba  63 - PŘEDPOKLAD</t>
  </si>
  <si>
    <t>TESAR KONSTR VAZANE IMPREG REZIVA MAC - jižní strana - KRÁ - vazba  63 - PŘEDPOKLAD</t>
  </si>
  <si>
    <t>DREV PLATOVY SPOJ  F -600cm2 (dlab) - jižní strana - KRÁ - vazba  63 - PŘEDPOKLAD</t>
  </si>
  <si>
    <t>KONSTR TESAR PRESUN HMOT VYSKA -36M - jižní strana - KRÁ - vazba  63 - PŘEDPOKLAD</t>
  </si>
  <si>
    <t>VYREZ STRES VAZBY F -450cm2 DELKY -3m - jižní strana - KR - vazba 62-64 - PŘEDPOKLAD</t>
  </si>
  <si>
    <t>DOPLNENI TESAR VAZBY HRANOLY -450cm2 - jižní strana - KR - vazba 62-64 - PŘEDPOKLAD</t>
  </si>
  <si>
    <t>TESAR HOBLOVANI NA STAVBE VICESTRANNE - jižní strana - KR - vazba 62-64 - PŘEDPOKLAD</t>
  </si>
  <si>
    <t>TESAR KONSTR VAZANE SPOJOV PROSTREDKY - jižní strana - KR - vazba 62-64 -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</si>
  <si>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KR - vazba 62-64 - PŘEDPOKLAD</t>
  </si>
  <si>
    <t>TESAR KONSTR VAZANE IMPREG REZIVA MAC - jižní strana - KR - vazba 62-64 - PŘEDPOKLAD</t>
  </si>
  <si>
    <t>DREV PLATOVY SPOJ 3-KOLIK F -450cm2 - jižní strana - KR - vazba 62-64 - PŘEDPOKLAD</t>
  </si>
  <si>
    <t>KONSTR TESAR PRESUN HMOT VYSKA -36M - jižní strana - KR - vazba 62-64 - PŘEDPOKLAD</t>
  </si>
  <si>
    <t>VYREZ STRES VAZBY F 450cm2- DELKY -5m - jižní strana - VT - vazba 64</t>
  </si>
  <si>
    <t>DOPLNENI TESAR VAZBY HRANOLY -450cm2 - jižní strana - VT - vazba 64</t>
  </si>
  <si>
    <t>TESAR HOBLOVANI NA STAVBE VICESTRANNE - jižní strana - VT - vazba 64</t>
  </si>
  <si>
    <t>TESAR KONSTR VAZANE SPOJOV PROSTREDKY - jižní strana - VT - vazba 64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</si>
  <si>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VT - vazba 64</t>
  </si>
  <si>
    <t>TESAR KONSTR VAZANE IMPREG REZIVA MAC - jižní strana - VT - vazba 64</t>
  </si>
  <si>
    <t>DREV PLATOVY SPOJ 9-KOLIK F 600cm2- - jižní strana - VT - vazba 64</t>
  </si>
  <si>
    <t>KONSTR TESAR PRESUN HMOT VYSKA -36M - jižní strana - VT - vazba 64</t>
  </si>
  <si>
    <t>VYREZ STRES VAZBY F -450cm2 DELKY -5m - severní strana - POI - vazba 48'-52' - Pokud půjde vložit pod vyzdívku sochy bude spoj D mezi vazbou  48'-49', 67'-68' Pokud ne bude PO přerušena podstavcem sochy</t>
  </si>
  <si>
    <t>DOPLNENI TESAR VAZBY HRANOLY -450cm2 - severní strana - POI - vazba 48'-52' - Pokud půjde vložit pod vyzdívku sochy bude spoj D mezi vazbou  48'-49', 67'-68' Pokud ne bude PO přerušena podstavcem sochy</t>
  </si>
  <si>
    <t>TESAR HOBLOVANI NA STAVBE VICESTRANNE - severní strana - POI - vazba 48'-52' - Pokud půjde vložit pod vyzdívku sochy bude spoj D mezi vazbou  48'-49', 67'-68' Pokud ne bude PO přerušena podstavcem sochy</t>
  </si>
  <si>
    <t>TESAR KONSTR VAZANE SPOJOV PROSTREDKY - severní strana - POI - vazba 48'-52' - Pokud půjde vložit pod vyzdívku sochy bude spoj D mezi vazbou  48'-49', 67'-68' Pokud ne bude PO přerušena podstavcem sochy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</si>
  <si>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POI - vazba 48'-52' - Pokud půjde vložit pod vyzdívku sochy bude spoj D mezi vazbou  48'-49', 67'-68' Pokud ne bude PO přerušena podstavcem sochy</t>
  </si>
  <si>
    <t>TESAR KONSTR VAZANE IMPREG REZIVA MAC - severní strana - POI - vazba 48'-52' - Pokud půjde vložit pod vyzdívku sochy bude spoj D mezi vazbou  48'-49', 67'-68' Pokud ne bude PO přerušena podstavcem sochy</t>
  </si>
  <si>
    <t>DREV PLATOVY SPOJ 1-HMOZDIK F -450cm2 - severní strana - POI - vazba 48'-52' - Pokud půjde vložit pod vyzdívku sochy bude spoj D mezi vazbou  48'-49', 67'-68' Pokud ne bude PO přerušena podstavcem sochy</t>
  </si>
  <si>
    <t>KONSTR TESAR PRESUN HMOT VYSKA -36M - severní strana - POI - vazba 48'-52' - Pokud půjde vložit pod vyzdívku sochy bude spoj D mezi vazbou  48'-49', 67'-68' Pokud ne bude PO přerušena podstavcem sochy</t>
  </si>
  <si>
    <t>VYREZ STRES VAZBY F -450cm2 DELKY -5m - severní strana - POE - vazba 48'-52' - Pokud půjde vložit pod vyzdívku sochy bude spoj D mezi vazbou  48'-49', 67'-68' Pokud ne bude PO přerušena podstavcem sochy</t>
  </si>
  <si>
    <t>DOPLNENI TESAR VAZBY HRANOLY -450cm2 - severní strana - POE - vazba 48'-52' - Pokud půjde vložit pod vyzdívku sochy bude spoj D mezi vazbou  48'-49', 67'-68' Pokud ne bude PO přerušena podstavcem sochy</t>
  </si>
  <si>
    <t>TESAR HOBLOVANI NA STAVBE VICESTRANNE - severní strana - POE - vazba 48'-52' - Pokud půjde vložit pod vyzdívku sochy bude spoj D mezi vazbou  48'-49', 67'-68' Pokud ne bude PO přerušena podstavcem sochy</t>
  </si>
  <si>
    <t>TESAR KONSTR VAZANE SPOJOV PROSTREDKY - severní strana - POE - vazba 48'-52' - Pokud půjde vložit pod vyzdívku sochy bude spoj D mezi vazbou  48'-49', 67'-68' Pokud ne bude PO přerušena podstavcem sochy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</si>
  <si>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POE - vazba 48'-52' - Pokud půjde vložit pod vyzdívku sochy bude spoj D mezi vazbou  48'-49', 67'-68' Pokud ne bude PO přerušena podstavcem sochy</t>
  </si>
  <si>
    <t>TESAR KONSTR VAZANE IMPREG REZIVA MAC - severní strana - POE - vazba 48'-52' - Pokud půjde vložit pod vyzdívku sochy bude spoj D mezi vazbou  48'-49', 67'-68' Pokud ne bude PO přerušena podstavcem sochy</t>
  </si>
  <si>
    <t>DREV PLATOVY SPOJ 1-HMOZDIK F -450cm2 - severní strana - POE - vazba 48'-52' - Pokud půjde vložit pod vyzdívku sochy bude spoj D mezi vazbou  48'-49', 67'-68' Pokud ne bude PO přerušena podstavcem sochy</t>
  </si>
  <si>
    <t>KONSTR TESAR PRESUN HMOT VYSKA -36M - severní strana - POE - vazba 48'-52' - Pokud půjde vložit pod vyzdívku sochy bude spoj D mezi vazbou  48'-49', 67'-68' Pokud ne bude PO přerušena podstavcem sochy</t>
  </si>
  <si>
    <t>DOPLNENI TESAR VAZBY HRANOLY -450cm2severní strana - POE - vazba 48'-52' - Pokud půjde vložit pod vyzdívku sochy bude spoj D mezi vazbou  48'-49', 67'-68' Pokud ne bude PO přerušena podstavcem sochy</t>
  </si>
  <si>
    <t>VYREZ STRES VAZBY F -224cm2 DELKY -5m - severní strana - NÁ - vazba 49'-52', 64'</t>
  </si>
  <si>
    <t>DOPLNENI TESAR VAZBY HRANOLY -224cm2 - severní strana - NÁ - vazba 49'-52', 64'</t>
  </si>
  <si>
    <t>TESAR HOBLOVANI NA STAVBE VICESTRANNE - severní strana - NÁ - vazba 49'-52', 64'</t>
  </si>
  <si>
    <t>TESAR KONSTR VAZANE SPOJOV PROSTREDKY - severní strana - NÁ - vazba 49'-52', 64'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</si>
  <si>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NÁ - vazba 49'-52', 64'</t>
  </si>
  <si>
    <t>TESAR KONSTR VAZANE IMPREG REZIVA MAC - severní strana - NÁ - vazba 49'-52', 64'</t>
  </si>
  <si>
    <t>KONSTR TESAR PRESUN HMOT VYSKA -36M - severní strana - NÁ - vazba 49'-52', 64'</t>
  </si>
  <si>
    <t>VYREZ STRES VAZBY F 450cm2- DELKY -5m - severní strana - VAD - vazba 48'-52' - Možné prerušení podstavcem sochy</t>
  </si>
  <si>
    <t>DOPLNENI TESAR VAZBY HRANOLY 450cm2- - severní strana - VAD - vazba 48'-52' - Možné prerušení podstavcem sochy</t>
  </si>
  <si>
    <t>TESAR HOBLOVANI NA STAVBE VICESTRANNE - severní strana - VAD - vazba 48'-52' - Možné prerušení podstavcem sochy</t>
  </si>
  <si>
    <t>TESAR KONSTR VAZANE SPOJOV PROSTREDKY - severní strana - VAD - vazba 48'-52' - Možné prerušení podstavcem sochy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</si>
  <si>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VAD - vazba 48'-52' - Možné prerušení podstavcem sochy</t>
  </si>
  <si>
    <t>TESAR KONSTR VAZANE IMPREG REZIVA MAC - severní strana - VAD - vazba 48'-52' - Možné prerušení podstavcem sochy</t>
  </si>
  <si>
    <t>KONSTR TESAR PRESUN HMOT VYSKA -36M - severní strana - VAD - vazba 48'-52' - Možné prerušení podstavcem sochy</t>
  </si>
  <si>
    <t>VYREZ STRES VAZBY F 450cm2- DELKY -3m - severní strana - KRÁ - vazba 45´ - PŘEDPOKLAD</t>
  </si>
  <si>
    <t>DOPLNENI TESAR VAZBY HRANOLY 450cm2- - severní strana - KRÁ - vazba 45´ - PŘEDPOKLAD</t>
  </si>
  <si>
    <t>TESAR HOBLOVANI NA STAVBE VICESTRANNE - severní strana - KRÁ - vazba 45´ - PŘEDPOKLAD</t>
  </si>
  <si>
    <t>TESAR KONSTR VAZANE SPOJOV PROSTREDKY - severní strana - KRÁ - vazba 45´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</si>
  <si>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KRÁ - vazba 45´ - PŘEDPOKLAD</t>
  </si>
  <si>
    <t>TESAR KONSTR VAZANE IMPREG REZIVA MAC - severní strana - KRÁ - vazba 45´ - PŘEDPOKLAD</t>
  </si>
  <si>
    <t>DREV PLATOVY SPOJ  F -600cm2 (dlab) - severní strana - KRÁ - vazba 45´ - PŘEDPOKLAD</t>
  </si>
  <si>
    <t>KONSTR TESAR PRESUN HMOT VYSKA -36M - severní strana - KRÁ - vazba 45´ - PŘEDPOKLAD</t>
  </si>
  <si>
    <t>VYREZ STRES VAZBY F 450cm2- DELKY -5m - severní strana - KR - vazba 49´</t>
  </si>
  <si>
    <t>DOPLNENI TESAR VAZBY HRANOLY -450cm2 - severní strana - KR - vazba 49´</t>
  </si>
  <si>
    <t>TESAR HOBLOVANI NA STAVBE VICESTRANNE - severní strana - KR - vazba 49´</t>
  </si>
  <si>
    <t>TESAR KONSTR VAZANE SPOJOV PROSTREDKY - severní strana - KR - vazba 49´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</si>
  <si>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49´</t>
  </si>
  <si>
    <t>TESAR KONSTR VAZANE IMPREG REZIVA MAC - severní strana - KR - vazba 49´</t>
  </si>
  <si>
    <t>DREV PLATOVY SPOJ 3-KOLIK F -450cm2 - severní strana - KR - vazba 49´</t>
  </si>
  <si>
    <t>KONSTR TESAR PRESUN HMOT VYSKA -36M - severní strana - KR - vazba 49´</t>
  </si>
  <si>
    <t>VYREZ STRES VAZBY F -224cm2 DELKY -3m - severní strana - KR - vazba 50´</t>
  </si>
  <si>
    <t>DOPLNENI TESAR VAZBY HRANOLY -224cm2 - severní strana - KR - vazba 50´</t>
  </si>
  <si>
    <t>TESAR HOBLOVANI NA STAVBE VICESTRANNE - severní strana - KR - vazba 50´</t>
  </si>
  <si>
    <t>TESAR KONSTR VAZANE SPOJOV PROSTREDKY - severní strana - KR - vazba 50´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</si>
  <si>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50´</t>
  </si>
  <si>
    <t>TESAR KONSTR VAZANE IMPREG REZIVA MAC - severní strana - KR - vazba 50´</t>
  </si>
  <si>
    <t>DREV PLATOVY SPOJ 3-KOLIK F -450cm2 - severní strana - KR - vazba 50´</t>
  </si>
  <si>
    <t>KONSTR TESAR PRESUN HMOT VYSKA -36M - severní strana - KR - vazba 50´</t>
  </si>
  <si>
    <t>C-762331932-0</t>
  </si>
  <si>
    <t>VYREZ STRES VAZBY F -288cm2 DELKY -5m - severní strana - VAS - vazba 48'-52'</t>
  </si>
  <si>
    <t>DOPLNENI TESAR VAZBY HRANOLY -450cm2 - severní strana - VAS - vazba 48'-52'</t>
  </si>
  <si>
    <t>TESAR HOBLOVANI NA STAVBE VICESTRANNE - severní strana - VAS - vazba 48'-52'</t>
  </si>
  <si>
    <t>TESAR KONSTR VAZANE SPOJOV PROSTREDKY - severní strana - VAS - vazba 48'-52'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</si>
  <si>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VAS - vazba 48'-52'</t>
  </si>
  <si>
    <t>TESAR KONSTR VAZANE IMPREG REZIVA MAC - severní strana - VAS - vazba 48'-52'</t>
  </si>
  <si>
    <t>KONSTR TESAR PRESUN HMOT VYSKA -36M - severní strana - VAS - vazba 48'-52'</t>
  </si>
  <si>
    <t>VYREZ STRES VAZBY F -450cm2 DELKY -3m - severní strana - DI - vazba 48'-49' - Plátování na VAS - PŘEDPOKLAD</t>
  </si>
  <si>
    <t>DOPLNENI TESAR VAZBY HRANOLY -450cm2 - severní strana - DI - vazba 48'-49' - Plátování na VAS - PŘEDPOKLAD</t>
  </si>
  <si>
    <t>TESAR HOBLOVANI NA STAVBE VICESTRANNE - severní strana - DI - vazba 48'-49' - Plátování na VAS - PŘEDPOKLAD</t>
  </si>
  <si>
    <t>TESAR KONSTR VAZANE SPOJOV PROSTREDKY - severní strana - DI - vazba 48'-49' - Plátování na VAS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</si>
  <si>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DI - vazba 48'-49' - Plátování na VAS - PŘEDPOKLAD</t>
  </si>
  <si>
    <t>TESAR KONSTR VAZANE IMPREG REZIVA MAC - severní strana - DI - vazba 48'-49' - Plátování na VAS - PŘEDPOKLAD</t>
  </si>
  <si>
    <t>KONSTR TESAR PRESUN HMOT VYSKA -36M - severní strana - DI - vazba 48'-49' - Plátování na VAS - PŘEDPOKLAD</t>
  </si>
  <si>
    <t>VYREZ STRES VAZBY F -450cm2 DELKY -3m - severní strana - PVZ - DEMONTÁŽ - vazba 51´ - De2</t>
  </si>
  <si>
    <t>VYREZ STRES VAZBY F 450cm2- DELKY -3m - severní strana - KRÁ - vazba 51´</t>
  </si>
  <si>
    <t>DOPLNENI TESAR VAZBY HRANOLY 450cm2- - severní strana - KRÁ - vazba 51´</t>
  </si>
  <si>
    <t>TESAR HOBLOVANI NA STAVBE VICESTRANNE - severní strana - KRÁ - vazba 51´</t>
  </si>
  <si>
    <t>TESAR KONSTR VAZANE SPOJOV PROSTREDKY - severní strana - KRÁ - vazba 51´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</si>
  <si>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KRÁ - vazba 51´</t>
  </si>
  <si>
    <t>TESAR KONSTR VAZANE IMPREG REZIVA MAC - severní strana - KRÁ - vazba 51´</t>
  </si>
  <si>
    <t>DREV PLATOVY SPOJ  F -600cm2 (dlab) - severní strana - KRÁ - vazba 51´</t>
  </si>
  <si>
    <t>KONSTR TESAR PRESUN HMOT VYSKA -36M - severní strana - KRÁ - vazba 51´</t>
  </si>
  <si>
    <t>VYREZ STRES VAZBY F -450cm2 DELKY -5m - severní strana - KR - vazba 51´</t>
  </si>
  <si>
    <t>DOPLNENI TESAR VAZBY HRANOLY -450cm2 - severní strana - KR - vazba 51´</t>
  </si>
  <si>
    <t>TESAR HOBLOVANI NA STAVBE VICESTRANNE - severní strana - KR - vazba 51´</t>
  </si>
  <si>
    <t>TESAR KONSTR VAZANE SPOJOV PROSTREDKY - severní strana - KR - vazba 51´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</si>
  <si>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51´</t>
  </si>
  <si>
    <t>TESAR KONSTR VAZANE IMPREG REZIVA MAC - severní strana - KR - vazba 51´</t>
  </si>
  <si>
    <t>DREV PLATOVY SPOJ 3-KOLIK F -450cm2 - severní strana - KR - vazba 51´</t>
  </si>
  <si>
    <t>KONSTR TESAR PRESUN HMOT VYSKA -36M - severní strana - KR - vazba 51´</t>
  </si>
  <si>
    <t>VYREZ STRES VAZBY F -288cm2 DELKY -3m - severní strana - DI - vazba 51'-52' - Plátování na VAS</t>
  </si>
  <si>
    <t>DOPLNENI TESAR VAZBY HRANOLY -224cm2 - severní strana - DI - vazba 51'-52' - Plátování na VAS</t>
  </si>
  <si>
    <t>TESAR HOBLOVANI NA STAVBE VICESTRANNE - severní strana - DI - vazba 51'-52' - Plátování na VAS</t>
  </si>
  <si>
    <t>TESAR KONSTR VAZANE SPOJOV PROSTREDKY - severní strana - DI - vazba 51'-52' - Plátování na VAS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</si>
  <si>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DI - vazba 51'-52' - Plátování na VAS</t>
  </si>
  <si>
    <t>TESAR KONSTR VAZANE IMPREG REZIVA MAC - severní strana - DI - vazba 51'-52' - Plátování na VAS</t>
  </si>
  <si>
    <t>KONSTR TESAR PRESUN HMOT VYSKA -36M - severní strana - DI - vazba 51'-52' - Plátování na VAS</t>
  </si>
  <si>
    <t>VYREZ STRES VAZBY F 450cm2- DELKY -8m - severní strana - VT - vazba 52´</t>
  </si>
  <si>
    <t>DOPLNENI TESAR VAZBY HRANOLY 450cm2- - severní strana - VT - vazba 52´</t>
  </si>
  <si>
    <t>TESAR HOBLOVANI NA STAVBE VICESTRANNE - severní strana - VT - vazba 52´</t>
  </si>
  <si>
    <t>TESAR KONSTR VAZANE SPOJOV PROSTREDKY - severní strana - VT - vazba 52´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</si>
  <si>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VT - vazba 52´</t>
  </si>
  <si>
    <t>TESAR KONSTR VAZANE IMPREG REZIVA MAC - severní strana - VT - vazba 52´</t>
  </si>
  <si>
    <t>KONSTR TESAR PRESUN HMOT VYSKA -36M - severní strana - VT - vazba 52´</t>
  </si>
  <si>
    <t>VYREZ STRES VAZBY F 450cm2- DELKY -3m - severní strana - ŠS - vazba 52´</t>
  </si>
  <si>
    <t>DOPLNENI TESAR VAZBY HRANOLY 450cm2- - severní strana - ŠS - vazba 52´</t>
  </si>
  <si>
    <t>TESAR HOBLOVANI NA STAVBE VICESTRANNE - severní strana - ŠS - vazba 52´</t>
  </si>
  <si>
    <t>TESAR KONSTR VAZANE SPOJOV PROSTREDKY - severní strana - ŠS - vazba 52´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</si>
  <si>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ŠS - vazba 52´</t>
  </si>
  <si>
    <t>TESAR KONSTR VAZANE IMPREG REZIVA MAC - severní strana - ŠS - vazba 52´</t>
  </si>
  <si>
    <t>C-762314146-0</t>
  </si>
  <si>
    <t>DREV PLATOVY SPOJ 4-KOLIK F 600cm2- - severní strana - ŠS - vazba 52´</t>
  </si>
  <si>
    <t>KONSTR TESAR PRESUN HMOT VYSKA -36M - severní strana - ŠS - vazba 52´</t>
  </si>
  <si>
    <t>VYREZ STRES VAZBY F 450cm2- DELKY -3m - severní strana - BA - vazba 52´ - PŘEDPOKLAD</t>
  </si>
  <si>
    <t>DOPLNENI TESAR VAZBY HRANOLY 450cm2- - severní strana - BA - vazba 52´ - PŘEDPOKLAD</t>
  </si>
  <si>
    <t>TESAR HOBLOVANI NA STAVBE VICESTRANNE - severní strana - BA - vazba 52´ - PŘEDPOKLAD</t>
  </si>
  <si>
    <t>TESAR KONSTR VAZANE SPOJOV PROSTREDKY - severní strana - BA - vazba 52´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</si>
  <si>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BA - vazba 52´ - PŘEDPOKLAD</t>
  </si>
  <si>
    <t>TESAR KONSTR VAZANE IMPREG REZIVA MAC - severní strana - BA - vazba 52´ - PŘEDPOKLAD</t>
  </si>
  <si>
    <t>C-762314226-0</t>
  </si>
  <si>
    <t>DREV PLATOVY SPOJ 2-HMOZDIK F 600cm2- - severní strana - BA - vazba 52´ - PŘEDPOKLAD</t>
  </si>
  <si>
    <t>KONSTR TESAR PRESUN HMOT VYSKA -36M - severní strana - BA - vazba 52´ - PŘEDPOKLAD</t>
  </si>
  <si>
    <t>VYREZ STRES VAZBY F -450cm2 DELKY -3m - severní strana - KR - ZAŘÍZNUTÍ ZHLAVÍ - vazba 52'-53', 55'-56', 56'-57', 59'-60', 60'-61', 63'-64' - De1</t>
  </si>
  <si>
    <t>VYREZ STRES VAZBY F -288cm2 DELKY -3m - severní strana - KR - ZAŘÍZNUTÍ ZHLAVÍ - vazba 53', 54', 55', 57', 58', 59', 61', 62', 63' - De1</t>
  </si>
  <si>
    <t>VYREZ STRES VAZBY F 450cm2- DELKY -3m - severní strana - KRÁ - DEMONTÁŽ - vazba 53', 54', 55', 57', 58', 59', 61', 62', 63' - De1</t>
  </si>
  <si>
    <t>VYREZ STRES VAZBY F -224cm2 DELKY -3m - severní strana - SL-NÁ - DEMONTÁŽ - vazba 53'-64' - De2</t>
  </si>
  <si>
    <t>VYREZ STRES VAZBY F 450cm2- DELKY -5m - severní strana - VÝ-VT - vazba 52'-56', 56'- 60', 60'-64' - De1</t>
  </si>
  <si>
    <t>VYREZ STRES VAZBY F -450cm2 DELKY -3m - severní strana - PVZ - DEMONTÁŽ - vazba 56' - De2</t>
  </si>
  <si>
    <t>VYREZ STRES VAZBY F -450cm2 DELKY -5m - severní strana - KR - vazba 52´</t>
  </si>
  <si>
    <t>DOPLNENI TESAR VAZBY HRANOLY -450cm2 - severní strana - KR - vazba 52´</t>
  </si>
  <si>
    <t>TESAR HOBLOVANI NA STAVBE VICESTRANNE - severní strana - KR - vazba 52´</t>
  </si>
  <si>
    <t>TESAR KONSTR VAZANE SPOJOV PROSTREDKY - severní strana - KR - vazba 52´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</si>
  <si>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52´</t>
  </si>
  <si>
    <t>TESAR KONSTR VAZANE IMPREG REZIVA MAC - severní strana - KR - vazba 52´</t>
  </si>
  <si>
    <t>DREV PLATOVY SPOJ 3-KOLIK F -450cm2 - severní strana - KR - vazba 52´</t>
  </si>
  <si>
    <t>KONSTR TESAR PRESUN HMOT VYSKA -36M - severní strana - KR - vazba 52´</t>
  </si>
  <si>
    <t>DOPLNENI TESAR VAZBY HRANOLY -450cm2 - severní strana - VÝ-KR - vazba 52'-56' - NOVÝ PRVEK</t>
  </si>
  <si>
    <t>TESAR HOBLOVANI NA STAVBE VICESTRANNE - severní strana - VÝ-KR - vazba 52'-56' - NOVÝ PRVEK</t>
  </si>
  <si>
    <t>TESAR KONSTR VAZANE SPOJOV PROSTREDKY - severní strana - VÝ-KR - vazba  - vazba 52'-56' - NOVÝ PRVEK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</si>
  <si>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VÝ-KR - vazba  - vazba 52'-56' - NOVÝ PRVEK</t>
  </si>
  <si>
    <t>TESAR KONSTR VAZANE IMPREG REZIVA MAC - severní strana - VÝ-KR - vazba  - vazba 52'-56' - NOVÝ PRVEK</t>
  </si>
  <si>
    <t>KONSTR TESAR PRESUN HMOT VYSKA -36M - severní strana - VÝ-KR - vazba  - vazba 52'-56' - NOVÝ PRVEK</t>
  </si>
  <si>
    <t>DOPLNENI TESAR VAZBY HRANOLY -450cm2 - severní strana - VÝ-KR - vazba 56'-60' - NOVÝ PRVEK</t>
  </si>
  <si>
    <t>TESAR HOBLOVANI NA STAVBE VICESTRANNE - severní strana - VÝ-KR - vazba 56'-60' - NOVÝ PRVEK</t>
  </si>
  <si>
    <t>TESAR KONSTR VAZANE SPOJOV PROSTREDKY - severní strana - VÝ-KR - vazba 56'-60' - NOVÝ PRVEK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</si>
  <si>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VÝ-KR - vazba 56'-60' - NOVÝ PRVEK</t>
  </si>
  <si>
    <t>TESAR KONSTR VAZANE IMPREG REZIVA MAC - severní strana - VÝ-KR - vazba 56'-60' - NOVÝ PRVEK</t>
  </si>
  <si>
    <t>KONSTR TESAR PRESUN HMOT VYSKA -36M - severní strana - VÝ-KR - vazba 56'-60' - NOVÝ PRVEK</t>
  </si>
  <si>
    <t>DOPLNENI TESAR VAZBY HRANOLY -450cm2 - severní strana - VÝ-KR - vazba 60'-64' - NOVÝ PRVEK</t>
  </si>
  <si>
    <t>TESAR HOBLOVANI NA STAVBE VICESTRANNE - severní strana - VÝ-KR - vazba 60'-64' - NOVÝ PRVEK</t>
  </si>
  <si>
    <t>TESAR KONSTR VAZANE SPOJOV PROSTREDKY - severní strana - VÝ-KR - vazba  60'-64' - NOVÝ PRVEK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</si>
  <si>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VÝ-KR - vazba  60'-64' - NOVÝ PRVEK</t>
  </si>
  <si>
    <t>TESAR KONSTR VAZANE IMPREG REZIVA MAC - severní strana - VÝ-KR - vazba  60'-64' - NOVÝ PRVEK</t>
  </si>
  <si>
    <t>KONSTR TESAR PRESUN HMOT VYSKA -36M - severní strana - VÝ-KR - vazba  60'-64' - NOVÝ PRVEK</t>
  </si>
  <si>
    <t>DOPLNENI TESAR VAZBY HRANOLY -288cm2 - severní strana - DIP - vazba 52'-53', 55'-56', 56'-57', 59'-60', 60'-61', 63'-64' - 2x RYBINA KRYTÁ DO ŠS A VAS - NOVÝ PRVEK</t>
  </si>
  <si>
    <t>TESAR HOBLOVANI NA STAVBE VICESTRANNE - severní strana  - DIP - vazba 52'-53', 55'-56', 56'-57', 59'-60', 60'-61', 63'-64' - 2x RYBINA KRYTÁ DO ŠS A VAS - NOVÝ PRVEK</t>
  </si>
  <si>
    <t>TESAR KONSTR VAZANE SPOJOV PROSTREDKY - severní strana  - DIP - vazba 52'-53', 55'-56', 56'-57', 59'-60', 60'-61', 63'-64' - 2x RYBINA KRYTÁ DO ŠS A VAS - NOVÝ PRVEK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</si>
  <si>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 - DIP - vazba 52'-53', 55'-56', 56'-57', 59'-60', 60'-61', 63'-64' - 2x RYBINA KRYTÁ DO ŠS A VAS - NOVÝ PRVEK</t>
  </si>
  <si>
    <t>TESAR KONSTR VAZANE IMPREG REZIVA MAC - severní strana  - DIP - vazba 52'-53', 55'-56', 56'-57', 59'-60', 60'-61', 63'-64' - 2x RYBINA KRYTÁ DO ŠS A VAS - NOVÝ PRVEK</t>
  </si>
  <si>
    <t>KONSTR TESAR PRESUN HMOT VYSKA -36M - severní strana  - DIP - vazba 52'-53', 55'-56', 56'-57', 59'-60', 60'-61', 63'-64' - 2x RYBINA KRYTÁ DO ŠS A VAS - NOVÝ PRVEK</t>
  </si>
  <si>
    <t>VYREZ STRES VAZBY F -450cm2 DELKY -5m - severní strana  - VAS - vazba 52'-56'</t>
  </si>
  <si>
    <t>DOPLNENI TESAR VAZBY HRANOLY -450cm2 - severní strana   - VAS - vazba 52'-56'</t>
  </si>
  <si>
    <t>TESAR HOBLOVANI NA STAVBE VICESTRANNE - severní strana   - VAS - vazba 52'-56'</t>
  </si>
  <si>
    <t>TESAR KONSTR VAZANE SPOJOV PROSTREDKY - severní strana   - VAS - vazba 52'-56'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</si>
  <si>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  - VAS - vazba 52'-56'</t>
  </si>
  <si>
    <t>TESAR KONSTR VAZANE IMPREG REZIVA MAC - severní strana   - VAS - vazba 52'-56'</t>
  </si>
  <si>
    <t>KONSTR TESAR PRESUN HMOT VYSKA -36M - severní strana   - VAS - vazba 52'-56'</t>
  </si>
  <si>
    <t>VYREZ STRES VAZBY F -450cm2 DELKY -3m - severní strana  - VAS - vazba 58'-60'</t>
  </si>
  <si>
    <t>DOPLNENI TESAR VAZBY HRANOLY -450cm2 - severní strana   - VAS - vazba 58'-60'</t>
  </si>
  <si>
    <t>TESAR HOBLOVANI NA STAVBE VICESTRANNE - severní strana   - VAS - vazba 58'-60'</t>
  </si>
  <si>
    <t>TESAR KONSTR VAZANE SPOJOV PROSTREDKY - severní strana   - VAS - vazba 58'-60'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</si>
  <si>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  - VAS - vazba 58'-60'</t>
  </si>
  <si>
    <t>TESAR KONSTR VAZANE IMPREG REZIVA MAC - severní strana   - VAS - vazba 58'-60'</t>
  </si>
  <si>
    <t>DREV PLATOVY SPOJ 3-KOLIK F -450cm2  - severní strana - VAS - vazba 58'-60'</t>
  </si>
  <si>
    <t>KONSTR TESAR PRESUN HMOT VYSKA -36M - severní strana   - VAS - vazba 58'-60'</t>
  </si>
  <si>
    <t>VYREZ STRES VAZBY F 450cm2- DELKY -8m - severní strana -Příložka VAH - DEMONTÁŽ - vazba -56'-60' - De2</t>
  </si>
  <si>
    <t>VYREZ STRES VAZBY F 450cm2- DELKY -8m - severní strana - VAH - vazba 56'-60'</t>
  </si>
  <si>
    <t>DOPLNENI TESAR VAZBY HRANOLY 450cm2- - severní strana - VAH - vazba 56'-60'</t>
  </si>
  <si>
    <t>TESAR HOBLOVANI NA STAVBE VICESTRANNE - severní strana - VAH - vazba 56'-60'</t>
  </si>
  <si>
    <t>TESAR KONSTR VAZANE SPOJOV PROSTREDKY - severní strana - VAH - vazba 56'-60'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</si>
  <si>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VAH - vazba 56'-60'</t>
  </si>
  <si>
    <t>TESAR KONSTR VAZANE IMPREG REZIVA MAC - severní strana - VAH - vazba 56'-60'</t>
  </si>
  <si>
    <t>KONSTR TESAR PRESUN HMOT VYSKA -36M - severní strana - VAH - vazba 56'-60'</t>
  </si>
  <si>
    <t>VYREZ STRES VAZBY F -450cm2 DELKY -3m - severní strana - KR - vazba 53´</t>
  </si>
  <si>
    <t>DOPLNENI TESAR VAZBY HRANOLY -450cm2 - severní strana - KR - vazba 53´</t>
  </si>
  <si>
    <t>TESAR HOBLOVANI NA STAVBE VICESTRANNE - severní strana - KR - vazba 53´</t>
  </si>
  <si>
    <t>TESAR KONSTR VAZANE SPOJOV PROSTREDKY - severní strana - KR - vazba 53´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</si>
  <si>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53´</t>
  </si>
  <si>
    <t>TESAR KONSTR VAZANE IMPREG REZIVA MAC - severní strana - KR - vazba 53´</t>
  </si>
  <si>
    <t>DREV PLATOVY SPOJ 3-KOLIK F -450cm2 - severní strana - KR - vazba 53´</t>
  </si>
  <si>
    <t>KONSTR TESAR PRESUN HMOT VYSKA -36M - severní strana - KR - vazba 53´</t>
  </si>
  <si>
    <t>VYREZ STRES VAZBY F -224cm2 DELKY -3m - severní strana - SL-NA - vazba 53´  - NOVÝ PRVEK</t>
  </si>
  <si>
    <t>DOPLNENI TESAR VAZBY HRANOLY -224cm2 - severní strana - SL-NA - vazba 53´  - NOVÝ PRVEK</t>
  </si>
  <si>
    <t>TESAR HOBLOVANI NA STAVBE VICESTRANNE - severní strana - SL-NA - vazba 53´  - NOVÝ PRVEK</t>
  </si>
  <si>
    <t>TESAR KONSTR VAZANE SPOJOV PROSTREDKY - severní strana - SL-NA - vazba 53´  - NOVÝ PRVEK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</si>
  <si>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SL-NA - vazba 53´  - NOVÝ PRVEK</t>
  </si>
  <si>
    <t>TESAR KONSTR VAZANE IMPREG REZIVA MAC - severní strana - SL-NA - vazba 53´  - NOVÝ PRVEK</t>
  </si>
  <si>
    <t>KONSTR TESAR PRESUN HMOT VYSKA -36M - severní strana - SL-NA - vazba 53´  - NOVÝ PRVEK</t>
  </si>
  <si>
    <t>DOPLNENI TESAR VAZBY HRANOLY -224cm2 - severní strana - NÁŠ - vazba 53',54',62',63' - NOVÝ PRVEK</t>
  </si>
  <si>
    <t>TESAR HOBLOVANI NA STAVBE VICESTRANNE - severní strana - NÁŠ - vazba 53',54',62',63' - NOVÝ PRVEK</t>
  </si>
  <si>
    <t>TESAR KONSTR VAZANE SPOJOV PROSTREDKY - severní strana - NÁŠ - vazba 53',54',62',63' - NOVÝ PRVEK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</si>
  <si>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NÁŠ - vazba 53',54',62',63' - NOVÝ PRVEK</t>
  </si>
  <si>
    <t>TESAR KONSTR VAZANE IMPREG REZIVA MAC - severní strana - NÁŠ - vazba 53',54',62',63' - NOVÝ PRVEK</t>
  </si>
  <si>
    <t>KONSTR TESAR PRESUN HMOT VYSKA -36M - severní strana - NÁŠ - vazba 53',54',62',63' - NOVÝ PRVEK</t>
  </si>
  <si>
    <t>DOPLNENI TESAR VAZBY HRANOLY -224cm2 - severní strana - NÁŠ - vazba 55'-61' - NOVÝ PRVEK</t>
  </si>
  <si>
    <t>TESAR HOBLOVANI NA STAVBE VICESTRANNE - severní strana - NÁŠ - vazba 55'-61' - NOVÝ PRVEK</t>
  </si>
  <si>
    <t>TESAR KONSTR VAZANE SPOJOV PROSTREDKY - severní strana - NÁŠ - vazba 55'-61' - NOVÝ PRVEK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</si>
  <si>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NÁŠ - vazba 55'-61' - NOVÝ PRVEK</t>
  </si>
  <si>
    <t>TESAR KONSTR VAZANE IMPREG REZIVA MAC - severní strana - NÁŠ - vazba 55'-61' - NOVÝ PRVEK</t>
  </si>
  <si>
    <t>KONSTR TESAR PRESUN HMOT VYSKA -36M - severní strana - NÁŠ - vazba 55'-61' - NOVÝ PRVEK</t>
  </si>
  <si>
    <t>VYREZ STRES VAZBY F -450cm2 DELKY -3m - severní strana - KR - vazba 54´</t>
  </si>
  <si>
    <t>DOPLNENI TESAR VAZBY HRANOLY -450cm2 - severní strana - KR - vazba 54´</t>
  </si>
  <si>
    <t>TESAR HOBLOVANI NA STAVBE VICESTRANNE - severní strana - KR - vazba 54´</t>
  </si>
  <si>
    <t>TESAR KONSTR VAZANE SPOJOV PROSTREDKY - severní strana - KR - vazba 54´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</si>
  <si>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54´</t>
  </si>
  <si>
    <t>TESAR KONSTR VAZANE IMPREG REZIVA MAC - severní strana - KR - vazba 54´</t>
  </si>
  <si>
    <t>DREV PLATOVY SPOJ 3-KOLIK F -450cm2 - severní strana - KR - vazba 54´</t>
  </si>
  <si>
    <t>KONSTR TESAR PRESUN HMOT VYSKA -36M - severní strana - KR - vazba 54´</t>
  </si>
  <si>
    <t>DOPLNENI TESAR VAZBY HRANOLY -224cm2 - severní strana - SL-NA - vazba 54´ - NOVÝ PRVEK</t>
  </si>
  <si>
    <t>TESAR HOBLOVANI NA STAVBE VICESTRANNE - severní strana - SL-NA - vazba 54´ - NOVÝ PRVEK</t>
  </si>
  <si>
    <t>TESAR KONSTR VAZANE SPOJOV PROSTREDKY - severní strana - SL-NA - vazba 54´ - NOVÝ PRVEK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</si>
  <si>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SL-NA - vazba 54´ - NOVÝ PRVEK</t>
  </si>
  <si>
    <t>TESAR KONSTR VAZANE IMPREG REZIVA MAC - severní strana - SL-NA - vazba 54´ - NOVÝ PRVEK</t>
  </si>
  <si>
    <t>KONSTR TESAR PRESUN HMOT VYSKA -36M - severní strana - SL-NA - vazba 54´ - NOVÝ PRVEK</t>
  </si>
  <si>
    <t>VYREZ STRES VAZBY F -450cm2 DELKY -3m - severní strana - KR - vazba 55´</t>
  </si>
  <si>
    <t>DOPLNENI TESAR VAZBY HRANOLY -450cm2 - severní strana - KR - vazba 55´</t>
  </si>
  <si>
    <t>TESAR HOBLOVANI NA STAVBE VICESTRANNE - severní strana - KR - vazba 55´</t>
  </si>
  <si>
    <t>TESAR KONSTR VAZANE SPOJOV PROSTREDKY - severní strana - KR - vazba 55´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</si>
  <si>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55´</t>
  </si>
  <si>
    <t>TESAR KONSTR VAZANE IMPREG REZIVA MAC - severní strana - KR - vazba 55´</t>
  </si>
  <si>
    <t>DREV PLATOVY SPOJ 3-KOLIK F -450cm2 - severní strana - KR - vazba 55´</t>
  </si>
  <si>
    <t>KONSTR TESAR PRESUN HMOT VYSKA -36M - severní strana - KR - vazba 55´</t>
  </si>
  <si>
    <t>DOPLNENI TESAR VAZBY HRANOLY -224cm2 - severní strana - SL-NA - vazba 55´ - NOVÝ PRVEK</t>
  </si>
  <si>
    <t>TESAR HOBLOVANI NA STAVBE VICESTRANNE - severní strana - SL-NA - vazba 55´ - NOVÝ PRVEK</t>
  </si>
  <si>
    <t>TESAR KONSTR VAZANE SPOJOV PROSTREDKY - severní strana - SL-NA - vazba 55´ - NOVÝ PRVEK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</si>
  <si>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SL-NA - vazba 55´ - NOVÝ PRVEK</t>
  </si>
  <si>
    <t>TESAR KONSTR VAZANE IMPREG REZIVA MAC - severní strana - SL-NA - vazba 55´ - NOVÝ PRVEK</t>
  </si>
  <si>
    <t>KONSTR TESAR PRESUN HMOT VYSKA -36M - severní strana - SL-NA - vazba 55´ - NOVÝ PRVEK</t>
  </si>
  <si>
    <t>VYREZ STRES VAZBY F -450cm2 DELKY -3m - severní strana - KR - vazba 56´</t>
  </si>
  <si>
    <t>DOPLNENI TESAR VAZBY HRANOLY -450cm2 - severní strana - KR - vazba 56´</t>
  </si>
  <si>
    <t>TESAR HOBLOVANI NA STAVBE VICESTRANNE - severní strana - KR - vazba 56´</t>
  </si>
  <si>
    <t>TESAR KONSTR VAZANE SPOJOV PROSTREDKY - severní strana - KR - vazba 56´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</si>
  <si>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56´</t>
  </si>
  <si>
    <t>TESAR KONSTR VAZANE IMPREG REZIVA MAC - severní strana - KR - vazba 56´</t>
  </si>
  <si>
    <t>DREV PLATOVY SPOJ 3-KOLIK F -450cm2 - severní strana - KR - vazba 56´</t>
  </si>
  <si>
    <t>KONSTR TESAR PRESUN HMOT VYSKA -36M - severní strana - KR - vazba 56´</t>
  </si>
  <si>
    <t>VYREZ STRES VAZBY F 450cm2- DELKY -5m - severní strana - ŠS - vazba 56´ - PŘEDPOKLAD</t>
  </si>
  <si>
    <t>DOPLNENI TESAR VAZBY HRANOLY 450cm2- - severní strana - ŠS - vazba 56´ - PŘEDPOKLAD</t>
  </si>
  <si>
    <t>TESAR HOBLOVANI NA STAVBE VICESTRANNE - severní strana - ŠS - vazba 56´ - PŘEDPOKLAD</t>
  </si>
  <si>
    <t>TESAR KONSTR VAZANE SPOJOV PROSTREDKY - severní strana - ŠS - vazba 56´ - PŘEDPOKLAD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</si>
  <si>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ŠS - vazba 56´ - PŘEDPOKLAD</t>
  </si>
  <si>
    <t>TESAR KONSTR VAZANE IMPREG REZIVA MAC - severní strana - ŠS - vazba 56´ - PŘEDPOKLAD</t>
  </si>
  <si>
    <t>DREV PLATOVY SPOJ 7-KOLIK F 600cm2- - severní strana - ŠS - vazba 56´ - PŘEDPOKLAD</t>
  </si>
  <si>
    <t>KONSTR TESAR PRESUN HMOT VYSKA -36M - severní strana - ŠS - vazba 56´ - PŘEDPOKLAD</t>
  </si>
  <si>
    <t>DOPLNENI TESAR VAZBY HRANOLY 450cm2- - severní strana - BA - vazba 56´ - PŘEDPOKLAD</t>
  </si>
  <si>
    <t>TESAR HOBLOVANI NA STAVBE VICESTRANNE - severní strana - BA - vazba 56´ - PŘEDPOKLAD</t>
  </si>
  <si>
    <t>TESAR KONSTR VAZANE SPOJOV PROSTREDKY - severní strana - BA - vazba 56´ - PŘEDPOKLAD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</si>
  <si>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BA - vazba 56´ - PŘEDPOKLAD</t>
  </si>
  <si>
    <t>TESAR KONSTR VAZANE IMPREG REZIVA MAC - severní strana - BA - vazba 56´ - PŘEDPOKLAD</t>
  </si>
  <si>
    <t>DREV PLATOVY SPOJ 2-HMOZDIK F 600cm2- - severní strana - BA - vazba 56´ - PŘEDPOKLAD</t>
  </si>
  <si>
    <t>KONSTR TESAR PRESUN HMOT VYSKA -36M - severní strana - BA - vazba 56´ - PŘEDPOKLAD</t>
  </si>
  <si>
    <t>DOPLNENI TESAR VAZBY HRANOLY -224cm2 - severní strana - PD - vazba 56´ - NOVÝ PRVEK</t>
  </si>
  <si>
    <t>TESAR HOBLOVANI NA STAVBE VICESTRANNE - severní strana - PD - vazba 56´ - NOVÝ PRVEK</t>
  </si>
  <si>
    <t>TESAR KONSTR VAZANE SPOJOV PROSTREDKY - severní strana - PD - vazba 56´ - NOVÝ PRVEK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</si>
  <si>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PD - vazba 56´ - NOVÝ PRVEK</t>
  </si>
  <si>
    <t>TESAR KONSTR VAZANE IMPREG REZIVA MAC - severní strana - PD - vazba 56´ - NOVÝ PRVEK</t>
  </si>
  <si>
    <t>KONSTR TESAR PRESUN HMOT VYSKA -36M - severní strana - PD - vazba 56´ - NOVÝ PRVEK</t>
  </si>
  <si>
    <t>VYREZ STRES VAZBY F 450cm2- DELKY -5m - severní strana - VT - vazba 56´ - PŘEDPOKLAD</t>
  </si>
  <si>
    <t>DOPLNENI TESAR VAZBY HRANOLY 450cm2- - severní strana - VT - vazba 56´ - PŘEDPOKLAD</t>
  </si>
  <si>
    <t>TESAR HOBLOVANI NA STAVBE VICESTRANNE - severní strana - VT - vazba 56´ - PŘEDPOKLAD</t>
  </si>
  <si>
    <t>TESAR KONSTR VAZANE SPOJOV PROSTREDKY - severní strana - VT - vazba 56´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</si>
  <si>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VT - vazba 56´ - PŘEDPOKLAD</t>
  </si>
  <si>
    <t>TESAR KONSTR VAZANE IMPREG REZIVA MAC - severní strana - VT - vazba 56´ - PŘEDPOKLAD</t>
  </si>
  <si>
    <t>DREV PLATOVY SPOJ 9-KOLIK F 600cm2- - severní strana - VT - vazba 56´ - PŘEDPOKLAD</t>
  </si>
  <si>
    <t>KONSTR TESAR PRESUN HMOT VYSKA -36M - severní strana - VT - vazba 56´ - PŘEDPOKLAD</t>
  </si>
  <si>
    <t>DOPLNENI TESAR VAZBY HRANOLY -224cm2 - severní strana - SL-NA - vazba 56´ - NOVÝ PRVEK</t>
  </si>
  <si>
    <t>TESAR HOBLOVANI NA STAVBE VICESTRANNE - severní strana - SL-NA - vazba 56´ - NOVÝ PRVEK</t>
  </si>
  <si>
    <t>TESAR KONSTR VAZANE SPOJOV PROSTREDKY - severní strana - SL-NA - vazba 56´ - NOVÝ PRVEK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</si>
  <si>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SL-NA - vazba 56´ - NOVÝ PRVEK</t>
  </si>
  <si>
    <t>TESAR KONSTR VAZANE IMPREG REZIVA MAC - severní strana - SL-NA - vazba 56´ - NOVÝ PRVEK</t>
  </si>
  <si>
    <t>KONSTR TESAR PRESUN HMOT VYSKA -36M - severní strana - SL-NA - vazba 56´ - NOVÝ PRVEK</t>
  </si>
  <si>
    <t>DOPLNENI TESAR VAZBY HRANOLY -224cm2 - severní strana - SL-NA - vazba 57´ - NOVÝ PRVEK</t>
  </si>
  <si>
    <t>TESAR HOBLOVANI NA STAVBE VICESTRANNE - severní strana - SL-NA - vazba 57´ - NOVÝ PRVEK</t>
  </si>
  <si>
    <t>TESAR KONSTR VAZANE SPOJOV PROSTREDKY - severní strana - SL-NA - vazba 57´ - NOVÝ PRVEK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</si>
  <si>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SL-NA - vazba 57´ - NOVÝ PRVEK</t>
  </si>
  <si>
    <t>TESAR KONSTR VAZANE IMPREG REZIVA MAC - severní strana - SL-NA - vazba 57´ - NOVÝ PRVEK</t>
  </si>
  <si>
    <t>KONSTR TESAR PRESUN HMOT VYSKA -36M - severní strana - SL-NA - vazba 57´ - NOVÝ PRVEK</t>
  </si>
  <si>
    <t>VYREZ STRES VAZBY F -450cm2 DELKY -3m - severní strana - KR - vazba 57´</t>
  </si>
  <si>
    <t>DOPLNENI TESAR VAZBY HRANOLY -450cm2 - severní strana - KR - vazba 57´</t>
  </si>
  <si>
    <t>TESAR HOBLOVANI NA STAVBE VICESTRANNE - severní strana - KR - vazba 57´</t>
  </si>
  <si>
    <t>TESAR KONSTR VAZANE SPOJOV PROSTREDKY - severní strana - KR - vazba 57´</t>
  </si>
  <si>
    <t>REZIVO TRUHLARSKE SUS SMRK-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57´</t>
  </si>
  <si>
    <t>TESAR KONSTR VAZANE IMPREG REZIVA MAC - severní strana - KR - vazba 57´</t>
  </si>
  <si>
    <t>DREV PLATOVY SPOJ 3-KOLIK F -450cm2 - severní strana - KR - vazba 57´</t>
  </si>
  <si>
    <t>KONSTR TESAR PRESUN HMOT VYSKA -36M - severní strana - KR - vazba 57´</t>
  </si>
  <si>
    <t>VYREZ STRES VAZBY F -450cm2 DELKY -3m - severní strana - KR - vazba 58´</t>
  </si>
  <si>
    <t>DOPLNENI TESAR VAZBY HRANOLY -450cm2 - severní strana - KR - vazba 58´</t>
  </si>
  <si>
    <t>TESAR HOBLOVANI NA STAVBE VICESTRANNE - severní strana - KR - vazba 58´</t>
  </si>
  <si>
    <t>TESAR KONSTR VAZANE SPOJOV PROSTREDKY - severní strana - KR - vazba 58´</t>
  </si>
  <si>
    <t>REZIVO TRUHLARSKE SUS SMRK-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58´</t>
  </si>
  <si>
    <t>TESAR KONSTR VAZANE IMPREG REZIVA MAC - severní strana - KR - vazba 58´</t>
  </si>
  <si>
    <t>DREV PLATOVY SPOJ 3-KOLIK F -450cm2 - severní strana - KR - vazba 58´</t>
  </si>
  <si>
    <t>KONSTR TESAR PRESUN HMOT VYSKA -36M - severní strana - KR - vazba 58´</t>
  </si>
  <si>
    <t>VYREZ STRES VAZBY F -450cm2 DELKY -3m - severní strana - KR - vazba 59´</t>
  </si>
  <si>
    <t>DOPLNENI TESAR VAZBY HRANOLY -450cm2 - severní strana - KR - vazba 59´</t>
  </si>
  <si>
    <t>TESAR HOBLOVANI NA STAVBE VICESTRANNE - severní strana - KR - vazba 59´</t>
  </si>
  <si>
    <t>TESAR KONSTR VAZANE SPOJOV PROSTREDKY - severní strana - KR - vazba 59´</t>
  </si>
  <si>
    <t>REZIVO TRUHLARSKE SUS SMRK-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59´</t>
  </si>
  <si>
    <t>TESAR KONSTR VAZANE IMPREG REZIVA MAC - severní strana - KR - vazba 59´</t>
  </si>
  <si>
    <t>DREV PLATOVY SPOJ 3-KOLIK F -450cm2 - severní strana - KR - vazba 59´</t>
  </si>
  <si>
    <t>KONSTR TESAR PRESUN HMOT VYSKA -36M - severní strana - KR - vazba 59´</t>
  </si>
  <si>
    <t>DOPLNENI TESAR VAZBY HRANOLY -224cm2 - severní strana - SL-NA - vazba 59´ - NOVÝ PRVEK</t>
  </si>
  <si>
    <t>TESAR HOBLOVANI NA STAVBE VICESTRANNE - severní strana - SL-NA - vazba 59´ - NOVÝ PRVEK</t>
  </si>
  <si>
    <t>TESAR KONSTR VAZANE SPOJOV PROSTREDKY - severní strana - SL-NA - vazba 59´ - NOVÝ PRVEK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</si>
  <si>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SL-NA - vazba 59´ - NOVÝ PRVEK</t>
  </si>
  <si>
    <t>TESAR KONSTR VAZANE IMPREG REZIVA MAC - severní strana - SL-NA - vazba 59´ - NOVÝ PRVEK</t>
  </si>
  <si>
    <t>KONSTR TESAR PRESUN HMOT VYSKA -36M - severní strana - SL-NA - vazba 59´ - NOVÝ PRVEK</t>
  </si>
  <si>
    <t>VYREZ STRES VAZBY F -450cm2 DELKY -3m - severní strana - KR - vazba 60´</t>
  </si>
  <si>
    <t>DOPLNENI TESAR VAZBY HRANOLY -450cm2 - severní strana - KR - vazba 60´</t>
  </si>
  <si>
    <t>TESAR HOBLOVANI NA STAVBE VICESTRANNE - severní strana - KR - vazba 60´</t>
  </si>
  <si>
    <t>TESAR KONSTR VAZANE SPOJOV PROSTREDKY - severní strana - KR - vazba 60´</t>
  </si>
  <si>
    <t>REZIVO TRUHLARSKE SUS SMRK-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KR - vazba 60´</t>
  </si>
  <si>
    <t>TESAR KONSTR VAZANE IMPREG REZIVA MAC - severní strana - KR - vazba 60´</t>
  </si>
  <si>
    <t>DREV PLATOVY SPOJ 3-KOLIK F -450cm2 - severní strana - KR - vazba 60´</t>
  </si>
  <si>
    <t>KONSTR TESAR PRESUN HMOT VYSKA -36M - severní strana - KR - vazba 60´</t>
  </si>
  <si>
    <t>VYREZ STRES VAZBY F 450cm2- DELKY -3m - severní stran - ŠS - vazba 60´</t>
  </si>
  <si>
    <t>DOPLNENI TESAR VAZBY HRANOLY 450cm2- - severní stran - ŠS - vazba 60´</t>
  </si>
  <si>
    <t>TESAR HOBLOVANI NA STAVBE VICESTRANNE - severní strana - ŠS - vazba 60´</t>
  </si>
  <si>
    <t>TESAR KONSTR VAZANE SPOJOV PROSTREDKY - severní strana - ŠS - vazba 60´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</si>
  <si>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ŠS - vazba 60´</t>
  </si>
  <si>
    <t>TESAR KONSTR VAZANE IMPREG REZIVA MAC - severní stran - ŠS - vazba 60´</t>
  </si>
  <si>
    <t>DREV PLATOVY SPOJ 7-KOLIK F 600cm2- - severní stran - ŠS - vazba 60´</t>
  </si>
  <si>
    <t>KONSTR TESAR PRESUN HMOT VYSKA -36M - severní stran - ŠS - vazba 60´</t>
  </si>
  <si>
    <t>DOPLNENI TESAR VAZBY HRANOLY -224cm2 - severní strana - SL-NA - vazba 60´ - NOVÝ PRVEK</t>
  </si>
  <si>
    <t>TESAR HOBLOVANI NA STAVBE VICESTRANNE - severní strana - SL-NA - vazba 60´ - NOVÝ PRVEK</t>
  </si>
  <si>
    <t>TESAR KONSTR VAZANE SPOJOV PROSTREDKY - severní strana - SL-NA - vazba 60´ - NOVÝ PRVEK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</si>
  <si>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SL-NA - vazba 60´ - NOVÝ PRVEK</t>
  </si>
  <si>
    <t>TESAR KONSTR VAZANE IMPREG REZIVA MAC - severní strana - SL-NA - vazba 60´ - NOVÝ PRVEK</t>
  </si>
  <si>
    <t>KONSTR TESAR PRESUN HMOT VYSKA -36M - severní strana - SL-NA - vazba 60´ - NOVÝ PRVEK</t>
  </si>
  <si>
    <t>VYREZ STRES VAZBY F 450cm2- DELKY -8m - severní strana - VT - vazba 60´</t>
  </si>
  <si>
    <t>DOPLNENI TESAR VAZBY HRANOLY 450cm2- - severní strana - VT - vazba 60´</t>
  </si>
  <si>
    <t>TESAR HOBLOVANI NA STAVBE VICESTRANNE - severní strana - VT - vazba 60´</t>
  </si>
  <si>
    <t>TESAR KONSTR VAZANE SPOJOV PROSTREDKY - severní strana - VT - vazba 60´</t>
  </si>
  <si>
    <t>REZIVO TRUHLARSKE SUS SMRK-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VT - vazba 60´</t>
  </si>
  <si>
    <t>TESAR KONSTR VAZANE IMPREG REZIVA MAC - severní strana - VT - vazba 60´</t>
  </si>
  <si>
    <t>DREV PLATOVY SPOJ 7-KOLIK F 600cm2- - severní strana - VT - vazba 60´</t>
  </si>
  <si>
    <t>KONSTR TESAR PRESUN HMOT VYSKA -36M - severní strana - VT - vazba 60´</t>
  </si>
  <si>
    <t>DOPLNENI TESAR VAZBY HRANOLY 450cm2- - BA - vazba 60´ - NOVÝ PRVEK</t>
  </si>
  <si>
    <t>TESAR HOBLOVANI NA STAVBE VICESTRANNE - severní strana - BA - vazba 60´ - NOVÝ PRVEK</t>
  </si>
  <si>
    <t>TESAR KONSTR VAZANE SPOJOV PROSTREDKY - severní strana - BA - vazba 60´ - NOVÝ PRVEK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</si>
  <si>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BA - vazba 60´ - NOVÝ PRVEK</t>
  </si>
  <si>
    <t>TESAR KONSTR VAZANE IMPREG REZIVA MAC - severní strana - BA - vazba 60´ - NOVÝ PRVEK</t>
  </si>
  <si>
    <t>DREV PLATOVY SPOJ 2-HMOZDIK F 600cm2- - severní strana - BA - vazba 60´ - NOVÝ PRVEK</t>
  </si>
  <si>
    <t>KONSTR TESAR PRESUN HMOT VYSKA -36M - severní strana - BA - vazba 60´ - NOVÝ PRVEK</t>
  </si>
  <si>
    <t>DOPLNENI TESAR VAZBY HRANOLY -224cm2 - PD - vazba 60´ - NOVÝ PRVEK</t>
  </si>
  <si>
    <t>TESAR HOBLOVANI NA STAVBE VICESTRANNE - severní strana - PD - vazba 60´ - NOVÝ PRVEK</t>
  </si>
  <si>
    <t>TESAR KONSTR VAZANE SPOJOV PROSTREDKY - severní strana - PD - vazba 60´ - NOVÝ PRVEK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</si>
  <si>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PD - vazba 60´ - NOVÝ PRVEK</t>
  </si>
  <si>
    <t>TESAR KONSTR VAZANE IMPREG REZIVA MAC - severní strana - PD - vazba 60´ - NOVÝ PRVEK</t>
  </si>
  <si>
    <t>KONSTR TESAR PRESUN HMOT VYSKA -36M - severní strana - PD - vazba 60´ - NOVÝ PRVEK</t>
  </si>
  <si>
    <t>VYREZ STRES VAZBY F -450cm2 DELKY -8m - severní strana - KR - vazba 61´</t>
  </si>
  <si>
    <t>DOPLNENI TESAR VAZBY HRANOLY -450cm2 - severní strana</t>
  </si>
  <si>
    <t>TESAR HOBLOVANI NA STAVBE VICESTRANNE - severní strana</t>
  </si>
  <si>
    <t>TESAR KONSTR VAZANE SPOJOV PROSTREDKY - severní strana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</si>
  <si>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</t>
  </si>
  <si>
    <t>TESAR KONSTR VAZANE IMPREG REZIVA MAC - severní strana</t>
  </si>
  <si>
    <t>KONSTR TESAR PRESUN HMOT VYSKA -36M - severní strana</t>
  </si>
  <si>
    <t>DOPLNENI TESAR VAZBY HRANOLY -224cm2 - severní strana - SL-NA - vazba 61´ - NOVÝ PRVEK</t>
  </si>
  <si>
    <t>TESAR HOBLOVANI NA STAVBE VICESTRANNE - severní strana - SL-NA - vazba 61´ - NOVÝ PRVEK</t>
  </si>
  <si>
    <t>TESAR KONSTR VAZANE SPOJOV PROSTREDKY - severní strana - SL-NA - vazba 61´ - NOVÝ PRVEK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</si>
  <si>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SL-NA - vazba 61´ - NOVÝ PRVEK</t>
  </si>
  <si>
    <t>TESAR KONSTR VAZANE IMPREG REZIVA MAC - severní strana - SL-NA - vazba 61´ - NOVÝ PRVEK</t>
  </si>
  <si>
    <t>KONSTR TESAR PRESUN HMOT VYSKA -36M - severní strana - SL-NA - vazba 61´ - NOVÝ PRVEK</t>
  </si>
  <si>
    <t>VYREZ STRES VAZBY F -450cm2 DELKY -8m - severní strana - KR - vazba 62´</t>
  </si>
  <si>
    <t>DOPLNENI TESAR VAZBY HRANOLY -450cm2 - severní strana - KR - vazba 62´</t>
  </si>
  <si>
    <t>TESAR HOBLOVANI NA STAVBE VICESTRANNE - severní strana - KR - vazba 62´</t>
  </si>
  <si>
    <t>TESAR KONSTR VAZANE SPOJOV PROSTREDKY - severní strana - KR - vazba 62´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</si>
  <si>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KR - vazba 62´</t>
  </si>
  <si>
    <t>TESAR KONSTR VAZANE IMPREG REZIVA MAC - severní strana - KR - vazba 62´</t>
  </si>
  <si>
    <t>DREV PLATOVY SPOJ 3-KOLIK F -450cm2 - severní strana - KR - vazba 62´</t>
  </si>
  <si>
    <t>KONSTR TESAR PRESUN HMOT VYSKA -36M - severní strana - KR - vazba 62´</t>
  </si>
  <si>
    <t>DOPLNENI TESAR VAZBY HRANOLY -224cm2 - severní strana - SL-NA - vazba 62´ - NOVÝ PRVEK</t>
  </si>
  <si>
    <t>TESAR HOBLOVANI NA STAVBE VICESTRANNE - severní strana - SL-NA - vazba 62´ - NOVÝ PRVEK</t>
  </si>
  <si>
    <t>TESAR KONSTR VAZANE SPOJOV PROSTREDKY - severní strana - SL-NA - vazba 62´ - NOVÝ PRVEK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</si>
  <si>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SL-NA - vazba 62´ - NOVÝ PRVEK</t>
  </si>
  <si>
    <t>TESAR KONSTR VAZANE IMPREG REZIVA MAC - severní strana - SL-NA - vazba 62´ - NOVÝ PRVEK</t>
  </si>
  <si>
    <t>KONSTR TESAR PRESUN HMOT VYSKA -36M - severní strana - SL-NA - vazba 62´ - NOVÝ PRVEK</t>
  </si>
  <si>
    <t>VYREZ STRES VAZBY F -288cm2 DELKY -3m - severní strana - Di - vazba 61'-62'</t>
  </si>
  <si>
    <t>DOPLNENI TESAR VAZBY HRANOLY -288cm2 - severní strana - Di - vazba 61'-62'</t>
  </si>
  <si>
    <t>TESAR HOBLOVANI NA STAVBE VICESTRANNE - severní strana - Di - vazba 61'-62'</t>
  </si>
  <si>
    <t>TESAR KONSTR VAZANE SPOJOV PROSTREDKY - severní strana - Di - vazba 61'-62'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</si>
  <si>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Di - vazba 61'-62'</t>
  </si>
  <si>
    <t>TESAR KONSTR VAZANE IMPREG REZIVA MAC - severní strana - Di - vazba 61'-62'</t>
  </si>
  <si>
    <t>KONSTR TESAR PRESUN HMOT VYSKA -36M - severní strana - Di - vazba 61'-62'</t>
  </si>
  <si>
    <t>VYREZ STRES VAZBY F -450cm2 DELKY -8m - severní strana - KR - vazba 63´</t>
  </si>
  <si>
    <t>DOPLNENI TESAR VAZBY HRANOLY -450cm2 - severní strana - KR - vazba 63´</t>
  </si>
  <si>
    <t>TESAR HOBLOVANI NA STAVBE VICESTRANNE - severní strana - KR - vazba 63´</t>
  </si>
  <si>
    <t>TESAR KONSTR VAZANE SPOJOV PROSTREDKY - severní strana - KR - vazba 63´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</si>
  <si>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KR - vazba 63´</t>
  </si>
  <si>
    <t>TESAR KONSTR VAZANE IMPREG REZIVA MAC - severní strana - KR - vazba 63´</t>
  </si>
  <si>
    <t>KONSTR TESAR PRESUN HMOT VYSKA -36M - severní strana - KR - vazba 63´</t>
  </si>
  <si>
    <t>DOPLNENI TESAR VAZBY HRANOLY -224cm2 - severní strana - SL-NA - vazba 63´ - NOVÝ PRVEK</t>
  </si>
  <si>
    <t>TESAR HOBLOVANI NA STAVBE VICESTRANNE - severní strana - SL-NA - vazba 63´ - NOVÝ PRVEK</t>
  </si>
  <si>
    <t>TESAR KONSTR VAZANE SPOJOV PROSTREDKY - severní strana - SL-NA - vazba 63´ - NOVÝ PRVEK</t>
  </si>
  <si>
    <t>REZIVO TRUHLARSKE SUS SMRK - severní strana 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severní strana - SL-NA - vazba 63´ - NOVÝ PRVEK</t>
  </si>
  <si>
    <t>TESAR KONSTR VAZANE IMPREG REZIVA MAC - severní strana - SL-NA - vazba 63´ - NOVÝ PRVEK</t>
  </si>
  <si>
    <t>KONSTR TESAR PRESUN HMOT VYSKA -36M - severní strana - SL-NA - vazba 63´ - NOVÝ PRVEK</t>
  </si>
  <si>
    <t>VYREZ STRES VAZBY F 450cm2- DELKY -5m - severní strana - VT - vazba 64´</t>
  </si>
  <si>
    <t>DOPLNENI TESAR VAZBY HRANOLY 450cm2- - severní strana - VT - vazba 64´</t>
  </si>
  <si>
    <t>TESAR HOBLOVANI NA STAVBE VICESTRANNE - severní strana - VT - vazba 64´</t>
  </si>
  <si>
    <t>TESAR KONSTR VAZANE SPOJOV PROSTREDKY - severní strana - VT - vazba 64´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</si>
  <si>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VT - vazba 64´</t>
  </si>
  <si>
    <t>TESAR KONSTR VAZANE IMPREG REZIVA MAC - severní strana - VT - vazba 64´</t>
  </si>
  <si>
    <t>DREV PLATOVY SPOJ 9-KOLIK F 600cm2- - severní strana - VT - vazba 64´</t>
  </si>
  <si>
    <t>KONSTR TESAR PRESUN HMOT VYSKA -36M - severní strana - VT - vazba 64´</t>
  </si>
  <si>
    <t>VYREZ STRES VAZBY F 450cm2- DELKY -3m - severní strana - BA - vazba 64´ - PŘEDPOKLAD</t>
  </si>
  <si>
    <t>DOPLNENI TESAR VAZBY HRANOLY 450cm2- - severní strana - BA - vazba 64´ - PŘEDPOKLAD</t>
  </si>
  <si>
    <t>TESAR HOBLOVANI NA STAVBE VICESTRANNE - severní strana - BA - vazba 64´ - PŘEDPOKLAD</t>
  </si>
  <si>
    <t>TESAR KONSTR VAZANE SPOJOV PROSTREDKY - severní strana - BA - vazba 64´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</si>
  <si>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BA - vazba 64´ - PŘEDPOKLAD</t>
  </si>
  <si>
    <t>TESAR KONSTR VAZANE IMPREG REZIVA MAC - severní strana - BA - vazba 64´ - PŘEDPOKLAD</t>
  </si>
  <si>
    <t>DREV PLATOVY SPOJ 2-HMOZDIK F 600cm2- - severní strana - BA - vazba 64´ - PŘEDPOKLAD</t>
  </si>
  <si>
    <t>KONSTR TESAR PRESUN HMOT VYSKA -36M - severní strana - BA - vazba 64´ - PŘEDPOKLAD</t>
  </si>
  <si>
    <t>VYREZ STRES VAZBY F 450cm2- DELKY -5m - severní strana - ŠS - vazba 64´</t>
  </si>
  <si>
    <t>DOPLNENI TESAR VAZBY HRANOLY 450cm2- - severní strana - ŠS - vazba 64´</t>
  </si>
  <si>
    <t>TESAR HOBLOVANI NA STAVBE VICESTRANNE - severní strana - ŠS - vazba 64´</t>
  </si>
  <si>
    <t>TESAR KONSTR VAZANE SPOJOV PROSTREDKY - severní strana - ŠS - vazba 64´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</si>
  <si>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ŠS - vazba 64´</t>
  </si>
  <si>
    <t>TESAR KONSTR VAZANE IMPREG REZIVA MAC - severní strana - ŠS - vazba 64´</t>
  </si>
  <si>
    <t>KONSTR TESAR PRESUN HMOT VYSKA -36M - severní strana - ŠS - vazba 64´</t>
  </si>
  <si>
    <t>VYREZ STRES VAZBY F -450cm2 DELKY 8m- - severní strana - KR - vazby 64´</t>
  </si>
  <si>
    <t>DOPLNENI TESAR VAZBY HRANOLY -450cm2 - severní strana - KR - vazby 64´</t>
  </si>
  <si>
    <t>TESAR HOBLOVANI NA STAVBE VICESTRANNE - severní strana - KR - vazby 64´</t>
  </si>
  <si>
    <t>TESAR KONSTR VAZANE SPOJOV PROSTREDKY - severní strana - KR - vazby 64´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</si>
  <si>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KR - vazby 64´</t>
  </si>
  <si>
    <t>TESAR KONSTR VAZANE IMPREG REZIVA MAC - severní strana - KR - vazby 64´</t>
  </si>
  <si>
    <t>KONSTR TESAR PRESUN HMOT VYSKA -36M - severní strana - KR - vazby 64´</t>
  </si>
  <si>
    <t>VYREZ STRES VAZBY F -288cm2 DELKY -3m - severní strana - PROVIZORNÍ SLOUPEK PÁSKU - DEMONTÁŽ - vazba 64´ - De2</t>
  </si>
  <si>
    <t>TESAR BEDNENI STRECH ROV PRKNA HOBL - BEDNĚNÍ NÁMĚTKOVÝCH PLOCH - vazba 48-64, 48'-64' - řezivo ostatní</t>
  </si>
  <si>
    <t>TESAR OBLOZENI SPOJOVACI PROSTREDKY - BEDNĚNÍ NÁMĚTKOVÝCH PLOCH - vazba 48-64, 48'-64' - řezivo ostatní</t>
  </si>
  <si>
    <t>DOPLNENI TESAR VAZBY HRANOLY -120cm2 - POZEDNICE NÁMĚTKU - vazba 49'-52' - UKLÁDAT STŘEDOVOU ČÁSTÍ DOLŮ - řezivo ostatní</t>
  </si>
  <si>
    <t>DOPLNENI TESAR VAZBY HRANOLY -120cm2 - POZEDNICE NÁMĚTKU - vazba  48-53, 53-58, 58-63, 63-65 - UKLÁDAT STŘEDOVOU ČÁSTÍ DOLŮ) - řezivo ostatní</t>
  </si>
  <si>
    <t>DOPLNENI TESAR VAZBY HRANOLY -120cm2 - ÚŽLABNÍ FOŠNA - vazba - 53'-63' a 52'-53', 63'-64' - POLOŽIT NA KR - řezivo ostatní</t>
  </si>
  <si>
    <t>HZS PRACE TESARSKE OPRAV A UDRZBY - DEMONTÁŽ PŘÍLOŽEK PODLAH A PODHLEDŮ ZBYLÝCH PO PŮDNÍ VESTAVBĚ, STROPNÍ TRÁMY PONECHAT. DEMONTÁŽ PRVKŮ PROVIZORNÍCH OPRAV A PODPŮRNÝCH KONSTRUKCÍ: PŘÍLOŽEK, PATNÍCH VZPĚREK, VÝMĚN APOD.  - odhad cca 0,4 m3 - De5</t>
  </si>
  <si>
    <t>HZS PRACE TESARSKE OPRAV A UDRZBY - DEMONTÁŽ STÁVAJÍCÍCH PRVKŮ KROVU STÁVAJÍCÍ KONSTRUKCE STŘECHY RIZALITŮ DO SUTI. BEDNĚNÍ, LATĚ, KROKVE DO SUTI - plocha cca 82 m2 - De6</t>
  </si>
  <si>
    <t>HZS PRACE KLEMPIRSKEStávající podokapní žlab Ø240 mm - DMTZ, revize, repase - 20 bm - N4</t>
  </si>
  <si>
    <t>KLEMP CU ZLAB  RS 330 - žlabový plech - N4</t>
  </si>
  <si>
    <t>HZS PRACE KLEMPIRSKE - Stávající svod - revize - 4 bm - N9</t>
  </si>
  <si>
    <t>HZS PRACE KLEMPIRSKEStávající podokapní žlab Ø240 mm - DMTZ, revize, repase - 4 bm - N9</t>
  </si>
  <si>
    <t>KLEMP CU OPLECHOVANI RS 330 - N9</t>
  </si>
  <si>
    <t>KLEMP CU ZLAB - žlabový plech RS 330 - N9</t>
  </si>
  <si>
    <t>KLEMP CU LEM KOMIN KRYT - Oplechování komínu - N13</t>
  </si>
  <si>
    <t>KLEMP CU LISTA RS 80 - Krycí lišta - N13</t>
  </si>
  <si>
    <t>O-76424-0</t>
  </si>
  <si>
    <t>KLEMP CU STRESNI - Oplechování prostupu soklu sochy střechou - N22</t>
  </si>
  <si>
    <t>KLEMP CU LISTA RS 80 -Krycí lišta - N22</t>
  </si>
  <si>
    <t>C-764257207-0</t>
  </si>
  <si>
    <t>KLEMP CU  RS 2000 - Oplechování odháňky - N22</t>
  </si>
  <si>
    <t>C-764510230-0</t>
  </si>
  <si>
    <t>KLEMP CU OPLECHOVANI RS 200 - Plechová lať u odháňky - N22</t>
  </si>
  <si>
    <t>KLEMP CU ZLAB RS 330 - Pojistný žlábek - N26</t>
  </si>
  <si>
    <t>C-764221260-0</t>
  </si>
  <si>
    <t>KLEMP CU OPLECH RIMS RS 900 - Lemování okraje střechy tympanonu - N27</t>
  </si>
  <si>
    <t>C-764221230-0</t>
  </si>
  <si>
    <t>KLEMP CU OPLECH RIMS RS 600 - Oplechování spodní římsy tympanonu - N28</t>
  </si>
  <si>
    <t>KLEMP CU STRESNI - Oplechování prostupu soklu sochy střechou - N29</t>
  </si>
  <si>
    <t>KLEMP CU LISTA RS 80 -Krycí lišta - N29</t>
  </si>
  <si>
    <t>KLEMP CU  RS 2000 - Oplechování odháňky - N29</t>
  </si>
  <si>
    <t>KLEMP CU OPLECHOVANI RS 200 - Plechová lať u odháňky - N29</t>
  </si>
  <si>
    <t>Repase stávajících zedních kleští dl. ~10,5m. Revize stavu a kotvení, očištění + nový nátěr.-  1x zákl. nátěr, 2x grafit. nátěr J1 - O9</t>
  </si>
  <si>
    <t>O11</t>
  </si>
  <si>
    <t>Revize stavu a kotvení kotvy hambalku ke zdivu komína ve vazbě č. 51‘, očištění + nový nátěr - 1x zákl. nátěr, 2x grafit. nátěr J1</t>
  </si>
  <si>
    <t>O12</t>
  </si>
  <si>
    <t>Revize stavu a kotvení kotev KR-VAH ve vazbě č. 59, očištění + nový nátěr - 1x zákl. nátěr, 2x grafit. nátěr J1</t>
  </si>
  <si>
    <t>O13</t>
  </si>
  <si>
    <t>Revize stavu a kotvení kotvy pozednice (na vnitřní zdi) ve vazbě č. 60, očištění + nový nátěr - 1x zákl. nátěr, 2x grafit. nátěr J1</t>
  </si>
  <si>
    <t>ETAPA III.</t>
  </si>
  <si>
    <t>III. ETAPA - VAZBY 49-64</t>
  </si>
  <si>
    <t>Objekt : ETAP.II-VYHLÁŠKA - Vybrané náklady dle vyhlášky č. 169 /2016 Sb</t>
  </si>
  <si>
    <t>ETAP.II-VYHLÁŠKA</t>
  </si>
  <si>
    <t xml:space="preserve">Objekt : ETAPA II. - II. ETAPA - VAZBY 24'-48' </t>
  </si>
  <si>
    <t>DOPLNENI ZDIVA KAMEN - UBOURÁNÍ A ÚPRAVA KORUN ŠTÍTOVÝCH STĚN RIZALITŮ PRO NOVĚ ŘEŠENÉ NAPOJENÍ KRYTINY - De13</t>
  </si>
  <si>
    <t>C-318225111-1</t>
  </si>
  <si>
    <t>DOPLNENI ZDIVA KAMEN - ZEDNICKÉ ZAPRAVENÍ A PŘEZDĚNÍ UVOLNĚNÉHO ZDIVA VIKÝŘE PO USAZENÍ NA NOVĚ VLOŽENOU KROKEV. - Z4 (do aktivované malty)</t>
  </si>
  <si>
    <t>DOPLNENI ZDIVA KOMIN CIH PALENYMI - Ko1</t>
  </si>
  <si>
    <t>DOPLNENI ZDIVA KOMIN CIH PALENYMI - Ko2</t>
  </si>
  <si>
    <t>DOPLNENI ZDIVA KOMIN CIH PALENYMI - Ko3</t>
  </si>
  <si>
    <t>DOPLNENI ZDIVA KOMIN CIH PALENYMI - Ko4</t>
  </si>
  <si>
    <t>DOPLNENI ZDIVA KOMIN CIH PALENYMI - Ko5</t>
  </si>
  <si>
    <t>DOPLNENI ZDIVA KOMIN CIH PALENYMI - Ko6</t>
  </si>
  <si>
    <t>OPR MALYCH PLOCH OMITEK STEN -1M2 - podstřešní část - Ko1</t>
  </si>
  <si>
    <t>OPR MALYCH PLOCH OMITEK STEN -1M2 - podstřešní část - Ko2</t>
  </si>
  <si>
    <t>OPR MALYCH PLOCH OMITEK STEN -1M2 - podstřešní část - Ko3</t>
  </si>
  <si>
    <t>OPR MALYCH PLOCH OMITEK STEN -1M2 - podstřešní část - Ko4</t>
  </si>
  <si>
    <t>OPR MALYCH PLOCH OMITEK STEN -1M2 - podstřešní část - Ko5</t>
  </si>
  <si>
    <t>OPR MALYCH PLOCH OMITEK STEN -1M2 - podstřešní část - Ko6</t>
  </si>
  <si>
    <t>UMYTI OMITEK TLAKOVOU VODOU SLOZ 1-2 - očištění komínového zdiva - Ko1</t>
  </si>
  <si>
    <t>POSTRIK VNE PILIRU CISTE VAPENNY - nadstřešní část - Ko1</t>
  </si>
  <si>
    <t>OMIT VNE PILIRU CISTE VAPENNE STUKOVE - nadstřešní část - Ko1</t>
  </si>
  <si>
    <t>RENOV NATER VNE OMIT SL/PIL VAP BAR 1 - nadstřešní část - Ko1</t>
  </si>
  <si>
    <t>PRIPL ZA ZRNITY PODKLAD RENOV NATERU - nadstřešní část - Ko1</t>
  </si>
  <si>
    <t>UPRAVA VNE PILIRU AKTIV STUKEM S PRIS - podstřešní část - Ko1</t>
  </si>
  <si>
    <t>RENOV NATER VNE OMIT SL/PIL VAP BAR 1 - podstřešní část - Ko1</t>
  </si>
  <si>
    <t>PRIPL ZA ZRNITY PODKLAD RENOV NATERU - podstřešní část - Ko1</t>
  </si>
  <si>
    <t>UMYTI OMITEK TLAKOVOU VODOU SLOZ 1-2 - očištění komínového zdiva - Ko2</t>
  </si>
  <si>
    <t>POSTRIK VNE PILIRU CISTE VAPENNY - nadstřešní část - Ko2</t>
  </si>
  <si>
    <t>OMIT VNE PILIRU CISTE VAPENNE STUKOVE - nadstřešní část - Ko2</t>
  </si>
  <si>
    <t>RENOV NATER VNE OMIT SL/PIL VAP BAR 1 - nadstřešní část - Ko2</t>
  </si>
  <si>
    <t>PRIPL ZA ZRNITY PODKLAD RENOV NATERU - nadstřešní část - Ko2</t>
  </si>
  <si>
    <t>UPRAVA VNE PILIRU AKTIV STUKEM S PRIS - podstřešní část - Ko2</t>
  </si>
  <si>
    <t>RENOV NATER VNE OMIT SL/PIL VAP BAR 1 - podstřešní část - Ko2</t>
  </si>
  <si>
    <t>PRIPL ZA ZRNITY PODKLAD RENOV NATERU - podstřešní část - Ko2</t>
  </si>
  <si>
    <t>UMYTI OMITEK TLAKOVOU VODOU SLOZ 1-2 - očištění komínového zdiva - Ko3</t>
  </si>
  <si>
    <t>POSTRIK VNE PILIRU CISTE VAPENNY - nadstřešní část - Ko3</t>
  </si>
  <si>
    <t>OMIT VNE PILIRU CISTE VAPENNE STUKOVE - nadstřešní část - Ko3</t>
  </si>
  <si>
    <t>RENOV NATER VNE OMIT SL/PIL VAP BAR 1 - nadstřešní část - Ko3</t>
  </si>
  <si>
    <t>PRIPL ZA ZRNITY PODKLAD RENOV NATERU - nadstřešní část - Ko3</t>
  </si>
  <si>
    <t>UPRAVA VNE PILIRU AKTIV STUKEM S PRIS - podstřešní část - Ko3</t>
  </si>
  <si>
    <t>RENOV NATER VNE OMIT SL/PIL VAP BAR 1 - podstřešní část - Ko3</t>
  </si>
  <si>
    <t>PRIPL ZA ZRNITY PODKLAD RENOV NATERU - podstřešní část - Ko3</t>
  </si>
  <si>
    <t>UMYTI OMITEK TLAKOVOU VODOU SLOZ 1-2 - očištění komínového zdiva - Ko4</t>
  </si>
  <si>
    <t>POSTRIK VNE PILIRU CISTE VAPENNY - nadstřešní část - Ko4</t>
  </si>
  <si>
    <t>OMIT VNE PILIRU CISTE VAPENNE STUKOVE - nadstřešní část - Ko4</t>
  </si>
  <si>
    <t>RENOV NATER VNE OMIT SL/PIL VAP BAR 1 - nadstřešní část - Ko4</t>
  </si>
  <si>
    <t>PRIPL ZA ZRNITY PODKLAD RENOV NATERU - nadstřešní část - Ko4</t>
  </si>
  <si>
    <t>UPRAVA VNE PILIRU AKTIV STUKEM S PRIS - podstřešní část - Ko4</t>
  </si>
  <si>
    <t>RENOV NATER VNE OMIT SL/PIL VAP BAR 1 - podstřešní část - Ko4</t>
  </si>
  <si>
    <t>PRIPL ZA ZRNITY PODKLAD RENOV NATERU - podstřešní část - Ko4</t>
  </si>
  <si>
    <t>UMYTI OMITEK TLAKOVOU VODOU SLOZ 1-2 - očištění komínového zdiva - Ko5</t>
  </si>
  <si>
    <t>POSTRIK VNE PILIRU CISTE VAPENNY - nadstřešní část - Ko5</t>
  </si>
  <si>
    <t>OMIT VNE PILIRU CISTE VAPENNE STUKOVE - nadstřešní část - Ko5</t>
  </si>
  <si>
    <t>RENOV NATER VNE OMIT SL/PIL VAP BAR 1 - nadstřešní část - Ko5</t>
  </si>
  <si>
    <t>PRIPL ZA ZRNITY PODKLAD RENOV NATERU - nadstřešní část - Ko5</t>
  </si>
  <si>
    <t>UPRAVA VNE PILIRU AKTIV STUKEM S PRIS - podstřešní část - Ko5</t>
  </si>
  <si>
    <t>RENOV NATER VNE OMIT SL/PIL VAP BAR 1 - podstřešní část - Ko5</t>
  </si>
  <si>
    <t>PRIPL ZA ZRNITY PODKLAD RENOV NATERU - podstřešní část - Ko5</t>
  </si>
  <si>
    <t>UMYTI OMITEK TLAKOVOU VODOU SLOZ 1-2 - očištění komínového zdiva - Ko6</t>
  </si>
  <si>
    <t>POSTRIK VNE PILIRU CISTE VAPENNY - nadstřešní část - Ko6</t>
  </si>
  <si>
    <t>OMIT VNE PILIRU CISTE VAPENNE STUKOVE - nadstřešní část - Ko6</t>
  </si>
  <si>
    <t>RENOV NATER VNE OMIT SL/PIL VAP BAR 1 - nadstřešní část - Ko6</t>
  </si>
  <si>
    <t>PRIPL ZA ZRNITY PODKLAD RENOV NATERU - nadstřešní část - Ko6</t>
  </si>
  <si>
    <t>UPRAVA VNE PILIRU AKTIV STUKEM S PRIS - podstřešní část - Ko6</t>
  </si>
  <si>
    <t>RENOV NATER VNE OMIT SL/PIL VAP BAR 1 - podstřešní část - Ko6</t>
  </si>
  <si>
    <t>PRIPL ZA ZRNITY PODKLAD RENOV NATERU - podstřešní část - Ko6</t>
  </si>
  <si>
    <t>VYLUXOVANI NA SCHODISTICH - DEMONTÁŽ A ULOŽENÍ STÁVAJÍCÍHO ZATEPLENÍ PO DOBU STAVBY A NÁSLEDNÁ ZPĚTNÁ MONTÁŽ ZATEPLENÍ NA OČIŠTĚNÝ POVRCH KLENEB - De8 - práce si zajistí investor</t>
  </si>
  <si>
    <t>MTZ LES TEZKE RAD S PODL S 2,5 H 20M - L4</t>
  </si>
  <si>
    <t>PRIPL ZK MESIC POUZ LESENI K POL 1022 - L4 - půjčení zajistí investor</t>
  </si>
  <si>
    <t>DMTZ LES TEZKE RAD S PODL S 2,5 H 20M - L4</t>
  </si>
  <si>
    <t>MTZ OCHRANNE SITE LESENI H DO 30M - L4</t>
  </si>
  <si>
    <t>PRIPL ZK MESIC POUZITI LES SITE H 30M - L4</t>
  </si>
  <si>
    <t>DMTZ OCHRANNE SITE LESENI H DO 30M - L4</t>
  </si>
  <si>
    <t>VYKLIZENI ULEHLE SUTI NOSENIM HL 2M - LOKÁLNÍ VYKLIZENÍ SUTI Z ŘÍMS (VAZBA 24-40, 40-48, 45'-48') - De9</t>
  </si>
  <si>
    <t>VYKLIZENI ULEHLE SUTI NOSENIM HL 2M - LOKÁLNÍ VYKLIZENÍ SUTI Z ŘÍMS (VAZBA 24'-40', 40'-45') - De9</t>
  </si>
  <si>
    <t>BOUR PODKLAD Z BETONU TL 10CM 4M2 - bourání betonové mazaniny koruny komínu tl. 50 mm - Ko1</t>
  </si>
  <si>
    <t>BOURANI ZDIVA KOMINOVEHO CI MV,MVC - Ko1</t>
  </si>
  <si>
    <t>OTLUCENI OMITKY VAPENNE 100% - otlučení omítky v nadstřešní části - Ko1</t>
  </si>
  <si>
    <t>BOUR PODKLAD Z BETONU TL 10CM 4M2 - bourání betonové mazaniny koruny komínu tl. 50 mm - Ko2</t>
  </si>
  <si>
    <t>BOURANI ZDIVA KOMINOVEHO CI MV,MVC - Ko2</t>
  </si>
  <si>
    <t>BOUR PODKLAD Z BETONU TL 10CM 4M2 - bourání betonové mazaniny koruny komínu tl. 50 mm - Ko3</t>
  </si>
  <si>
    <t>BOURANI ZDIVA KOMINOVEHO CI MV,MVC - Ko3</t>
  </si>
  <si>
    <t>BOUR PODKLAD Z BETONU TL 10CM 4M2 - bourání betonové mazaniny koruny komínu tl. 50 mm - Ko4</t>
  </si>
  <si>
    <t>BOURANI ZDIVA KOMINOVEHO CI MV,MVC - Ko4</t>
  </si>
  <si>
    <t>BOUR PODKLAD Z BETONU TL 10CM 4M2 - bourání betonové mazaniny koruny komínu tl. 50 mm - Ko5</t>
  </si>
  <si>
    <t>BOURANI ZDIVA KOMINOVEHO CI MV,MVC - Ko5</t>
  </si>
  <si>
    <t>BOUR PODKLAD Z BETONU TL 10CM 4M2 - bourání betonové mazaniny koruny komínu tl. 50 mm - Ko6</t>
  </si>
  <si>
    <t>BOURANI ZDIVA KOMINOVEHO CI MV,MVC - Ko6</t>
  </si>
  <si>
    <t>NAKLADKA STAVEB SUTI DO PLAST PYTLU - Ko1, Ko2, Ko3, Ko4, Ko5, Ko6</t>
  </si>
  <si>
    <t>VODOR NOSENI K NAKLADCE 10M SUTI - Ko1, Ko2, Ko3, Ko4, Ko5, Ko6</t>
  </si>
  <si>
    <t>PRIPL ZKD 10M VODOR NOSENI SUTI - Ko1, Ko2, Ko3, Ko4, Ko5, Ko6</t>
  </si>
  <si>
    <t>SVISLA DOPRAVA SUTI A VYB HMOT H -4M - Ko1, Ko2, Ko3, Ko4, Ko5, Ko6</t>
  </si>
  <si>
    <t>PRIPL ZKD 4M VYSKY SVISLE DOPR SUTI - Ko1, Ko2, Ko3, Ko4, Ko5, Ko6</t>
  </si>
  <si>
    <t>NAKLADKA DO KONTEJN RUCNI VYBOUR HMOT - Ko1, Ko2, Ko3, Ko4, Ko5, Ko6</t>
  </si>
  <si>
    <t>ODVOZ VYBOUR HMOT NA SKLADKU DO 1KM - Ko1, Ko2, Ko3, Ko4, Ko5, Ko6</t>
  </si>
  <si>
    <t>PRIPL ZKD 1KM ODVOZU SUTI NA SKLADKU - Ko1, Ko2, Ko3, Ko4, Ko5, Ko6</t>
  </si>
  <si>
    <t>SKLADKOVNE STAV SUT ZNECISTENA Z 10% - Ko1, Ko2, Ko3, Ko4, Ko5, Ko6</t>
  </si>
  <si>
    <t>PRESUN HMOT OPRAVY DO VYSKY 36M - Ko1, Ko2, Ko3, Ko4, Ko5, Ko6</t>
  </si>
  <si>
    <t>VYREZ STRES VAZBY F -450cm2 DELKY -8m - jižní strana - POI - vazba 24-31</t>
  </si>
  <si>
    <t>DOPLNENI TESAR VAZBY HRANOLY -450cm2 - jižní strana - POI - vazba 24-31</t>
  </si>
  <si>
    <t>TESAR HOBLOVANI NA STAVBE VICESTRANNE - jižní strana - POI - vazba 24-31</t>
  </si>
  <si>
    <t>TESAR KONSTR VAZANE SPOJOV PROSTREDKY - jižní strana - POI - vazba 24-31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</si>
  <si>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POI - vazba 24-31</t>
  </si>
  <si>
    <t>TESAR KONSTR VAZANE IMPREG REZIVA MAC - jižní strana - POI - vazba 24-31</t>
  </si>
  <si>
    <t>DREV PLATOVY SPOJ 1-HMOZDIK F -450cm2 - jižní strana - POI - vazba 24-31</t>
  </si>
  <si>
    <t>KONSTR TESAR PRESUN HMOT VYSKA -36M - jižní strana - POI - vazba 24-31</t>
  </si>
  <si>
    <t>VYREZ STRES VAZBY F -450cm2 DELKY -8m - jižní strana - POE - vazba 24-31</t>
  </si>
  <si>
    <t>DOPLNENI TESAR VAZBY HRANOLY -450cm2 - jižní strana - POE - vazba 24-31</t>
  </si>
  <si>
    <t>TESAR HOBLOVANI NA STAVBE VICESTRANNE - jižní strana - POE - vazba 24-31</t>
  </si>
  <si>
    <t>TESAR KONSTR VAZANE SPOJOV PROSTREDKY - jižní strana - POE - vazba 24-31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</si>
  <si>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POE - vazba 24-31</t>
  </si>
  <si>
    <t>TESAR KONSTR VAZANE IMPREG REZIVA MAC - jižní strana - POE - vazba 24-31</t>
  </si>
  <si>
    <t>DREV PLATOVY SPOJ 1-HMOZDIK F -450cm2 - jižní strana - POE - vazba 24-31</t>
  </si>
  <si>
    <t>KONSTR TESAR PRESUN HMOT VYSKA -36M - jižní strana - POE - vazba 24-31</t>
  </si>
  <si>
    <t>VYREZ STRES VAZBY F -450cm2 DELKY -8m - jižní strana - POI - vazba 30-40</t>
  </si>
  <si>
    <t>DOPLNENI TESAR VAZBY HRANOLY -450cm2 - jižní strana - POI - vazba 30-40</t>
  </si>
  <si>
    <t>TESAR HOBLOVANI NA STAVBE VICESTRANNE - jižní strana - POI - vazba 30-40</t>
  </si>
  <si>
    <t>TESAR KONSTR VAZANE SPOJOV PROSTREDKY - jižní strana - POI - vazba 30-40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</si>
  <si>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POI - vazba 30-40</t>
  </si>
  <si>
    <t>TESAR KONSTR VAZANE IMPREG REZIVA MAC - jižní strana - POI - vazba 30-40</t>
  </si>
  <si>
    <t>DREV PLATOVY SPOJ 1-HMOZDIK F -450cm2 - jižní strana - POI - vazba 30-40</t>
  </si>
  <si>
    <t>KONSTR TESAR PRESUN HMOT VYSKA -36M - jižní strana - POI - vazba 30-40</t>
  </si>
  <si>
    <t>VYREZ STRES VAZBY F -450cm2 DELKY -8m - jižní strana - POE - vazba 30-40</t>
  </si>
  <si>
    <t>DOPLNENI TESAR VAZBY HRANOLY -450cm2 - jižní strana - POE - vazba 30-40</t>
  </si>
  <si>
    <t>TESAR HOBLOVANI NA STAVBE VICESTRANNE - jižní strana - POE - vazba 30-40</t>
  </si>
  <si>
    <t>TESAR KONSTR VAZANE SPOJOV PROSTREDKY - jižní strana - POE - vazba 30-40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</si>
  <si>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POE - vazba 30-40</t>
  </si>
  <si>
    <t>TESAR KONSTR VAZANE IMPREG REZIVA MAC - jižní strana - POE - vazba 30-40</t>
  </si>
  <si>
    <t>DREV PLATOVY SPOJ 1-HMOZDIK F -450cm2 - jižní strana - POE - vazba 30-40</t>
  </si>
  <si>
    <t>KONSTR TESAR PRESUN HMOT VYSKA -36M - jižní strana - POE - vazba 30-40</t>
  </si>
  <si>
    <t>VYREZ STRES VAZBY F -450cm2 DELKY -8m - jižní strana - POI - vazba 40-49</t>
  </si>
  <si>
    <t>DOPLNENI TESAR VAZBY HRANOLY -450cm2 - jižní strana - POI - vazba 40-49</t>
  </si>
  <si>
    <t>TESAR HOBLOVANI NA STAVBE VICESTRANNE - jižní strana - POI - vazba 40-49</t>
  </si>
  <si>
    <t>TESAR KONSTR VAZANE SPOJOV PROSTREDKY - jižní strana - POI - vazba 40-49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</si>
  <si>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POI - vazba 40-49</t>
  </si>
  <si>
    <t>TESAR KONSTR VAZANE IMPREG REZIVA MAC - jižní strana - POI - vazba 40-49</t>
  </si>
  <si>
    <t>DREV PLATOVY SPOJ 1-HMOZDIK F -450cm2 - jižní strana - POI - vazba 40-49</t>
  </si>
  <si>
    <t>KONSTR TESAR PRESUN HMOT VYSKA -36M - jižní strana - POI - vazba 40-49</t>
  </si>
  <si>
    <t>VYREZ STRES VAZBY F -450cm2 DELKY -8m - jižní strana - POE - vazba 40-49</t>
  </si>
  <si>
    <t>DOPLNENI TESAR VAZBY HRANOLY -450cm2 - jižní strana - POE - vazba 40-49</t>
  </si>
  <si>
    <t>TESAR HOBLOVANI NA STAVBE VICESTRANNE - jižní strana - POE - vazba 40-49</t>
  </si>
  <si>
    <t>TESAR KONSTR VAZANE SPOJOV PROSTREDKY - jižní strana - POE - vazba 40-49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</si>
  <si>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bleskem se nedovolují, obliny do 1/5, zakřivení podélné do 8 mm, šroubovité 1mm/25 mm šířky, zabarvení a hniloba se nedovoluje, tlakové dřevo do 1/5, poškození hmyzem se nedovoluje - jižní strana - POE - vazba 40-49</t>
  </si>
  <si>
    <t>TESAR KONSTR VAZANE IMPREG REZIVA MAC - jižní strana - POE - vazba 40-49</t>
  </si>
  <si>
    <t>DREV PLATOVY SPOJ 1-HMOZDIK F -450cm2 - jižní strana - POE - vazba 40-49</t>
  </si>
  <si>
    <t>KONSTR TESAR PRESUN HMOT VYSKA -36M - jižní strana - POE - vazba 40-49</t>
  </si>
  <si>
    <t>VYREZ STRES VAZBY F -224cm2 DELKY -5m - jižní strana - NÁ - vazba 24-48</t>
  </si>
  <si>
    <t>DOPLNENI TESAR VAZBY HRANOLY -224cm2 - jižní strana - NÁ - vazba 24-48</t>
  </si>
  <si>
    <t>TESAR HOBLOVANI NA STAVBE VICESTRANNE - jižní strana - NÁ - vazba 24-48</t>
  </si>
  <si>
    <t>TESAR KONSTR VAZANE SPOJOV PROSTREDKY - jižní strana - NÁ - vazba 24-48</t>
  </si>
  <si>
    <t>REZIVO TRUHLARSKE SUS SMRK - jižní strana - NÁ - vazba 24-48</t>
  </si>
  <si>
    <t>TESAR KONSTR VAZANE IMPREG REZIVA MAC - jižní strana - NÁ - vazba 24-48</t>
  </si>
  <si>
    <t>KONSTR TESAR PRESUN HMOT VYSKA -36M - jižní strana - NÁ - vazba 24-48</t>
  </si>
  <si>
    <t>VYREZ STRES VAZBY F 450cm2- DELKY -8m - jižní strana - VT - vazba 24</t>
  </si>
  <si>
    <t>DOPLNENI TESAR VAZBY HRANOLY 450cm2- - jižní strana - VT - vazba 24</t>
  </si>
  <si>
    <t>TESAR HOBLOVANI NA STAVBE VICESTRANNE - jižní strana - VT - vazba 24</t>
  </si>
  <si>
    <t>TESAR KONSTR VAZANE SPOJOV PROSTREDKY - jižní strana - VT - vazba 24</t>
  </si>
  <si>
    <t>REZIVO TRUHLARSKE SUS SMR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VT - vazba 24</t>
  </si>
  <si>
    <t>TESAR KONSTR VAZANE IMPREG REZIVA MAC - jižní strana - VT - vazba 24</t>
  </si>
  <si>
    <t>C-762314186-1</t>
  </si>
  <si>
    <t>DREV PLATOVY SPOJ 9-KOLIK F 600cm2- - jižní strana - VT - vazba 24</t>
  </si>
  <si>
    <t>KONSTR TESAR PRESUN HMOT VYSKA -36M - jižní strana - VT - vazba 24</t>
  </si>
  <si>
    <t>VYREZ STRES VAZBY F 450cm2- DELKY -5m - jižní strana - VAD - vazba 24-30</t>
  </si>
  <si>
    <t>DOPLNENI TESAR VAZBY HRANOLY 450cm2- - jižní strana - VAD - vazba 24-30</t>
  </si>
  <si>
    <t>TESAR HOBLOVANI NA STAVBE VICESTRANNE - jižní strana - VAD - vazba 24-30</t>
  </si>
  <si>
    <t>TESAR KONSTR VAZANE SPOJOV PROSTREDKY - jižní strana - VAD - vazba 24-30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</si>
  <si>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VAD - vazba 24-30</t>
  </si>
  <si>
    <t>TESAR KONSTR VAZANE IMPREG REZIVA MAC - jižní strana - VAD - vazba 24-30</t>
  </si>
  <si>
    <t>KONSTR TESAR PRESUN HMOT VYSKA -36M - jižní strana - VAD - vazba 24-30</t>
  </si>
  <si>
    <t>VYREZ STRES VAZBY F 450cm2- DELKY -5m - jižní strana - ŠS - vazba 24 - PŘEDPOKLAD</t>
  </si>
  <si>
    <t>DOPLNENI TESAR VAZBY HRANOLY 450cm2- - jižní strana - ŠS - vazba 24 - PŘEDPOKLAD</t>
  </si>
  <si>
    <t>TESAR HOBLOVANI NA STAVBE VICESTRANNE - jižní strana - ŠS - vazba 24 - PŘEDPOKLAD</t>
  </si>
  <si>
    <t>TESAR KONSTR VAZANE SPOJOV PROSTREDKY - jižní strana - ŠS - vazba 24 -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</si>
  <si>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ŠS - vazba 24 - PŘEDPOKLAD</t>
  </si>
  <si>
    <t>TESAR KONSTR VAZANE IMPREG REZIVA MAC - jižní strana - ŠS - vazba 24 - PŘEDPOKLAD</t>
  </si>
  <si>
    <t>C-762314225-0</t>
  </si>
  <si>
    <t>DREV PLATOVY SPOJ 2-HMOZDIK F -600cm2 - jižní strana - ŠS - vazba 24 - PŘEDPOKLAD</t>
  </si>
  <si>
    <t>KONSTR TESAR PRESUN HMOT VYSKA -36M - jižní strana - ŠS - vazba 24 - PŘEDPOKLAD</t>
  </si>
  <si>
    <t>VYREZ STRES VAZBY F -120cm2 DELKY -3m - jižní strana - KR - vazba 24</t>
  </si>
  <si>
    <t>DOPLNENI TESAR VAZBY HRANOLY -120cm2 - jižní strana - KR - vazba 24</t>
  </si>
  <si>
    <t>TESAR HOBLOVANI NA STAVBE VICESTRANNE - jižní strana - KR - vazba 24</t>
  </si>
  <si>
    <t>TESAR KONSTR VAZANE SPOJOV PROSTREDKY - jižní strana - KR - vazba 24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</si>
  <si>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KR - vazba 24</t>
  </si>
  <si>
    <t>TESAR KONSTR VAZANE IMPREG REZIVA MAC - jižní strana - KR - vazba 24</t>
  </si>
  <si>
    <t>DREV PLATOVY SPOJ 4-KOLIK F -224cm2 (vložený čep) - jižní strana - KR - vazba 24</t>
  </si>
  <si>
    <t>KONSTR TESAR PRESUN HMOT VYSKA -36M - jižní strana - KR - vazba 24</t>
  </si>
  <si>
    <t>VYREZ STRES VAZBY F 450cm2- DELKY -3m - jižní strana - KRÁ - vazba 27</t>
  </si>
  <si>
    <t>DOPLNENI TESAR VAZBY HRANOLY 450cm2- - jižní strana - KRÁ - vazba27</t>
  </si>
  <si>
    <t>TESAR HOBLOVANI NA STAVBE VICESTRANNE - jižní strana - KRÁ - vazba27</t>
  </si>
  <si>
    <t>TESAR KONSTR VAZANE SPOJOV PROSTREDKY - jižní strana - KRÁ - vazba27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</si>
  <si>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KRÁ - vazba27</t>
  </si>
  <si>
    <t>TESAR KONSTR VAZANE IMPREG REZIVA MAC - jižní strana - KRÁ - vazba27</t>
  </si>
  <si>
    <t>DREV PLATOVY SPOJ  F 600cm2- (dlab) - jižní strana - KRÁ - vazba27</t>
  </si>
  <si>
    <t>KONSTR TESAR PRESUN HMOT VYSKA -36M - jižní strana - KRÁ - vazba27</t>
  </si>
  <si>
    <t>VYREZ STRES VAZBY F 450cm2- DELKY -3m - jižní strana - KRÁ - vazba 28</t>
  </si>
  <si>
    <t>DOPLNENI TESAR VAZBY HRANOLY 450cm2- - jižní strana - KRÁ - vazba 28</t>
  </si>
  <si>
    <t>TESAR HOBLOVANI NA STAVBE VICESTRANNE - jižní strana - KRÁ - vazba 28</t>
  </si>
  <si>
    <t>TESAR KONSTR VAZANE SPOJOV PROSTREDKY - jižní strana - KRÁ - vazba 28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</si>
  <si>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KRÁ - vazba 28</t>
  </si>
  <si>
    <t>TESAR KONSTR VAZANE IMPREG REZIVA MAC - jižní strana - KRÁ - vazba 28</t>
  </si>
  <si>
    <t>DREV PLATOVY SPOJ  F 600cm2- (dlab) - jižní strana - KRÁ - vazba 28</t>
  </si>
  <si>
    <t>KONSTR TESAR PRESUN HMOT VYSKA -36M - jižní strana - KRÁ - vazba 28</t>
  </si>
  <si>
    <t>VYREZ STRES VAZBY F 450cm2- DELKY -3m - jižní strana - KRÁ - vazba 29</t>
  </si>
  <si>
    <t>DOPLNENI TESAR VAZBY HRANOLY 450cm2- - jižní strana - KRÁ - vazba 29</t>
  </si>
  <si>
    <t>TESAR HOBLOVANI NA STAVBE VICESTRANNE - jižní strana - KRÁ - vazba 29</t>
  </si>
  <si>
    <t>TESAR KONSTR VAZANE SPOJOV PROSTREDKY - jižní strana - KRÁ - vazba 29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</si>
  <si>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KRÁ - vazba 29</t>
  </si>
  <si>
    <t>TESAR KONSTR VAZANE IMPREG REZIVA MAC - jižní strana - KRÁ - vazba 29</t>
  </si>
  <si>
    <t>DREV PLATOVY SPOJ  F 600cm2- (dlab) - jižní strana - KRÁ - vazba 29</t>
  </si>
  <si>
    <t>KONSTR TESAR PRESUN HMOT VYSKA -36M - jižní strana - KRÁ - vazba 29</t>
  </si>
  <si>
    <t>VYREZ STRES VAZBY F -450cm2 DELKY -5m - jižní strana - KR - vazba 29</t>
  </si>
  <si>
    <t>DOPLNENI TESAR VAZBY HRANOLY -450cm2 - jižní strana - KR - vazba 29</t>
  </si>
  <si>
    <t>TESAR HOBLOVANI NA STAVBE VICESTRANNE - jižní strana - KR - vazba 29</t>
  </si>
  <si>
    <t>TESAR KONSTR VAZANE SPOJOV PROSTREDKY - jižní strana - KR - vazba 29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</si>
  <si>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KR - vazba 29</t>
  </si>
  <si>
    <t>TESAR KONSTR VAZANE IMPREG REZIVA MAC - jižní strana - KR - vazba 29</t>
  </si>
  <si>
    <t>C-762314144-0</t>
  </si>
  <si>
    <t>DREV PLATOVY SPOJ 4-KOLIK F -450cm2 - jižní strana - KR - vazba 29</t>
  </si>
  <si>
    <t>KONSTR TESAR PRESUN HMOT VYSKA -36M - jižní strana - KR - vazba 29</t>
  </si>
  <si>
    <t>VYREZ STRES VAZBY F 450cm2- DELKY -5m - jižní strana - VT - vazba 30</t>
  </si>
  <si>
    <t>DOPLNENI TESAR VAZBY HRANOLY 450cm2- - jižní strana - VT - vazba 30</t>
  </si>
  <si>
    <t>TESAR HOBLOVANI NA STAVBE VICESTRANNE - jižní strana - VT - vazba 30</t>
  </si>
  <si>
    <t>TESAR KONSTR VAZANE SPOJOV PROSTREDKY - jižní strana - VT - vazba 30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</si>
  <si>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VT - vazba 30</t>
  </si>
  <si>
    <t>TESAR KONSTR VAZANE IMPREG REZIVA MAC - jižní strana - VT - vazba 30</t>
  </si>
  <si>
    <t>DREV PLATOVY SPOJ 9-KOLIK F 600cm2- - jižní strana - VT - vazba 30</t>
  </si>
  <si>
    <t>KONSTR TESAR PRESUN HMOT VYSKA -36M - jižní strana - VT - vazba 30</t>
  </si>
  <si>
    <t>VYREZ STRES VAZBY F 450cm2- DELKY -3m - jižní strana - KRÁ - vazba 33</t>
  </si>
  <si>
    <t>DOPLNENI TESAR VAZBY HRANOLY 450cm2- - jižní strana - KRÁ - vazba 33</t>
  </si>
  <si>
    <t>TESAR HOBLOVANI NA STAVBE VICESTRANNE - jižní strana - KRÁ - vazba 33</t>
  </si>
  <si>
    <t>TESAR KONSTR VAZANE SPOJOV PROSTREDKY - jižní strana - KRÁ - vazba 33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</si>
  <si>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KRÁ - vazba 33</t>
  </si>
  <si>
    <t>TESAR KONSTR VAZANE IMPREG REZIVA MAC - jižní strana - KRÁ - vazba 33</t>
  </si>
  <si>
    <t>DREV PLATOVY SPOJ  F 600cm2- (dlab) - jižní strana - KRÁ - vazba 33</t>
  </si>
  <si>
    <t>KONSTR TESAR PRESUN HMOT VYSKA -36M - jižní strana - KRÁ - vazba 33</t>
  </si>
  <si>
    <t>VYREZ STRES VAZBY F 450cm2- DELKY -5m - VÝ-VT - vazba 32-40</t>
  </si>
  <si>
    <t>DOPLNENI TESAR VAZBY HRANOLY 450cm2- - VÝ-VT - vazba 32-40</t>
  </si>
  <si>
    <t>TESAR HOBLOVANI NA STAVBE VICESTRANNE - jižní strana - VÝ-VT - vazba 32-40</t>
  </si>
  <si>
    <t>TESAR KONSTR VAZANE SPOJOV PROSTREDKY - jižní strana - VÝ-VT - vazba 32-40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</si>
  <si>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VÝ-VT - vazba 32-40</t>
  </si>
  <si>
    <t>TESAR KONSTR VAZANE IMPREG REZIVA MAC - jižní strana - VÝ-VT - vazba 32-40</t>
  </si>
  <si>
    <t>C-762314136-2</t>
  </si>
  <si>
    <t>DREV PLATOVY SPOJ  F 600cm2- (2xčep) - jižní strana - VÝ-VT - vazba 32-40</t>
  </si>
  <si>
    <t>KONSTR TESAR PRESUN HMOT VYSKA -36M - jižní strana - VÝ-VT - vazba 32-40</t>
  </si>
  <si>
    <t>VYREZ STRES VAZBY F 450cm2- DELKY -5m - jižní strana - VAD - vazba 32-40</t>
  </si>
  <si>
    <t>DOPLNENI TESAR VAZBY HRANOLY 450cm2- - jižní strana - VAD - vazba 32-40</t>
  </si>
  <si>
    <t>TESAR HOBLOVANI NA STAVBE VICESTRANNE - jižní strana - VAD - vazba 32-40</t>
  </si>
  <si>
    <t>TESAR KONSTR VAZANE SPOJOV PROSTREDKY - jižní strana - VAD - vazba 32-40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</si>
  <si>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VAD - vazba 32-40</t>
  </si>
  <si>
    <t>TESAR KONSTR VAZANE IMPREG REZIVA MAC - jižní strana - VAD - vazba 32-40</t>
  </si>
  <si>
    <t>KONSTR TESAR PRESUN HMOT VYSKA -36M - jižní strana - VAD - vazba 32-40</t>
  </si>
  <si>
    <t>VYREZ STRES VAZBY F 450cm2- DELKY -5m - jižní strana - KRÁ - vazba 34</t>
  </si>
  <si>
    <t>DOPLNENI TESAR VAZBY HRANOLY 450cm2- - jižní strana - KRÁ - vazba 34</t>
  </si>
  <si>
    <t>TESAR HOBLOVANI NA STAVBE VICESTRANNE - jižní strana - KRÁ - vazba 34</t>
  </si>
  <si>
    <t>TESAR KONSTR VAZANE SPOJOV PROSTREDKY - jižní strana - KRÁ - vazba 34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</si>
  <si>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KRÁ - vazba 34</t>
  </si>
  <si>
    <t>TESAR KONSTR VAZANE IMPREG REZIVA MAC - jižní strana - KRÁ - vazba 34</t>
  </si>
  <si>
    <t>DREV PLATOVY SPOJ  F 600cm2- (dlab) - jižní strana - KRÁ - vazba 34</t>
  </si>
  <si>
    <t>KONSTR TESAR PRESUN HMOT VYSKA -36M - jižní strana - KRÁ - vazba 34</t>
  </si>
  <si>
    <t>VYREZ STRES VAZBY F -120cm2 DELKY -3m - KR - vazba 33 - PŘEDPOKLÁDANÉ</t>
  </si>
  <si>
    <t>DOPLNENI TESAR VAZBY HRANOLY -120cm2 - KR - vazba 33 - PŘEDPOKLÁDANÉ</t>
  </si>
  <si>
    <t>TESAR HOBLOVANI NA STAVBE VICESTRANNE - jižní strana - KR - vazba 33 - PŘEDPOKLÁDANÉ</t>
  </si>
  <si>
    <t>TESAR KONSTR VAZANE SPOJOV PROSTREDKY - jižní strana - KR - vazba 33 - PŘEDPOKLÁDANÉ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</si>
  <si>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KR - vazba 33 - PŘEDPOKLÁDANÉ</t>
  </si>
  <si>
    <t>TESAR KONSTR VAZANE IMPREG REZIVA MAC - jižní strana - KR - vazba 33 - PŘEDPOKLÁDANÉ</t>
  </si>
  <si>
    <t>DREV PLATOVY SPOJ  F 224cm2- (vložený čep) - jižní strana - KR - vazba 33 - PŘEDPOKLÁDANÉ</t>
  </si>
  <si>
    <t>KONSTR TESAR PRESUN HMOT VYSKA -36M - jižní strana - KR - vazba 33 - PŘEDPOKLÁDANÉ</t>
  </si>
  <si>
    <t>VYREZ STRES VAZBY F -450cm2 DELKY 8m- - jižní strana - KR - vazba 34</t>
  </si>
  <si>
    <t>DOPLNENI TESAR VAZBY HRANOLY -450cm2 - jižní strana (ostřih) - KR - vazba 34</t>
  </si>
  <si>
    <t>TESAR HOBLOVANI NA STAVBE VICESTRANNE - jižní strana - KR - vazba 34</t>
  </si>
  <si>
    <t>TESAR KONSTR VAZANE SPOJOV PROSTREDKY - jižní strana - KR - vazba 34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</si>
  <si>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KR - vazba 34</t>
  </si>
  <si>
    <t>TESAR KONSTR VAZANE IMPREG REZIVA MAC - jižní strana - KR - vazba 34</t>
  </si>
  <si>
    <t>KONSTR TESAR PRESUN HMOT VYSKA -36M - jižní strana - KR - vazba 34</t>
  </si>
  <si>
    <t>VYREZ STRES VAZBY F -288cm2 DELKY -3m - jižní strana - DI - vazba 35-34</t>
  </si>
  <si>
    <t>DOPLNENI TESAR VAZBY HRANOLY -288cm2 - jižní strana - DI - vazba 35-34</t>
  </si>
  <si>
    <t>TESAR HOBLOVANI NA STAVBE VICESTRANNE - jižní strana - DI - vazba 35-34</t>
  </si>
  <si>
    <t>TESAR KONSTR VAZANE SPOJOV PROSTREDKY - jižní strana - DI - vazba 35-34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</si>
  <si>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DI - vazba 35-34</t>
  </si>
  <si>
    <t>TESAR KONSTR VAZANE IMPREG REZIVA MAC - jižní strana - DI - vazba 35-34</t>
  </si>
  <si>
    <t>C-762314136-3</t>
  </si>
  <si>
    <t>DREV PLATOVY SPOJ  F 288cm2- (plát na VAS) - jižní strana  - DI - vazba 35-34</t>
  </si>
  <si>
    <t>KONSTR TESAR PRESUN HMOT VYSKA -36M - jižní strana - DI - vazba 35-34</t>
  </si>
  <si>
    <t>VYREZ STRES VAZBY F 450cm2- DELKY -5m - jižní strana - KRÁ - vazba 35</t>
  </si>
  <si>
    <t>DOPLNENI TESAR VAZBY HRANOLY 450cm2- - jižní strana - KRÁ - vazba 35</t>
  </si>
  <si>
    <t>TESAR HOBLOVANI NA STAVBE VICESTRANNE - jižní strana - KRÁ - vazba 35</t>
  </si>
  <si>
    <t>TESAR KONSTR VAZANE SPOJOV PROSTREDKY - jižní strana - KRÁ - vazba 35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</si>
  <si>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KRÁ - vazba 35</t>
  </si>
  <si>
    <t>TESAR KONSTR VAZANE IMPREG REZIVA MAC - jižní strana - KRÁ - vazba 35</t>
  </si>
  <si>
    <t>DREV PLATOVY SPOJ  F 600cm2- (dlab) - jižní strana - KRÁ - vazba 35</t>
  </si>
  <si>
    <t>KONSTR TESAR PRESUN HMOT VYSKA -36M - jižní strana - KRÁ - vazba 35</t>
  </si>
  <si>
    <t>VYREZ STRES VAZBY F 450cm2- DELKY -5m - jižní strana - ŠS - vazba 35</t>
  </si>
  <si>
    <t>DOPLNENI TESAR VAZBY HRANOLY 450cm2- - jižní strana - ŠS - vazba 35</t>
  </si>
  <si>
    <t>TESAR HOBLOVANI NA STAVBE VICESTRANNE - jižní strana - ŠS - vazba 35</t>
  </si>
  <si>
    <t>TESAR KONSTR VAZANE SPOJOV PROSTREDKY - jižní strana - ŠS - vazba 35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</si>
  <si>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ŠS - vazba 35</t>
  </si>
  <si>
    <t>TESAR KONSTR VAZANE IMPREG REZIVA MAC - jižní strana - ŠS - vazba 35</t>
  </si>
  <si>
    <t>DREV PLATOVY SPOJ 7-KOLIK F 600cm2- jižní strana - ŠS - vazba 35</t>
  </si>
  <si>
    <t>KONSTR TESAR PRESUN HMOT VYSKA -36M - jižní strana - ŠS - vazba 35</t>
  </si>
  <si>
    <t>VYREZ STRES VAZBY F -450cm2 DELKY -8m - KR - vazba 35</t>
  </si>
  <si>
    <t>DOPLNENI TESAR VAZBY HRANOLY -450cm2 - KR - vazba 35</t>
  </si>
  <si>
    <t>TESAR HOBLOVANI NA STAVBE VICESTRANNE - jižní strana - KR - vazba 35</t>
  </si>
  <si>
    <t>TESAR KONSTR VAZANE SPOJOV PROSTREDKY - jižní strana - KR - vazba 35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</si>
  <si>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KR - vazba 35</t>
  </si>
  <si>
    <t>TESAR KONSTR VAZANE IMPREG REZIVA MAC - jižní strana - KR - vazba 35</t>
  </si>
  <si>
    <t>KONSTR TESAR PRESUN HMOT VYSKA -36M - jižní strana - KR - vazba 35</t>
  </si>
  <si>
    <t>VYREZ STRES VAZBY F -450cm2 DELKY -3m - VAS - vazba 35-40</t>
  </si>
  <si>
    <t>DOPLNENI TESAR VAZBY HRANOLY -450cm2 - VAS - vazba 35-40</t>
  </si>
  <si>
    <t>TESAR HOBLOVANI NA STAVBE VICESTRANNE - jižní strana - VAS - vazba 35-40</t>
  </si>
  <si>
    <t>TESAR KONSTR VAZANE SPOJOV PROSTREDKY - jižní strana - VAS - vazba 35-40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</si>
  <si>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VAS - vazba 35-40</t>
  </si>
  <si>
    <t>TESAR KONSTR VAZANE IMPREG REZIVA MAC - jižní strana - VAS - vazba 35-40</t>
  </si>
  <si>
    <t>KONSTR TESAR PRESUN HMOT VYSKA -36M - jižní strana - VAS - vazba 35-40</t>
  </si>
  <si>
    <t>DOPLNENI TESAR VAZBY HRANOLY -450cm2 - jižní strana - VÝ-KR - vazba 35-40 - NOVÁ KONSTRUKCE</t>
  </si>
  <si>
    <t>TESAR HOBLOVANI NA STAVBE VICESTRANNE - jižní strana - VÝ-KR - vazba 35-40 - NOVÁ KONSTRUKCE</t>
  </si>
  <si>
    <t>TESAR KONSTR VAZANE SPOJOV PROSTREDKY - jižní strana - VÝ-KR - vazba 35-40 - NOVÁ KONSTRUKCE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</si>
  <si>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VÝ-KR - vazba 35-40 - NOVÁ KONSTRUKCE</t>
  </si>
  <si>
    <t>TESAR KONSTR VAZANE IMPREG REZIVA MAC - jižní strana - VÝ-KR - vazba 35-40 - NOVÁ KONSTRUKCE</t>
  </si>
  <si>
    <t>KONSTR TESAR PRESUN HMOT VYSKA -36M - jižní strana - VÝ-KR - vazba 35-40 - NOVÁ KONSTRUKCE</t>
  </si>
  <si>
    <t>VYREZ STRES VAZBY F 450cm2- DELKY -8m - jižní strana - VT - vazba 40</t>
  </si>
  <si>
    <t>DOPLNENI TESAR VAZBY HRANOLY 450cm2- - jižní strana - VT - vazba 40</t>
  </si>
  <si>
    <t>TESAR HOBLOVANI NA STAVBE VICESTRANNE - jižní strana - VT - vazba 40</t>
  </si>
  <si>
    <t>TESAR KONSTR VAZANE SPOJOV PROSTREDKY - jižní strana - VT - vazba 40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</si>
  <si>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VT - vazba 40</t>
  </si>
  <si>
    <t>TESAR KONSTR VAZANE IMPREG REZIVA MAC - jižní strana - VT - vazba 40</t>
  </si>
  <si>
    <t>DREV PLATOVY SPOJ 8-KOLIK F 600cm2- - jižní strana - VT - vazba 40</t>
  </si>
  <si>
    <t>KONSTR TESAR PRESUN HMOT VYSKA -36M - jižní strana - VT - vazba 40</t>
  </si>
  <si>
    <t>VYREZ STRES VAZBY F 450cm2- DELKY -8m - ŠS - vazba 40</t>
  </si>
  <si>
    <t>DOPLNENI TESAR VAZBY HRANOLY 450cm2- - ŠS - vazba 40 - průřez s náběhem 190/280-400 !</t>
  </si>
  <si>
    <t>TESAR HOBLOVANI NA STAVBE VICESTRANNE - jižní strana - ŠS - vazba 40 - průřez s náběhem 190/280-400 !</t>
  </si>
  <si>
    <t>TESAR KONSTR VAZANE SPOJOV PROSTREDKY - jižní strana - ŠS - vazba 40 - průřez s náběhem 190/280-400 !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</si>
  <si>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ŠS - vazba 40</t>
  </si>
  <si>
    <t>TESAR KONSTR VAZANE IMPREG REZIVA MAC - jižní strana - ŠS - vazba 40</t>
  </si>
  <si>
    <t>KONSTR TESAR PRESUN HMOT VYSKA -36M - jižní strana - ŠS - vazba 40</t>
  </si>
  <si>
    <t>VYREZ STRES VAZBY F -450cm2 DELKY -3m - PÁ - vazba 40 - PŘEDPOKLAD</t>
  </si>
  <si>
    <t>DOPLNENI TESAR VAZBY HRANOLY -450cm2 - PÁ - vazba 40 - PŘEDPOKLAD</t>
  </si>
  <si>
    <t>TESAR HOBLOVANI NA STAVBE VICESTRANNE - jižní strana - PÁ - vazba 40 - PŘEDPOKLAD</t>
  </si>
  <si>
    <t>TESAR KONSTR VAZANE SPOJOV PROSTREDKY - jižní strana - PÁ - vazba 40 -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</si>
  <si>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PÁ - vazba 40 - PŘEDPOKLAD</t>
  </si>
  <si>
    <t>TESAR KONSTR VAZANE IMPREG REZIVA MAC - jižní strana - PÁ - vazba 40 - PŘEDPOKLAD</t>
  </si>
  <si>
    <t>KONSTR TESAR PRESUN HMOT VYSKA -36M - jižní strana - PÁ - vazba 40 - PŘEDPOKLAD</t>
  </si>
  <si>
    <t>VYREZ STRES VAZBY F -450cm2 DELKY -3m - VZ - DEMONTÁŽ - vazba 40</t>
  </si>
  <si>
    <t>VYREZ STRES VAZBY F -450cm2 DELKY -8m - KR - vazba 40</t>
  </si>
  <si>
    <t>DOPLNENI TESAR VAZBY HRANOLY -450cm2 - KR - vazba 40</t>
  </si>
  <si>
    <t>TESAR HOBLOVANI NA STAVBE VICESTRANNE - jižní strana - KR - vazba 40</t>
  </si>
  <si>
    <t>TESAR KONSTR VAZANE SPOJOV PROSTREDKY - jižní strana - KR - vazba 40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</si>
  <si>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KR - vazba 40</t>
  </si>
  <si>
    <t>TESAR KONSTR VAZANE IMPREG REZIVA MAC - jižní strana - KR - vazba 40</t>
  </si>
  <si>
    <t>DREV PLATOVY SPOJ 3-KOLIK F -450cm2 - KR - vazba 40</t>
  </si>
  <si>
    <t>KONSTR TESAR PRESUN HMOT VYSKA -36M - jižní strana - KR - vazba 40</t>
  </si>
  <si>
    <t>VYREZ STRES VAZBY F -450cm2 DELKY -3m - jižní strana - KR - vazba 44 - PŘEDPOKLÁDANÉ</t>
  </si>
  <si>
    <t>DOPLNENI TESAR VAZBY HRANOLY -288cm2 - jižní strana - KR - vazba 44 - PŘEDPOKLÁDANÉ</t>
  </si>
  <si>
    <t>TESAR HOBLOVANI NA STAVBE VICESTRANNE - jižní strana - KR - vazba 44 - PŘEDPOKLÁDANÉ</t>
  </si>
  <si>
    <t>TESAR KONSTR VAZANE SPOJOV PROSTREDKY - jižní strana - KR - vazba 44 - PŘEDPOKLÁDANÉ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</si>
  <si>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KR - vazba 44 - PŘEDPOKLÁDANÉ</t>
  </si>
  <si>
    <t>TESAR KONSTR VAZANE IMPREG REZIVA MAC - jižní strana - KR - vazba 44 - PŘEDPOKLÁDANÉ</t>
  </si>
  <si>
    <t>DREV PLATOVY SPOJ 3-KOLIK F -450cm2 - KR - vazba 44 - PŘEDPOKLÁDANÉ</t>
  </si>
  <si>
    <t>KONSTR TESAR PRESUN HMOT VYSKA -36M - jižní strana - KR - vazba 44 - PŘEDPOKLÁDANÉ</t>
  </si>
  <si>
    <t>VYREZ STRES VAZBY F 450cm2- DELKY -5m - VT - DEMONTÁŽ - vazba 44</t>
  </si>
  <si>
    <t>VYREZ STRES VAZBY F 450cm2- DELKY -3m - jižní strana - VAD - vazba 40-46</t>
  </si>
  <si>
    <t>DOPLNENI TESAR VAZBY HRANOLY 450cm2- - jižní strana - VAD - vazba 40-46</t>
  </si>
  <si>
    <t>TESAR HOBLOVANI NA STAVBE VICESTRANNE - jižní strana - VAD - vazba 40-46</t>
  </si>
  <si>
    <t>TESAR KONSTR VAZANE SPOJOV PROSTREDKY - jižní strana - VAD - vazba 40-46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</si>
  <si>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VAD - vazba 40-46</t>
  </si>
  <si>
    <t>TESAR KONSTR VAZANE IMPREG REZIVA MAC - jižní strana - VAD - vazba 40-46</t>
  </si>
  <si>
    <t>DREV SPOJ F 600cm2-(motýlek) - jižní strana - VAD - vazba 40-46</t>
  </si>
  <si>
    <t>KONSTR TESAR PRESUN HMOT VYSKA -36M - jižní strana - VAD - vazba 40-46</t>
  </si>
  <si>
    <t>VYREZ STRES VAZBY F 450cm2- DELKY -5m - jižní strana - VT - vazba 45</t>
  </si>
  <si>
    <t>DOPLNENI TESAR VAZBY HRANOLY 450cm2- - jižní strana - VT - vazba 45</t>
  </si>
  <si>
    <t>TESAR HOBLOVANI NA STAVBE VICESTRANNE - jižní strana - VT - vazba 45</t>
  </si>
  <si>
    <t>TESAR KONSTR VAZANE SPOJOV PROSTREDKY - jižní strana - VT - vazba 45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</si>
  <si>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VT - vazba 45</t>
  </si>
  <si>
    <t>TESAR KONSTR VAZANE IMPREG REZIVA MAC - jižní strana - VT - vazba 45</t>
  </si>
  <si>
    <t>DREV PLATOVY SPOJ 8-KOLIK F 600cm2- - jižní strana - VT - vazba 45</t>
  </si>
  <si>
    <t>KONSTR TESAR PRESUN HMOT VYSKA -36M - jižní strana - VT - vazba 45</t>
  </si>
  <si>
    <t>VYREZ STRES VAZBY F 450cm2- DELKY -3m - ŠS - vazba 45 - PŘEDPOKLÁDANÉ</t>
  </si>
  <si>
    <t>DOPLNENI TESAR VAZBY HRANOLY 450cm2- - ŠS - vazba 45 - PŘEDPOKLÁDANÉ</t>
  </si>
  <si>
    <t>TESAR HOBLOVANI NA STAVBE VICESTRANNE - jižní strana - ŠS - vazba 45 - PŘEDPOKLÁDANÉ</t>
  </si>
  <si>
    <t>TESAR KONSTR VAZANE SPOJOV PROSTREDKY - jižní strana - ŠS - vazba 45 - PŘEDPOKLÁDANÉ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</si>
  <si>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ŠS - vazba 45 - PŘEDPOKLÁDANÉ</t>
  </si>
  <si>
    <t>TESAR KONSTR VAZANE IMPREG REZIVA MAC - jižní strana - ŠS - vazba 45 - PŘEDPOKLÁDANÉ</t>
  </si>
  <si>
    <t>DREV PLATOVY SPOJ 6-KOLIK F 600cm2- - jižní strana - ŠS - vazba 45 - PŘEDPOKLÁDANÉ</t>
  </si>
  <si>
    <t>KONSTR TESAR PRESUN HMOT VYSKA -36M - jižní strana - ŠS - vazba 45 - PŘEDPOKLÁDANÉ</t>
  </si>
  <si>
    <t>VYREZ STRES VAZBY F -450cm2 DELKY -3m - KR - vazba 45 - PŘEDPOKLÁDANÁ - KR - VAZBA 45 - PŘEDPOKLÁDANÁ</t>
  </si>
  <si>
    <t>DOPLNENI TESAR VAZBY HRANOLY -450cm2 - KR - vazba 45 - PŘEDPOKLÁDANÁ</t>
  </si>
  <si>
    <t>TESAR HOBLOVANI NA STAVBE VICESTRANNE - jižní strana - KR - vazba 45 - PŘEDPOKLÁDANÁ</t>
  </si>
  <si>
    <t>TESAR KONSTR VAZANE SPOJOV PROSTREDKY - jižní strana - KR - vazba 45 - PŘEDPOKLÁDANÁ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</si>
  <si>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KR - vazba 45 - PŘEDPOKLÁDANÁ</t>
  </si>
  <si>
    <t>TESAR KONSTR VAZANE IMPREG REZIVA MAC - jižní strana - KR - vazba 45 - PŘEDPOKLÁDANÁ</t>
  </si>
  <si>
    <t>DREV PLATOVY SPOJ 3-KOLIK F -450cm2 - jižní strana - KR - vazba 45 - PŘEDPOKLÁDANÁ</t>
  </si>
  <si>
    <t>KONSTR TESAR PRESUN HMOT VYSKA -36M - jižní strana - KR - vazba 45 - PŘEDPOKLÁDANÁ</t>
  </si>
  <si>
    <t>VYREZ STRES VAZBY F 450cm2- DELKY -3m - jižní strana - KRÁ - vazba 46 - PŘEDPOKLÁDANÁ</t>
  </si>
  <si>
    <t>DOPLNENI TESAR VAZBY HRANOLY 450cm2- - jižní strana - KRÁ - vazba 46 - PŘEDPOKLÁDANÁ</t>
  </si>
  <si>
    <t>TESAR HOBLOVANI NA STAVBE VICESTRANNE - jižní strana - KRÁ - vazba 46 - PŘEDPOKLÁDANÁ</t>
  </si>
  <si>
    <t>TESAR KONSTR VAZANE SPOJOV PROSTREDKY - jižní strana - KRÁ - vazba 46 - PŘEDPOKLÁDANÁ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</si>
  <si>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KRÁ - vazba 46 - PŘEDPOKLÁDANÁ</t>
  </si>
  <si>
    <t>TESAR KONSTR VAZANE IMPREG REZIVA MAC - jižní strana - KRÁ - vazba 46 - PŘEDPOKLÁDANÁ</t>
  </si>
  <si>
    <t>DREV PLATOVY SPOJ  F 600cm2- (dlab) - jižní strana - KRÁ - vazba 46 - PŘEDPOKLÁDANÁ</t>
  </si>
  <si>
    <t>KONSTR TESAR PRESUN HMOT VYSKA -36M - jižní strana - KRÁ - vazba 46 - PŘEDPOKLÁDANÁ</t>
  </si>
  <si>
    <t>VYREZ STRES VAZBY F 450cm2- DELKY -3m - jižní strana - KRÁ - vazba 47 - PŘEDPOKLÁDANÁ</t>
  </si>
  <si>
    <t>DOPLNENI TESAR VAZBY HRANOLY 450cm2- - jižní strana - KRÁ - vazba 47 - PŘEDPOKLÁDANÁ</t>
  </si>
  <si>
    <t>TESAR HOBLOVANI NA STAVBE VICESTRANNE - jižní strana - KRÁ - vazba 47 - PŘEDPOKLÁDANÁ</t>
  </si>
  <si>
    <t>TESAR KONSTR VAZANE SPOJOV PROSTREDKY - jižní strana - KRÁ - vazba 47 - PŘEDPOKLÁDANÁ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</si>
  <si>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KRÁ - vazba 47 - PŘEDPOKLÁDANÁ</t>
  </si>
  <si>
    <t>TESAR KONSTR VAZANE IMPREG REZIVA MAC - jižní strana - KRÁ - vazba 47 - PŘEDPOKLÁDANÁ</t>
  </si>
  <si>
    <t>DREV PLATOVY SPOJ  F 600cm2- (dlab) - jižní strana - KRÁ - vazba 47 - PŘEDPOKLÁDANÁ</t>
  </si>
  <si>
    <t>KONSTR TESAR PRESUN HMOT VYSKA -36M - jižní strana - KRÁ - vazba 47 - PŘEDPOKLÁDANÁ</t>
  </si>
  <si>
    <t>VYREZ STRES VAZBY F 450cm2- DELKY -8m - jižní strana - VT - vazba 48</t>
  </si>
  <si>
    <t>DOPLNENI TESAR VAZBY HRANOLY 450cm2- - jižní strana - VT - vazba 48</t>
  </si>
  <si>
    <t>TESAR HOBLOVANI NA STAVBE VICESTRANNE - jižní strana - VT - vazba 48</t>
  </si>
  <si>
    <t>TESAR KONSTR VAZANE SPOJOV PROSTREDKY - jižní strana - VT - vazba 48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</si>
  <si>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jižní strana - VT - vazba 48</t>
  </si>
  <si>
    <t>TESAR KONSTR VAZANE IMPREG REZIVA MAC - jižní strana - VT - vazba 48</t>
  </si>
  <si>
    <t>DREV PLATOVY SPOJ 9-KOLIK F 600cm2- - jižní strana - VT - vazba 48</t>
  </si>
  <si>
    <t>KONSTR TESAR PRESUN HMOT VYSKA -36M - jižní strana - VT - vazba 48</t>
  </si>
  <si>
    <t>VYREZ STRES VAZBY F -450cm2 DELKY -5m - severní strana - NÁ - vazba 24'-31'</t>
  </si>
  <si>
    <t>DOPLNENI TESAR VAZBY HRANOLY -450cm2 - severní strana - NÁ - vazba 24'-31'</t>
  </si>
  <si>
    <t>TESAR HOBLOVANI NA STAVBE VICESTRANNE - severní strana - NÁ - vazba 24'-31'</t>
  </si>
  <si>
    <t>TESAR KONSTR VAZANE SPOJOV PROSTREDKY - severní strana - NÁ - vazba 24'-31'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</si>
  <si>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NÁ - vazba 24'-31'</t>
  </si>
  <si>
    <t>TESAR KONSTR VAZANE IMPREG REZIVA MAC - severní strana - NÁ - vazba 24'-31'</t>
  </si>
  <si>
    <t>KONSTR TESAR PRESUN HMOT VYSKA -36M - severní strana - NÁ - vazba 24'-31'</t>
  </si>
  <si>
    <t>VYREZ STRES VAZBY F -450cm2 DELKY -3m - severní strana - POI - vazba 24'-27' - v nároží zalomená plátování</t>
  </si>
  <si>
    <t>DOPLNENI TESAR VAZBY HRANOLY -450cm2 - severní strana - POI - vazba 24'-27' - v nároží zalomená plátování</t>
  </si>
  <si>
    <t>TESAR HOBLOVANI NA STAVBE VICESTRANNE - severní strana - POI - vazba 24'-27' - v nároží zalomená plátování</t>
  </si>
  <si>
    <t>TESAR KONSTR VAZANE SPOJOV PROSTREDKY - severní strana - POI - vazba 24'-27' - v nároží zalomená plátování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</si>
  <si>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POI - vazba 24'-27' - v nároží zalomená plátování</t>
  </si>
  <si>
    <t>TESAR KONSTR VAZANE IMPREG REZIVA MAC - severní strana - POI - vazba 24'-27' - v nároží zalomená plátování</t>
  </si>
  <si>
    <t>DREV PLATOVY SPOJ 1-HMOZDIK F -450cm2 - severní strana - POI - vazba 24'-27' - v nároží zalomená plátování</t>
  </si>
  <si>
    <t>KONSTR TESAR PRESUN HMOT VYSKA -36M - severní strana - POI - vazba 24'-27' - v nároží zalomená plátování</t>
  </si>
  <si>
    <t>VYREZ STRES VAZBY F -450cm2 DELKY -3m - severní strana - POE - vazba 24'-27' - v nároží zalomená plátování</t>
  </si>
  <si>
    <t>DOPLNENI TESAR VAZBY HRANOLY -450cm2 - severní strana - POE - vazba 24'-27' - v nároží zalomená plátování</t>
  </si>
  <si>
    <t>TESAR HOBLOVANI NA STAVBE VICESTRANNE - severní strana - POE - vazba 24'-27' - v nároží zalomená plátování</t>
  </si>
  <si>
    <t>TESAR KONSTR VAZANE SPOJOV PROSTREDKY - severní strana - POE - vazba 24'-27' - v nároží zalomená plátování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</si>
  <si>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POE - vazba 24'-27' - v nároží zalomená plátování</t>
  </si>
  <si>
    <t>TESAR KONSTR VAZANE IMPREG REZIVA MAC - severní strana - POE - vazba 24'-27' - v nároží zalomená plátování</t>
  </si>
  <si>
    <t>DREV PLATOVY SPOJ 1-HMOZDIK F -450cm2 - severní strana - POE - vazba 24'-27' - v nároží zalomená plátování</t>
  </si>
  <si>
    <t>KONSTR TESAR PRESUN HMOT VYSKA -36M - severní strana - POE - vazba 24'-27' - v nároží zalomená plátování</t>
  </si>
  <si>
    <t>VYREZ STRES VAZBY F -450cm2 DELKY -5m - severní strana - POI - vazba 27'-31'</t>
  </si>
  <si>
    <t>DOPLNENI TESAR VAZBY HRANOLY -450cm2 - severní strana - POI - vazba 27'-31'</t>
  </si>
  <si>
    <t>TESAR HOBLOVANI NA STAVBE VICESTRANNE - severní strana - POI - vazba 27'-31'</t>
  </si>
  <si>
    <t>TESAR KONSTR VAZANE SPOJOV PROSTREDKY - severní strana - POI - vazba 27'-31'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</si>
  <si>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POI - vazba 27'-31'</t>
  </si>
  <si>
    <t>TESAR KONSTR VAZANE IMPREG REZIVA MAC - severní strana - POI - vazba 27'-31'</t>
  </si>
  <si>
    <t>DREV PLATOVY SPOJ 1-HMOZDIK F -450cm2 - severní strana - POI - vazba 27'-31'</t>
  </si>
  <si>
    <t>KONSTR TESAR PRESUN HMOT VYSKA -36M - severní strana - POI - vazba 27'-31'</t>
  </si>
  <si>
    <t>VYREZ STRES VAZBY F -450cm2 DELKY -5m - severní strana - POE - vazba 27'-31'</t>
  </si>
  <si>
    <t>DOPLNENI TESAR VAZBY HRANOLY -450cm2 - severní strana - POE - vazba 27'-31'</t>
  </si>
  <si>
    <t>TESAR HOBLOVANI NA STAVBE VICESTRANNE - severní strana - POE - vazba 27'-31'</t>
  </si>
  <si>
    <t>TESAR KONSTR VAZANE SPOJOV PROSTREDKY - severní strana - POE - vazba 27'-31'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</si>
  <si>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POE - vazba 27'-31'</t>
  </si>
  <si>
    <t>TESAR KONSTR VAZANE IMPREG REZIVA MAC - severní strana - POE - vazba 27'-31'</t>
  </si>
  <si>
    <t>DREV PLATOVY SPOJ 1-HMOZDIK F -450cm2 - severní strana - POE - vazba 27'-31'</t>
  </si>
  <si>
    <t>KONSTR TESAR PRESUN HMOT VYSKA -36M - severní strana - POE - vazba 27'-31'</t>
  </si>
  <si>
    <t>VYREZ STRES VAZBY F -450cm2 DELKY -8m - severní strana - POI - vazba 35'-40' - PŘEPLÁTOVÁNÍ V NÁROŽÍ</t>
  </si>
  <si>
    <t>DOPLNENI TESAR VAZBY HRANOLY -450cm2 - severní strana - POI - vazba 35'-40' - PŘEPLÁTOVÁNÍ V NÁROŽÍ</t>
  </si>
  <si>
    <t>TESAR HOBLOVANI NA STAVBE VICESTRANNE - severní strana - POI - vazba 35'-40' - PŘEPLÁTOVÁNÍ V NÁROŽÍ</t>
  </si>
  <si>
    <t>TESAR KONSTR VAZANE SPOJOV PROSTREDKY - severní strana - POI - vazba 35'-40' - PŘEPLÁTOVÁNÍ V NÁROŽÍ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</si>
  <si>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POI - vazba 35'-40' - PŘEPLÁTOVÁNÍ V NÁROŽÍ</t>
  </si>
  <si>
    <t>TESAR KONSTR VAZANE IMPREG REZIVA MAC - severní strana - POI - vazba 35'-40' - PŘEPLÁTOVÁNÍ V NÁROŽÍ</t>
  </si>
  <si>
    <t>DREV PLATOVY SPOJ 1-HMOZDIK F -450cm2 - severní strana - POI - vazba 35'-40' - PŘEPLÁTOVÁNÍ V NÁROŽÍ</t>
  </si>
  <si>
    <t>KONSTR TESAR PRESUN HMOT VYSKA -36M - severní strana - POI - vazba 35'-40' - PŘEPLÁTOVÁNÍ V NÁROŽÍ</t>
  </si>
  <si>
    <t>VYREZ STRES VAZBY F -450cm2 DELKY -8m - severní strana - POE - vazba 36'-40' - PŘEPLÁTOVÁNÍ V NÁROŽÍ</t>
  </si>
  <si>
    <t>DOPLNENI TESAR VAZBY HRANOLY -450cm2 - severní strana - POE - vazba 36'-40' - PŘEPLÁTOVÁNÍ V NÁROŽÍ</t>
  </si>
  <si>
    <t>TESAR HOBLOVANI NA STAVBE VICESTRANNE - severní strana - POE - vazba 36'-40' - PŘEPLÁTOVÁNÍ V NÁROŽÍ</t>
  </si>
  <si>
    <t>TESAR KONSTR VAZANE SPOJOV PROSTREDKY - severní strana - POE - vazba 36'-40' - PŘEPLÁTOVÁNÍ V NÁROŽÍ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</si>
  <si>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POE - vazba 36'-40' - PŘEPLÁTOVÁNÍ V NÁROŽÍ</t>
  </si>
  <si>
    <t>TESAR KONSTR VAZANE IMPREG REZIVA MAC - severní strana - POE - vazba 36'-40' - PŘEPLÁTOVÁNÍ V NÁROŽÍ</t>
  </si>
  <si>
    <t>DREV PLATOVY SPOJ 1-HMOZDIK F -450cm2 - severní strana - POE - vazba 36'-40' - PŘEPLÁTOVÁNÍ V NÁROŽÍ</t>
  </si>
  <si>
    <t>KONSTR TESAR PRESUN HMOT VYSKA -36M - severní strana - POE - vazba 36'-40' - PŘEPLÁTOVÁNÍ V NÁROŽÍ</t>
  </si>
  <si>
    <t>VYREZ STRES VAZBY F -450cm2 DELKY -8m - severní strana - POI - vazba 40'-45'</t>
  </si>
  <si>
    <t>DOPLNENI TESAR VAZBY HRANOLY -450cm2 - severní strana - POI - vazba 40'-45'</t>
  </si>
  <si>
    <t>TESAR HOBLOVANI NA STAVBE VICESTRANNE - severní strana - POI - vazba 40'-45'</t>
  </si>
  <si>
    <t>TESAR KONSTR VAZANE SPOJOV PROSTREDKY - severní strana - POI - vazba 40'-45'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</si>
  <si>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POI - vazba 40'-45'</t>
  </si>
  <si>
    <t>TESAR KONSTR VAZANE IMPREG REZIVA MAC - severní strana - POI - vazba 40'-45'</t>
  </si>
  <si>
    <t>DREV PLATOVY SPOJ 1-HMOZDIK F -450cm2 - severní strana - POI - vazba 40'-45'</t>
  </si>
  <si>
    <t>KONSTR TESAR PRESUN HMOT VYSKA -36M - severní strana - POI - vazba 40'-45'</t>
  </si>
  <si>
    <t>VYREZ STRES VAZBY F -450cm2 DELKY -5m - severní strana - POE - vazba 40'-43´</t>
  </si>
  <si>
    <t>DOPLNENI TESAR VAZBY HRANOLY -450cm2 - severní strana - POE - vazba 40'-43´</t>
  </si>
  <si>
    <t>TESAR HOBLOVANI NA STAVBE VICESTRANNE - severní strana - POE - vazba 40'-43´</t>
  </si>
  <si>
    <t>TESAR KONSTR VAZANE SPOJOV PROSTREDKY - severní strana - POE - vazba 40'-43´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</si>
  <si>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POE - vazba 40'-43´</t>
  </si>
  <si>
    <t>TESAR KONSTR VAZANE IMPREG REZIVA MAC - severní strana - POE - vazba 40'-43´</t>
  </si>
  <si>
    <t>DREV PLATOVY SPOJ 1-HMOZDIK F -450cm2 - severní strana - POE - vazba 40'-43´</t>
  </si>
  <si>
    <t>KONSTR TESAR PRESUN HMOT VYSKA -36M - severní strana - POE - vazba 40'-43´</t>
  </si>
  <si>
    <t>VYREZ STRES VAZBY F -450cm2 DELKY -5m - POI - vazba 45'-49a´</t>
  </si>
  <si>
    <t>DOPLNENI TESAR VAZBY HRANOLY -450cm2 - POI - vazba 45'-49a´</t>
  </si>
  <si>
    <t>TESAR HOBLOVANI NA STAVBE VICESTRANNE - severní strana - POI - vazba 45'-49a´</t>
  </si>
  <si>
    <t>TESAR KONSTR VAZANE SPOJOV PROSTREDKY - severní strana - POI - vazba 45'-49a´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</si>
  <si>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POI - vazba 45'-49a´</t>
  </si>
  <si>
    <t>TESAR KONSTR VAZANE IMPREG REZIVA MAC - severní strana - POI - vazba 45'-49a´</t>
  </si>
  <si>
    <t>DREV PLATOVY SPOJ 1-HMOZDIK F -450cm2 - severní strana - POI - vazba 45'-49a´</t>
  </si>
  <si>
    <t>KONSTR TESAR PRESUN HMOT VYSKA -36M - severní strana - POI - vazba 45'-49a´</t>
  </si>
  <si>
    <t>VYREZ STRES VAZBY F -450cm2 DELKY -5m - POE - vazba 45'-49a´</t>
  </si>
  <si>
    <t>DOPLNENI TESAR VAZBY HRANOLY -450cm2 - POE - vazba 45'-49a´</t>
  </si>
  <si>
    <t>TESAR HOBLOVANI NA STAVBE VICESTRANNE - severní strana - POE - vazba 45'-49a´</t>
  </si>
  <si>
    <t>TESAR KONSTR VAZANE SPOJOV PROSTREDKY - severní strana - POE - vazba 45'-49a´</t>
  </si>
  <si>
    <t>REZIVO TRUHLARSKE SUS MODRIN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POE - vazba 45'-49a´</t>
  </si>
  <si>
    <t>TESAR KONSTR VAZANE IMPREG REZIVA MAC - severní strana - POE - vazba 45'-49a´</t>
  </si>
  <si>
    <t>DREV PLATOVY SPOJ 1-HMOZDIK F -450cm2 - severní strana - POE - vazba 45'-49a´</t>
  </si>
  <si>
    <t>KONSTR TESAR PRESUN HMOT VYSKA -36M - severní strana - POE - vazba 45'-49a´</t>
  </si>
  <si>
    <t>VYREZ STRES VAZBY F -224cm2 DELKY -5m - severní strana - NÁ - vazba 36'-48´</t>
  </si>
  <si>
    <t>DOPLNENI TESAR VAZBY HRANOLY -224cm2 - severní strana - NÁ - vazba 36'-48´</t>
  </si>
  <si>
    <t>TESAR HOBLOVANI NA STAVBE VICESTRANNE - severní strana - NÁ - vazba 36'-48´</t>
  </si>
  <si>
    <t>TESAR KONSTR VAZANE SPOJOV PROSTREDKY - severní strana - NÁ - vazba 36'-48´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</si>
  <si>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NÁ - vazba 36'-48´</t>
  </si>
  <si>
    <t>TESAR KONSTR VAZANE IMPREG REZIVA MAC - severní strana - NÁ - vazba 36'-48´</t>
  </si>
  <si>
    <t>KONSTR TESAR PRESUN HMOT VYSKA -36M - severní strana - NÁ - vazba 36'-48´</t>
  </si>
  <si>
    <t>VYREZ STRES VAZBY F 450cm2- DELKY -5m - severní strana - NVT- vazba 24'</t>
  </si>
  <si>
    <t>DOPLNENI TESAR VAZBY HRANOLY 450cm2- - severní strana - NVT- vazba 24'</t>
  </si>
  <si>
    <t>TESAR HOBLOVANI NA STAVBE VICESTRANNE - severní strana - NVT- vazba 24'</t>
  </si>
  <si>
    <t>TESAR KONSTR VAZANE SPOJOV PROSTREDKY - severní strana - NVT- vazba 24'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</si>
  <si>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NVT- vazba 24'</t>
  </si>
  <si>
    <t>TESAR KONSTR VAZANE IMPREG REZIVA MAC - severní strana - NVT- vazba 24'</t>
  </si>
  <si>
    <t>DREV PLATOVY SPOJ 9-KOLIK F 600cm2- - severní strana - NVT- vazba 24'</t>
  </si>
  <si>
    <t>KONSTR TESAR PRESUN HMOT VYSKA -36M - severní strana - NVT- vazba 24'</t>
  </si>
  <si>
    <t>VYREZ STRES VAZBY F -450cm2 DELKY -3m - VZ - severní strana - DEMONTÁŽ - vazba 25´</t>
  </si>
  <si>
    <t>VYREZ STRES VAZBY F 450cm2- DELKY -5m - severní strana - KRÁ - vazba 25´ - PŘEDPOKLÁDANÁ</t>
  </si>
  <si>
    <t>DOPLNENI TESAR VAZBY HRANOLY 450cm2- - severní strana - KRÁ - vazba 25´ - PŘEDPOKLÁDANÁ</t>
  </si>
  <si>
    <t>TESAR HOBLOVANI NA STAVBE VICESTRANNE - severní strana - KRÁ - vazba 25´ - PŘEDPOKLÁDANÁ</t>
  </si>
  <si>
    <t>TESAR KONSTR VAZANE SPOJOV PROSTREDKY - severní strana - KRÁ - vazba 25´ - PŘEDPOKLÁDANÁ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</si>
  <si>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KRÁ - vazba 25´ - PŘEDPOKLÁDANÁ</t>
  </si>
  <si>
    <t>TESAR KONSTR VAZANE IMPREG REZIVA MAC - severní strana - KRÁ - vazba 25´ - PŘEDPOKLÁDANÁ</t>
  </si>
  <si>
    <t>KONSTR TESAR PRESUN HMOT VYSKA -36M - severní strana - KRÁ - vazba 25´ - PŘEDPOKLÁDANÁ</t>
  </si>
  <si>
    <t>VYREZ STRES VAZBY F 450cm2- DELKY -5m - severní strana - KRÁ - vazba 26´ - PŘEDPOKLÁDANÁ</t>
  </si>
  <si>
    <t>DOPLNENI TESAR VAZBY HRANOLY 450cm2- - severní strana - KRÁ - vazba 26´ - PŘEDPOKLÁDANÁ</t>
  </si>
  <si>
    <t>TESAR HOBLOVANI NA STAVBE VICESTRANNE - severní strana - KRÁ - vazba 26´ - PŘEDPOKLÁDANÁ</t>
  </si>
  <si>
    <t>TESAR KONSTR VAZANE SPOJOV PROSTREDKY - severní strana - KRÁ - vazba 26´ - PŘEDPOKLÁDANÁ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</si>
  <si>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KRÁ - vazba 26´ - PŘEDPOKLÁDANÁ</t>
  </si>
  <si>
    <t>TESAR KONSTR VAZANE IMPREG REZIVA MAC - severní strana - KRÁ - vazba 26´ - PŘEDPOKLÁDANÁ</t>
  </si>
  <si>
    <t>KONSTR TESAR PRESUN HMOT VYSKA -36M - severní strana - KRÁ - vazba 26´ - PŘEDPOKLÁDANÁ</t>
  </si>
  <si>
    <t>VYREZ STRES VAZBY F 450cm2- DELKY -5m - severní strana - KRÁ - vazba 27´ - PŘEDPOKLÁDANÁ</t>
  </si>
  <si>
    <t>DOPLNENI TESAR VAZBY HRANOLY 450cm2- - severní strana - KRÁ - vazba 27´ - PŘEDPOKLÁDANÁ</t>
  </si>
  <si>
    <t>TESAR HOBLOVANI NA STAVBE VICESTRANNE - severní strana - KRÁ - vazba 27´ - PŘEDPOKLÁDANÁ</t>
  </si>
  <si>
    <t>TESAR KONSTR VAZANE SPOJOV PROSTREDKY - severní strana - KRÁ - vazba 27´ - PŘEDPOKLÁDANÁ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</si>
  <si>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KRÁ - vazba 27´ - PŘEDPOKLÁDANÁ</t>
  </si>
  <si>
    <t>TESAR KONSTR VAZANE IMPREG REZIVA MAC - severní strana - KRÁ - vazba 27´ - PŘEDPOKLÁDANÁ</t>
  </si>
  <si>
    <t>DREV PLATOVY SPOJ  F 600cm2- (dlab) - severní strana - KRÁ - vazba 27´ - PŘEDPOKLÁDANÁ</t>
  </si>
  <si>
    <t>KONSTR TESAR PRESUN HMOT VYSKA -36M - severní strana - KRÁ - vazba 27´ - PŘEDPOKLÁDANÁ</t>
  </si>
  <si>
    <t>VYREZ STRES VAZBY F 450cm2- DELKY -5m - severní strana - VT - vazba 30´ - PŘEDPOKLÁDANÁ</t>
  </si>
  <si>
    <t>DOPLNENI TESAR VAZBY HRANOLY 450cm2- - severní strana - VT - vazba 30´ - PŘEDPOKLÁDANÁ</t>
  </si>
  <si>
    <t>TESAR HOBLOVANI NA STAVBE VICESTRANNE - severní strana - VT - vazba 30´ - PŘEDPOKLÁDANÁ</t>
  </si>
  <si>
    <t>TESAR KONSTR VAZANE SPOJOV PROSTREDKY - severní strana - VT - vazba 30´ - PŘEDPOKLÁDANÁ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</si>
  <si>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VT - vazba 30´ - PŘEDPOKLÁDANÁ</t>
  </si>
  <si>
    <t>TESAR KONSTR VAZANE IMPREG REZIVA MAC - severní strana - VT - vazba 30´ - PŘEDPOKLÁDANÁ</t>
  </si>
  <si>
    <t>DREV PLATOVY SPOJ 9-KOLIK F 600cm2- - severní strana - VT - vazba 30´ - PŘEDPOKLÁDANÁ</t>
  </si>
  <si>
    <t>KONSTR TESAR PRESUN HMOT VYSKA -36M - severní strana - VT - vazba 30´ - PŘEDPOKLÁDANÁ</t>
  </si>
  <si>
    <t>VYREZ STRES VAZBY F -450cm2 DELKY -3m - severní strana - KR - vazba 30´ - PŘEDPOKLÁDANÁ</t>
  </si>
  <si>
    <t>DOPLNENI TESAR VAZBY HRANOLY -450cm2 - severní strana - KR - vazba 30´ - PŘEDPOKLÁDANÁ</t>
  </si>
  <si>
    <t>TESAR HOBLOVANI NA STAVBE VICESTRANNE - severní strana - KR - vazba 30´ - PŘEDPOKLÁDANÁ</t>
  </si>
  <si>
    <t>TESAR KONSTR VAZANE SPOJOV PROSTREDKY - severní strana - KR - vazba 30´ - PŘEDPOKLÁDANÁ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</si>
  <si>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KR - vazba 30´ - PŘEDPOKLÁDANÁ</t>
  </si>
  <si>
    <t>TESAR KONSTR VAZANE IMPREG REZIVA MAC - severní strana - KR - vazba 30´ - PŘEDPOKLÁDANÁ</t>
  </si>
  <si>
    <t>DREV PLATOVY SPOJ 3-KOLIK F -450cm2 - severní strana - KR - vazba 30´ - PŘEDPOKLÁDANÁ</t>
  </si>
  <si>
    <t>KONSTR TESAR PRESUN HMOT VYSKA -36M - severní strana - KR - vazba 30´ - PŘEDPOKLÁDANÁ</t>
  </si>
  <si>
    <t>VYREZ STRES VAZBY F 450cm2- DELKY -3m - severní strana - KRÁ - vazba 31´</t>
  </si>
  <si>
    <t>DOPLNENI TESAR VAZBY HRANOLY 450cm2- - severní strana - KRÁ - vazba 31´</t>
  </si>
  <si>
    <t>TESAR HOBLOVANI NA STAVBE VICESTRANNE - severní strana - KRÁ - vazba 31´</t>
  </si>
  <si>
    <t>TESAR KONSTR VAZANE SPOJOV PROSTREDKY - severní strana - KRÁ - vazba 31´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</si>
  <si>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KRÁ - vazba 31´</t>
  </si>
  <si>
    <t>TESAR KONSTR VAZANE IMPREG REZIVA MAC - severní strana - KRÁ - vazba 31´</t>
  </si>
  <si>
    <t>DREV PLATOVY SPOJ  F -600cm2 (dlab) - severní strana - KRÁ - vazba 31´</t>
  </si>
  <si>
    <t>KONSTR TESAR PRESUN HMOT VYSKA -36M - severní strana - KRÁ - vazba 31´</t>
  </si>
  <si>
    <t>VYREZ STRES VAZBY F 450cm2- DELKY -3m - severní strana - VAD - vazba 30´-32´</t>
  </si>
  <si>
    <t>DOPLNENI TESAR VAZBY HRANOLY 450cm2- - severní strana - VAD - vazba 30´-32´</t>
  </si>
  <si>
    <t>TESAR HOBLOVANI NA STAVBE VICESTRANNE - severní strana - VAD - vazba 30´-32´</t>
  </si>
  <si>
    <t>TESAR KONSTR VAZANE SPOJOV PROSTREDKY - severní strana - VAD - vazba 30´-32´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</si>
  <si>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VAD - vazba 30´-32´</t>
  </si>
  <si>
    <t>TESAR KONSTR VAZANE IMPREG REZIVA MAC - severní strana - VAD - vazba 30´-32´</t>
  </si>
  <si>
    <t>KONSTR TESAR PRESUN HMOT VYSKA -36M - severní strana - VAD - vazba 30´-32´</t>
  </si>
  <si>
    <t>VYREZ STRES VAZBY F -450cm2 DELKY -5m - severní strana - KR - vazba - 31´</t>
  </si>
  <si>
    <t>DOPLNENI TESAR VAZBY HRANOLY -450cm2 - severní strana - KR - vazba - 31´</t>
  </si>
  <si>
    <t>TESAR HOBLOVANI NA STAVBE VICESTRANNE - severní strana - KR - vazba - 31´</t>
  </si>
  <si>
    <t>TESAR KONSTR VAZANE SPOJOV PROSTREDKY - severní strana - KR - vazba - 31´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</si>
  <si>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KR - vazba - 31´</t>
  </si>
  <si>
    <t>TESAR KONSTR VAZANE IMPREG REZIVA MAC - severní strana - KR - vazba - 31´</t>
  </si>
  <si>
    <t>DREV PLATOVY SPOJ 3-KOLIK F -450cm2 - severní strana - KR - vazba - 31´</t>
  </si>
  <si>
    <t>KONSTR TESAR PRESUN HMOT VYSKA -36M - severní strana - KR - vazba - 31´</t>
  </si>
  <si>
    <t>VYREZ STRES VAZBY F -450cm2 DELKY -3m - severní strana - PRÁH - vazba 30´p-32´</t>
  </si>
  <si>
    <t>VYREZ STRES VAZBY F -288cm2 DELKY -3m - severní strana - DI - vazba 30´-31´</t>
  </si>
  <si>
    <t>DOPLNENI TESAR VAZBY HRANOLY -288cm2 - DI - vazba 30´-31´</t>
  </si>
  <si>
    <t>TESAR HOBLOVANI NA STAVBE VICESTRANNE - severní strana - DI - vazba 30´-31´</t>
  </si>
  <si>
    <t>TESAR KONSTR VAZANE SPOJOV PROSTREDKY - severní strana - DI - vazba 30´-31´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</si>
  <si>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DI - vazba 30´-31´</t>
  </si>
  <si>
    <t>TESAR KONSTR VAZANE IMPREG REZIVA MAC - severní strana - DI - vazba 30´-31´</t>
  </si>
  <si>
    <t>KONSTR TESAR PRESUN HMOT VYSKA -36M - severní strana - DI - vazba 30´-31´</t>
  </si>
  <si>
    <t>VYREZ STRES VAZBY F 450cm2- DELKY -8m - severní strana - VT - vazba 32´</t>
  </si>
  <si>
    <t>DOPLNENI TESAR VAZBY HRANOLY 450cm2- - severní strana - VT - vazba 32´</t>
  </si>
  <si>
    <t>TESAR HOBLOVANI NA STAVBE VICESTRANNE - severní strana - VT - vazba 32´</t>
  </si>
  <si>
    <t>TESAR KONSTR VAZANE SPOJOV PROSTREDKY - severní strana - VT - vazba 32´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</si>
  <si>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VT - vazba 32´</t>
  </si>
  <si>
    <t>TESAR KONSTR VAZANE IMPREG REZIVA MAC - severní strana - VT - vazba 32´</t>
  </si>
  <si>
    <t>DREV PLATOVY SPOJ 9-KOLIK F 600cm2- - severní strana - VT - vazba 32´</t>
  </si>
  <si>
    <t>KONSTR TESAR PRESUN HMOT VYSKA -36M - severní strana - VT - vazba 32´</t>
  </si>
  <si>
    <t>DOPLNENI TESAR VAZBY HRANOLY 450cm2- - severní strana - BA - vazba 32´ - NOVÁ KONSTRUKCE</t>
  </si>
  <si>
    <t>TESAR HOBLOVANI NA STAVBE VICESTRANNE - severní strana - BA - vazba 32´ - NOVÁ KONSTRUKCE</t>
  </si>
  <si>
    <t>TESAR KONSTR VAZANE SPOJOV PROSTREDKY - severní strana - BA - vazba 32´ - NOVÁ KONSTRUKCE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</si>
  <si>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BA - vazba 32´ - NOVÁ KONSTRUKCE</t>
  </si>
  <si>
    <t>TESAR KONSTR VAZANE IMPREG REZIVA MAC - severní strana - BA - vazba 32´ - NOVÁ KONSTRUKCE</t>
  </si>
  <si>
    <t>DREV PLATOVY SPOJ 2-HMOZDIK F 600cm2- - severní strana - BA - vazba 32´ - NOVÁ KONSTRUKCE</t>
  </si>
  <si>
    <t>KONSTR TESAR PRESUN HMOT VYSKA -36M - severní strana - BA - vazba 32´ - NOVÁ KONSTRUKCE</t>
  </si>
  <si>
    <t>VYREZ STRES VAZBY F 450cm2- DELKY -3m - severní strana - ŠS - vazba 32´</t>
  </si>
  <si>
    <t>DOPLNENI TESAR VAZBY HRANOLY 450cm2- - severní strana - ŠS - vazba 32´</t>
  </si>
  <si>
    <t>TESAR HOBLOVANI NA STAVBE VICESTRANNE - severní strana - ŠS - vazba 32´</t>
  </si>
  <si>
    <t>TESAR KONSTR VAZANE SPOJOV PROSTREDKY - severní strana - ŠS - vazba 32´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</si>
  <si>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ŠS - vazba 32´</t>
  </si>
  <si>
    <t>TESAR KONSTR VAZANE IMPREG REZIVA MAC - severní strana - ŠS - vazba 32´</t>
  </si>
  <si>
    <t>DREV PLATOVY SPOJ 7-KOLIK F 600cm2- - severní strana - ŠS - vazba 32´</t>
  </si>
  <si>
    <t>KONSTR TESAR PRESUN HMOT VYSKA -36M - severní strana - ŠS - vazba 32´</t>
  </si>
  <si>
    <t>VYREZ STRES VAZBY F -450cm2 DELKY -5m - severní strana - KR - vazba 32´</t>
  </si>
  <si>
    <t>DOPLNENI TESAR VAZBY HRANOLY -450cm2 - severní strana - KR - vazba 32´</t>
  </si>
  <si>
    <t>TESAR HOBLOVANI NA STAVBE VICESTRANNE - severní strana - KR - vazba 32´</t>
  </si>
  <si>
    <t>TESAR KONSTR VAZANE SPOJOV PROSTREDKY - severní strana - KR - vazba 32´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</si>
  <si>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KR - vazba 32´</t>
  </si>
  <si>
    <t>TESAR KONSTR VAZANE IMPREG REZIVA MAC - severní strana - KR - vazba 32´</t>
  </si>
  <si>
    <t>DREV PLATOVY SPOJ 3-KOLIK F -450cm2 - severní strana - KR - vazba 32´</t>
  </si>
  <si>
    <t>KONSTR TESAR PRESUN HMOT VYSKA -36M - severní strana - KR - vazba 32´</t>
  </si>
  <si>
    <t>DOPLNENI TESAR VAZBY HRANOLY -224cm2 - severní strana - SL-NÁ - vazba 32´p-35´ - NOVÁ KONSTRUKCE</t>
  </si>
  <si>
    <t>TESAR HOBLOVANI NA STAVBE VICESTRANNE - severní strana - SL-NÁ - vazba 32´p-35´ - NOVÁ KONSTRUKCE</t>
  </si>
  <si>
    <t>TESAR KONSTR VAZANE SPOJOV PROSTREDKY - severní strana - SL-NÁ - vazba 32´p-35´ - NOVÁ KONSTRUKCE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</si>
  <si>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SL-NÁ - vazba 32´p-35´ - NOVÁ KONSTRUKCE</t>
  </si>
  <si>
    <t>TESAR KONSTR VAZANE IMPREG REZIVA MAC - severní strana - SL-NÁ - vazba 32´p-35´ - NOVÁ KONSTRUKCE</t>
  </si>
  <si>
    <t>KONSTR TESAR PRESUN HMOT VYSKA -36M - severní strana - SL-NÁ - vazba 32´p-35´ - NOVÁ KONSTRUKCE</t>
  </si>
  <si>
    <t>VYREZ STRES VAZBY F -450cm2 DELKY -3m - severní strana - DI - DEMONTÁŽ SPODNÍ ČÁSTI - vazba 32'-33', 34'-35'</t>
  </si>
  <si>
    <t>VYREZ STRES VAZBY F 450cm2- DELKY -5m - severní strana - VÝ-VT - DEMONTÁŽ  - vazba - 32' - 35'</t>
  </si>
  <si>
    <t>VYREZ STRES VAZBY F 450cm2- DELKY -5m - severní strana - KRÁ - DEMONTÁŽ  - vazba - 33', 34'</t>
  </si>
  <si>
    <t>VYREZ STRES VAZBY F -288cm2 DELKY -3m - severní strana - KR - ZAŘÍZNUTÍ ZHLAVÍ  - vazba - 33', 34'</t>
  </si>
  <si>
    <t>VYREZ STRES VAZBY F -450cm2 DELKY -3m - severní strana - PVZ - DEMONTÁŽ  - vazba - 32' - 35'</t>
  </si>
  <si>
    <t>VYREZ STRES VAZBY F -450cm2 DELKY -5m - severní strana - VAS - vazba - 32' - 35'</t>
  </si>
  <si>
    <t>DOPLNENI TESAR VAZBY HRANOLY -450cm2 - severní strana - VAS - vazba - 32' - 35'</t>
  </si>
  <si>
    <t>TESAR HOBLOVANI NA STAVBE VICESTRANNE - severní strana - VAS - vazba - 32' - 35'</t>
  </si>
  <si>
    <t>TESAR KONSTR VAZANE SPOJOV PROSTREDKY - severní strana - VAS - vazba - 32' - 35'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</si>
  <si>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VAS - vazba - 32' - 35'</t>
  </si>
  <si>
    <t>TESAR KONSTR VAZANE IMPREG REZIVA MAC - severní strana - VAS - vazba - 32' - 35'</t>
  </si>
  <si>
    <t>KONSTR TESAR PRESUN HMOT VYSKA -36M - severní strana - VAS - vazba - 32' - 35'</t>
  </si>
  <si>
    <t>DOPLNENI TESAR VAZBY HRANOLY -450cm2 - severní strana - VÝ-KR - vazba 32´-35´ - NOVÁ KONSTRUKCE</t>
  </si>
  <si>
    <t>TESAR HOBLOVANI NA STAVBE VICESTRANNE - severní strana - VÝ-KR - vazba 32´-35´ - NOVÁ KONSTRUKCE</t>
  </si>
  <si>
    <t>TESAR KONSTR VAZANE SPOJOV PROSTREDKY - severní strana - VÝ-KR - vazba 32´-35´ - NOVÁ KONSTRUKCE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</si>
  <si>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VÝ-KR - vazba 32´-35´ - NOVÁ KONSTRUKCE</t>
  </si>
  <si>
    <t>TESAR KONSTR VAZANE IMPREG REZIVA MAC - severní strana - VÝ-KR - vazba 32´-35´ - NOVÁ KONSTRUKCE</t>
  </si>
  <si>
    <t>KONSTR TESAR PRESUN HMOT VYSKA -36M - severní strana - VÝ-KR - vazba 32´-35´ - NOVÁ KONSTRUKCE</t>
  </si>
  <si>
    <t>DOPLNENI TESAR VAZBY HRANOLY -224cm2 - NÁŠ - vazba 32´-35´ - NOVÁ KONSTRUKCE</t>
  </si>
  <si>
    <t>TESAR HOBLOVANI NA STAVBE VICESTRANNE - NÁŠ - vazba 32´-35´ - NOVÁ KONSTRUKCE</t>
  </si>
  <si>
    <t>TESAR KONSTR VAZANE SPOJOV PROSTREDKY - NÁŠ - vazba 32´-35´ - NOVÁ KONSTRUKCE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</si>
  <si>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NÁŠ - vazba 32´-35´ - NOVÁ KONSTRUKCE</t>
  </si>
  <si>
    <t>TESAR KONSTR VAZANE IMPREG REZIVA MACE - NÁŠ - vazba 32´-35´ - NOVÁ KONSTRUKCE</t>
  </si>
  <si>
    <t>KONSTR TESAR PRESUN HMOT VYSKA -36M - NÁŠ - vazba 32´-35´ - NOVÁ KONSTRUKCE</t>
  </si>
  <si>
    <t>VYREZ STRES VAZBY F 450cm2- DELKY -5m - severní strana - VT - vazba 35´</t>
  </si>
  <si>
    <t>DOPLNENI TESAR VAZBY HRANOLY 450cm2- - severní strana - VT - vazba 35´</t>
  </si>
  <si>
    <t>TESAR HOBLOVANI NA STAVBE VICESTRANNE - severní strana - VT - vazba 35´</t>
  </si>
  <si>
    <t>TESAR KONSTR VAZANE SPOJOV PROSTREDKY - severní strana - VT - vazba 35´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</si>
  <si>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VT - vazba 35´</t>
  </si>
  <si>
    <t>TESAR KONSTR VAZANE IMPREG REZIVA MAC - severní strana - VT - vazba 35´</t>
  </si>
  <si>
    <t>DREV PLATOVY SPOJ 9-KOLIK F 600cm2- - VT - vazba 35´</t>
  </si>
  <si>
    <t>KONSTR TESAR PRESUN HMOT VYSKA -36M - severní strana - VT - vazba 35´</t>
  </si>
  <si>
    <t>VYREZ STRES VAZBY F 450cm2- DELKY -3m - severní strana - ŠS - vazba 35´</t>
  </si>
  <si>
    <t>DOPLNENI TESAR VAZBY HRANOLY 450cm2- - severní strana - ŠS - vazba 35´</t>
  </si>
  <si>
    <t>TESAR HOBLOVANI NA STAVBE VICESTRANNE - severní strana - ŠS - vazba 35´</t>
  </si>
  <si>
    <t>TESAR KONSTR VAZANE SPOJOV PROSTREDKY - severní strana - ŠS - vazba 35´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</si>
  <si>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ŠS - vazba 35´</t>
  </si>
  <si>
    <t>TESAR KONSTR VAZANE IMPREG REZIVA MAC - severní strana - ŠS - vazba 35´</t>
  </si>
  <si>
    <t>DREV PLATOVY SPOJ 9-KOLIK F 600cm2- - ŠS - vazba 35´</t>
  </si>
  <si>
    <t>KONSTR TESAR PRESUN HMOT VYSKA -36M - severní strana - ŠS - vazba 35´</t>
  </si>
  <si>
    <t>VYREZ STRES VAZBY F -450cm2 DELKY -3m - severní strana - KR - VAZBA 35´</t>
  </si>
  <si>
    <t>DOPLNENI TESAR VAZBY HRANOLY -450cm2 - severní strana - KR - VAZBA 35´</t>
  </si>
  <si>
    <t>TESAR HOBLOVANI NA STAVBE VICESTRANNE - severní strana - KR - VAZBA 35´</t>
  </si>
  <si>
    <t>TESAR KONSTR VAZANE SPOJOV PROSTREDKY - severní strana - KR - VAZBA 35´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</si>
  <si>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KR - VAZBA 35´</t>
  </si>
  <si>
    <t>TESAR KONSTR VAZANE IMPREG REZIVA MAC - severní strana - KR - VAZBA 35´</t>
  </si>
  <si>
    <t>DREV PLATOVY SPOJ 3-KOLIK F -450cm2 - severní strana - KR - VAZBA 35´</t>
  </si>
  <si>
    <t>KONSTR TESAR PRESUN HMOT VYSKA -36M - severní strana - KR - VAZBA 35´</t>
  </si>
  <si>
    <t>DOPLNENI TESAR VAZBY HRANOLY 450cm2- - severní strana - BA - vazba 35´ - NOVÁ KONSTRUKCE</t>
  </si>
  <si>
    <t>TESAR HOBLOVANI NA STAVBE VICESTRANNE - severní strana - BA - vazba 35´ - NOVÁ KONSTRUKCE</t>
  </si>
  <si>
    <t>TESAR KONSTR VAZANE SPOJOV PROSTREDKY - severní strana - BA - vazba 35´ - NOVÁ KONSTRUKCE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</si>
  <si>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BA - vazba 35´ - NOVÁ KONSTRUKCE</t>
  </si>
  <si>
    <t>TESAR KONSTR VAZANE IMPREG REZIVA MAC - severní strana - BA - vazba 35´ - NOVÁ KONSTRUKCE</t>
  </si>
  <si>
    <t>DREV PLATOVY SPOJ 2-HMOZDIK F 600cm2- - severní strana - BA - vazba 35´ - NOVÁ KONSTRUKCE</t>
  </si>
  <si>
    <t>KONSTR TESAR PRESUN HMOT VYSKA -36M - severní strana - BA - vazba 35´ - NOVÁ KONSTRUKCE</t>
  </si>
  <si>
    <t>DOPLNENI TESAR VAZBY HRANOLY -288cm2 - severní strana - DIP - vazba 32´,35´ - NOVÁ KONSTRUKCE - 2x RYBINA KRYTÁ DO ŠS A VAS</t>
  </si>
  <si>
    <t>TESAR HOBLOVANI NA STAVBE VICESTRANNE - severní strana - DIP - vazba 32´,35´ - NOVÁ KONSTRUKCE</t>
  </si>
  <si>
    <t>TESAR KONSTR VAZANE SPOJOV PROSTREDKY - severní strana - DIP - vazba 32´,35´ - NOVÁ KONSTRUKCE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</si>
  <si>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DIP - vazba 32´,35´ - NOVÁ KONSTRUKCE</t>
  </si>
  <si>
    <t>TESAR KONSTR VAZANE IMPREG REZIVA MAC - severní strana - DIP - vazba 32´,35´ - NOVÁ KONSTRUKCE</t>
  </si>
  <si>
    <t>KONSTR TESAR PRESUN HMOT VYSKA -36M - severní strana - DIP - vazba 32´,35´ - NOVÁ KONSTRUKCE</t>
  </si>
  <si>
    <t>VYREZ STRES VAZBY F -450cm2 DELKY -3m - severní strana - DI - vazba 35´-36´</t>
  </si>
  <si>
    <t>DOPLNENI TESAR VAZBY HRANOLY -450cm2 - severní strana - DI - vazba 35´-36´ - Plátování  na VAS</t>
  </si>
  <si>
    <t>TESAR HOBLOVANI NA STAVBE VICESTRANNE - severní strana - DI - vazba 35´-36´</t>
  </si>
  <si>
    <t>TESAR KONSTR VAZANE SPOJOV PROSTREDKY - severní strana - DI - vazba 35´-36´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</si>
  <si>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DI - vazba 35´-36´</t>
  </si>
  <si>
    <t>TESAR KONSTR VAZANE IMPREG REZIVA MAC - severní strana - DI - vazba 35´-36´</t>
  </si>
  <si>
    <t>KONSTR TESAR PRESUN HMOT VYSKA -36M - severní strana - DI - vazba 35´-36´</t>
  </si>
  <si>
    <t>VYREZ STRES VAZBY F -450cm2 DELKY -3m - severní strana - KR - vazba 36´</t>
  </si>
  <si>
    <t>DOPLNENI TESAR VAZBY HRANOLY -450cm2 - severní strana - KR - vazba 36´</t>
  </si>
  <si>
    <t>TESAR HOBLOVANI NA STAVBE VICESTRANNE - severní strana - KR - vazba 36´</t>
  </si>
  <si>
    <t>TESAR KONSTR VAZANE SPOJOV PROSTREDKY - severní strana - KR - vazba 36´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</si>
  <si>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KR - vazba 36´</t>
  </si>
  <si>
    <t>TESAR KONSTR VAZANE IMPREG REZIVA MAC - severní strana - KR - vazba 36´</t>
  </si>
  <si>
    <t>DREV PLATOVY SPOJ 3-KOLIK F -450cm2 - severní strana - KR - vazba 36´</t>
  </si>
  <si>
    <t>KONSTR TESAR PRESUN HMOT VYSKA -36M - severní strana - KR - vazba 36´</t>
  </si>
  <si>
    <t>VYREZ STRES VAZBY F 450cm2- DELKY -3m - severní strana - KRÁ - vazba 36´</t>
  </si>
  <si>
    <t>DOPLNENI TESAR VAZBY HRANOLY 450cm2- - severní strana - KRÁ - vazba 36´</t>
  </si>
  <si>
    <t>TESAR HOBLOVANI NA STAVBE VICESTRANNE - severní strana - KRÁ - vazba 36´</t>
  </si>
  <si>
    <t>TESAR KONSTR VAZANE SPOJOV PROSTREDKY - severní strana - KRÁ - vazba 36´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</si>
  <si>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KRÁ - vazba 36´</t>
  </si>
  <si>
    <t>TESAR KONSTR VAZANE IMPREG REZIVA MAC - severní strana - KRÁ - vazba 36´</t>
  </si>
  <si>
    <t>DREV PLATOVY SPOJ  F -600cm2 (dlab) - severní strana - KRÁ - vazba 36´</t>
  </si>
  <si>
    <t>KONSTR TESAR PRESUN HMOT VYSKA -36M - severní strana - KRÁ - vazba 36´</t>
  </si>
  <si>
    <t>VYREZ STRES VAZBY F 450cm2- DELKY -3m - severní strana - KRÁ - vazba 37´</t>
  </si>
  <si>
    <t>DOPLNENI TESAR VAZBY HRANOLY 450cm2- - severní strana - KRÁ - vazba 37´</t>
  </si>
  <si>
    <t>TESAR HOBLOVANI NA STAVBE VICESTRANNE - severní strana - KRÁ - vazba 37´</t>
  </si>
  <si>
    <t>TESAR KONSTR VAZANE SPOJOV PROSTREDKY - severní strana - KRÁ - vazba 37´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</si>
  <si>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KRÁ - vazba 37</t>
  </si>
  <si>
    <t>TESAR KONSTR VAZANE IMPREG REZIVA MAC - severní strana - KRÁ - vazba 37´</t>
  </si>
  <si>
    <t>DREV PLATOVY SPOJ  F -600cm2 (dlab) - severní strana - KRÁ - vazba 37´</t>
  </si>
  <si>
    <t>KONSTR TESAR PRESUN HMOT VYSKA -36M - severní strana - KRÁ - vazba 37´</t>
  </si>
  <si>
    <t>VYREZ STRES VAZBY F -450cm2 DELKY -3m - severní strana - KR - vazba 37´</t>
  </si>
  <si>
    <t>DOPLNENI TESAR VAZBY HRANOLY -450cm2 - severní strana - KR - vazba 37´</t>
  </si>
  <si>
    <t>TESAR HOBLOVANI NA STAVBE VICESTRANNE - severní strana - KR - vazba 37´</t>
  </si>
  <si>
    <t>TESAR KONSTR VAZANE SPOJOV PROSTREDKY - severní strana - KR - vazba 37´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</si>
  <si>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KR - vazba 37´</t>
  </si>
  <si>
    <t>TESAR KONSTR VAZANE IMPREG REZIVA MAC - severní strana - KR - vazba 37´</t>
  </si>
  <si>
    <t>DREV PLATOVY SPOJ 3-KOLIK F -450cm2 - severní strana - KR - vazba 37´</t>
  </si>
  <si>
    <t>KONSTR TESAR PRESUN HMOT VYSKA -36M - severní strana - KR - vazba 37´</t>
  </si>
  <si>
    <t>VYREZ STRES VAZBY F 450cm2- DELKY -5m - severní strana - VAD - vazba 35´-38´</t>
  </si>
  <si>
    <t>DOPLNENI TESAR VAZBY HRANOLY 450cm2- - severní strana - VAD - vazba 35´-38´</t>
  </si>
  <si>
    <t>TESAR HOBLOVANI NA STAVBE VICESTRANNE - severní strana - VAD - vazba 35´-38´</t>
  </si>
  <si>
    <t>TESAR KONSTR VAZANE SPOJOV PROSTREDKY - severní strana - VAD - vazba 35´-38´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</si>
  <si>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VAD - vazba 35´-38´</t>
  </si>
  <si>
    <t>TESAR KONSTR VAZANE IMPREG REZIVA MAC - severní strana - VAD - vazba 35´-38´</t>
  </si>
  <si>
    <t>DREV SPOJ F 600cm2-(motýlek) - severní strana - VAD - vazba 35´-38´</t>
  </si>
  <si>
    <t>KONSTR TESAR PRESUN HMOT VYSKA -36M - severní strana - VAD - vazba 35´-38´</t>
  </si>
  <si>
    <t>VYREZ STRES VAZBY F -450cm2 DELKY -5m - severní strana - VAS - vazba 37´-40´</t>
  </si>
  <si>
    <t>DOPLNENI TESAR VAZBY HRANOLY -450cm2 - severní strana - VAS - vazba 37´-40´</t>
  </si>
  <si>
    <t>TESAR HOBLOVANI NA STAVBE VICESTRANNE - severní strana - VAS - vazba 37´-40´</t>
  </si>
  <si>
    <t>TESAR KONSTR VAZANE SPOJOV PROSTREDKY - severní strana - VAS - vazba 37´-40´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</si>
  <si>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VAS - vazba 37´-40´</t>
  </si>
  <si>
    <t>TESAR KONSTR VAZANE IMPREG REZIVA MAC - severní strana - VAS - vazba 37´-40´</t>
  </si>
  <si>
    <t>KONSTR TESAR PRESUN HMOT VYSKA -36M - severní strana - VAS - vazba 37´-40´</t>
  </si>
  <si>
    <t>VYREZ STRES VAZBY F 450cm2- DELKY -3m - severní strana - KRÁ - vazba 42´</t>
  </si>
  <si>
    <t>DOPLNENI TESAR VAZBY HRANOLY 450cm2- - severní strana - KRÁ - vazba 42´</t>
  </si>
  <si>
    <t>TESAR HOBLOVANI NA STAVBE VICESTRANNE - severní strana - KRÁ - vazba 42´</t>
  </si>
  <si>
    <t>TESAR KONSTR VAZANE SPOJOV PROSTREDKY - severní strana - KRÁ - vazba 42´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</si>
  <si>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KRÁ - vazba 42´</t>
  </si>
  <si>
    <t>TESAR KONSTR VAZANE IMPREG REZIVA MAC - severní strana - KRÁ - vazba 42´</t>
  </si>
  <si>
    <t>DREV PLATOVY SPOJ  F -600cm2 (dlab) - severní strana - KRÁ - vazba 42´</t>
  </si>
  <si>
    <t>KONSTR TESAR PRESUN HMOT VYSKA -36M - severní strana - KRÁ - vazba 42´</t>
  </si>
  <si>
    <t>VYREZ STRES VAZBY F -450cm2 DELKY -3m - severní strana - KR - VAZBA 42´</t>
  </si>
  <si>
    <t>DOPLNENI TESAR VAZBY HRANOLY -450cm2 - severní strana - KR - VAZBA 42´</t>
  </si>
  <si>
    <t>TESAR HOBLOVANI NA STAVBE VICESTRANNE - severní strana - KR - VAZBA 42´</t>
  </si>
  <si>
    <t>TESAR KONSTR VAZANE SPOJOV PROSTREDKY - severní strana - KR - VAZBA 42´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</si>
  <si>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KR - VAZBA 42´</t>
  </si>
  <si>
    <t>TESAR KONSTR VAZANE IMPREG REZIVA MAC - severní strana - KR - VAZBA 42´</t>
  </si>
  <si>
    <t>DREV PLATOVY SPOJ 3-KOLIK F -450cm2 - severní strana - KR - VAZBA 42´</t>
  </si>
  <si>
    <t>KONSTR TESAR PRESUN HMOT VYSKA -36M - severní strana - KR - VAZBA 42´</t>
  </si>
  <si>
    <t>DOPLNENI TESAR VAZBY HRANOLY -450cm2 - severní strana - VÝ-RO - vazba 32'-35' - NOVÁ KONSTRUKCE</t>
  </si>
  <si>
    <t>TESAR HOBLOVANI NA STAVBE VICESTRANNE - severní strana - VÝ-RO - vazba 32'-35' - NOVÁ KONSTRUKCE</t>
  </si>
  <si>
    <t>TESAR KONSTR VAZANE SPOJOV PROSTREDKY - severní strana - VÝ-RO - vazba 32'-35' - NOVÁ KONSTRUKCE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</si>
  <si>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VÝ-RO - vazba 32'-35' - NOVÁ KONSTRUKCE</t>
  </si>
  <si>
    <t>TESAR KONSTR VAZANE IMPREG REZIVA MAC - severní strana - VÝ-RO - vazba 32'-35' - NOVÁ KONSTRUKCE</t>
  </si>
  <si>
    <t>KONSTR TESAR PRESUN HMOT VYSKA -36M - severní strana - VÝ-RO - vazba 32'-35' - NOVÁ KONSTRUKCE</t>
  </si>
  <si>
    <t>DOPLNENI TESAR VAZBY HRANOLY -450cm2 - severní strana - VÝ-RO - vazba 35'-40' - NOVÁ KONSTRUKCE</t>
  </si>
  <si>
    <t>TESAR HOBLOVANI NA STAVBE VICESTRANNE - severní strana - VÝ-RO - vazba 35'-40' - NOVÁ KONSTRUKCE</t>
  </si>
  <si>
    <t>TESAR KONSTR VAZANE SPOJOV PROSTREDKY - severní strana - VÝ-RO - vazba 35'-40' - NOVÁ KONSTRUKCE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</si>
  <si>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VÝ-RO - vazba 35'-40' - NOVÁ KONSTRUKCE</t>
  </si>
  <si>
    <t>TESAR KONSTR VAZANE IMPREG REZIVA MAC - severní strana - VÝ-RO - vazba 35'-40' - NOVÁ KONSTRUKCE</t>
  </si>
  <si>
    <t>KONSTR TESAR PRESUN HMOT VYSKA -36M - severní strana - VÝ-RO - vazba 35'-40' - NOVÁ KONSTRUKCE</t>
  </si>
  <si>
    <t>VYREZ STRES VAZBY F 450cm2- DELKY -3m - severní strana - KRÁ - vazby 43´</t>
  </si>
  <si>
    <t>DOPLNENI TESAR VAZBY HRANOLY 450cm2- - severní strana - KRÁ - vazby 43´</t>
  </si>
  <si>
    <t>TESAR HOBLOVANI NA STAVBE VICESTRANNE - severní strana - KRÁ - vazby 43´</t>
  </si>
  <si>
    <t>TESAR KONSTR VAZANE SPOJOV PROSTREDKY - severní strana - KRÁ - vazby 43´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</si>
  <si>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KRÁ - vazby 43´</t>
  </si>
  <si>
    <t>TESAR KONSTR VAZANE IMPREG REZIVA MAC - severní strana - KRÁ - vazby 43´</t>
  </si>
  <si>
    <t>DREV PLATOVY SPOJ  F -600cm2 (dlab) - severní strana - KRÁ - vazby 43´</t>
  </si>
  <si>
    <t>KONSTR TESAR PRESUN HMOT VYSKA -36M - severní strana - KRÁ - vazby 43´</t>
  </si>
  <si>
    <t>VYREZ STRES VAZBY F -450cm2 DELKY -5m - severní strana - KR - vazba 43´</t>
  </si>
  <si>
    <t>DOPLNENI TESAR VAZBY HRANOLY -450cm2 - severní strana - KR - vazba 43´</t>
  </si>
  <si>
    <t>TESAR HOBLOVANI NA STAVBE VICESTRANNE - severní strana - KR - vazba 43´</t>
  </si>
  <si>
    <t>TESAR KONSTR VAZANE SPOJOV PROSTREDKY - severní strana - KR - vazba 43´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</si>
  <si>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KR - vazba 43´</t>
  </si>
  <si>
    <t>TESAR KONSTR VAZANE IMPREG REZIVA MAC - severní strana - KR - vazba 43´</t>
  </si>
  <si>
    <t>DREV PLATOVY SPOJ 3-KOLIK F -450cm2 - severní strana - KR - vazba 43´</t>
  </si>
  <si>
    <t>KONSTR TESAR PRESUN HMOT VYSKA -36M - severní strana - KR - vazba 43´</t>
  </si>
  <si>
    <t>DOPLNENI TESAR VAZBY HRANOLY -450cm2 - severní strana - KR - vazba 44a', 44b' - NOVÁ KONSTRUKCE</t>
  </si>
  <si>
    <t>TESAR HOBLOVANI NA STAVBE VICESTRANNE - severní strana - KR - vazba 44a', 44b' - NOVÁ KONSTRUKCE</t>
  </si>
  <si>
    <t>TESAR KONSTR VAZANE SPOJOV PROSTREDKY - severní strana - KR - vazba 44a', 44b' - NOVÁ KONSTRUKCE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</si>
  <si>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KR - vazba 44a', 44b' - NOVÁ KONSTRUKCE</t>
  </si>
  <si>
    <t>TESAR KONSTR VAZANE IMPREG REZIVA MAC - severní strana - KR - vazba 44a', 44b' - NOVÁ KONSTRUKCE</t>
  </si>
  <si>
    <t>KONSTR TESAR PRESUN HMOT VYSKA -36M - severní strana - KR - vazba 44a', 44b' - NOVÁ KONSTRUKCE</t>
  </si>
  <si>
    <t>VYREZ STRES VAZBY F 450cm2- DELKY -8m - severní strana - VÝ-VT - vazba 40'-45'</t>
  </si>
  <si>
    <t>DOPLNENI TESAR VAZBY HRANOLY -450cm2 - severní strana - VÝ-VT - vazba 40'-45'</t>
  </si>
  <si>
    <t>TESAR HOBLOVANI NA STAVBE VICESTRANNE - severní strana - VÝ-VT - vazba 40'-45'</t>
  </si>
  <si>
    <t>TESAR KONSTR VAZANE SPOJOV PROSTREDKY - severní strana - VÝ-VT - vazba 40'-45'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</si>
  <si>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VÝ-VT - vazba 40'-45'</t>
  </si>
  <si>
    <t>TESAR KONSTR VAZANE IMPREG REZIVA MAC - severní strana - VÝ-VT - vazba 40'-45'</t>
  </si>
  <si>
    <t>KONSTR TESAR PRESUN HMOT VYSKA -36M - severní strana - VÝ-VT - vazba 40'-45'</t>
  </si>
  <si>
    <t>VYREZ STRES VAZBY F -450cm2 DELKY -8m - severní strana - VAS - vzaba 40'-45' - PŘEDPOKLÁDANÉ</t>
  </si>
  <si>
    <t>DOPLNENI TESAR VAZBY HRANOLY -450cm2 - severní strana - VAS - vzaba 40'-45' - PŘEDPOKLÁDANÉ</t>
  </si>
  <si>
    <t>TESAR HOBLOVANI NA STAVBE VICESTRANNE - severní strana - VAS - vzaba 40'-45' - PŘEDPOKLÁDANÉ</t>
  </si>
  <si>
    <t>TESAR KONSTR VAZANE SPOJOV PROSTREDKY - severní strana - VAS - vzaba 40'-45' - PŘEDPOKLÁDANÉ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</si>
  <si>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VAS - vzaba 40'-45' - PŘEDPOKLÁDANÉ</t>
  </si>
  <si>
    <t>TESAR KONSTR VAZANE IMPREG REZIVA MAC - severní strana - VAS - vzaba 40'-45' - PŘEDPOKLÁDANÉ</t>
  </si>
  <si>
    <t>KONSTR TESAR PRESUN HMOT VYSKA -36M - severní strana - VAS - vzaba 40'-45' - PŘEDPOKLÁDANÉ</t>
  </si>
  <si>
    <t>VYREZ STRES VAZBY F 450cm2- DELKY -8m - severní strana - VT - vazba 45´</t>
  </si>
  <si>
    <t>DOPLNENI TESAR VAZBY HRANOLY 450cm2- - severní strana - VT - vazba 45´</t>
  </si>
  <si>
    <t>TESAR HOBLOVANI NA STAVBE VICESTRANNE - severní strana - VT - vazba 45´</t>
  </si>
  <si>
    <t>TESAR KONSTR VAZANE SPOJOV PROSTREDKY - severní strana - VT - vazba 45´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</si>
  <si>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VT - vazba 45´</t>
  </si>
  <si>
    <t>TESAR KONSTR VAZANE IMPREG REZIVA MAC - severní strana - VT - vazba 45´</t>
  </si>
  <si>
    <t>DREV PLATOVY SPOJ 9-KOLIK F 600cm2- - severní strana - VT - vazba 45´</t>
  </si>
  <si>
    <t>KONSTR TESAR PRESUN HMOT VYSKA -36M - severní strana - VT - vazba 45´</t>
  </si>
  <si>
    <t>VYREZ STRES VAZBY F 450cm2- DELKY -5m - severní strana - SŠ - vazba 45´</t>
  </si>
  <si>
    <t>DOPLNENI TESAR VAZBY HRANOLY 450cm2- - severní strana - SŠ - vazba 45´</t>
  </si>
  <si>
    <t>TESAR HOBLOVANI NA STAVBE VICESTRANNE - severní strana - SŠ - vazba 45´</t>
  </si>
  <si>
    <t>TESAR KONSTR VAZANE SPOJOV PROSTREDKY - severní strana - SŠ - vazba 45´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</si>
  <si>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SŠ - vazba 45´</t>
  </si>
  <si>
    <t>TESAR KONSTR VAZANE IMPREG REZIVA MAC - severní strana - SŠ - vazba 45´</t>
  </si>
  <si>
    <t>DREV PLATOVY SPOJ 7-KOLIK F 600cm2- - severní strana - SŠ - vazba 45´</t>
  </si>
  <si>
    <t>KONSTR TESAR PRESUN HMOT VYSKA -36M - severní strana - SŠ - vazba 45´</t>
  </si>
  <si>
    <t>VYREZ STRES VAZBY F -450cm2 DELKY -3m - severní strana - KR - vazba 45´</t>
  </si>
  <si>
    <t>DOPLNENI TESAR VAZBY HRANOLY -450cm2 - severní strana - KR - vazba 45´</t>
  </si>
  <si>
    <t>TESAR HOBLOVANI NA STAVBE VICESTRANNE - severní strana - KR - vazba 45´</t>
  </si>
  <si>
    <t>TESAR KONSTR VAZANE SPOJOV PROSTREDKY - severní strana - KR - vazba 45´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</si>
  <si>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KR - vazba 45´</t>
  </si>
  <si>
    <t>TESAR KONSTR VAZANE IMPREG REZIVA MAC - severní strana - KR - vazba 45´</t>
  </si>
  <si>
    <t>DREV PLATOVY SPOJ 3-KOLIK F -450cm2 - severní strana - KR - vazba 45´</t>
  </si>
  <si>
    <t>KONSTR TESAR PRESUN HMOT VYSKA -36M - severní strana - KR - vazba 45´</t>
  </si>
  <si>
    <t>VYREZ STRES VAZBY F -450cm2 DELKY -3m - severní strana -PVZ - DEMONTÁŽ - vazba 45'</t>
  </si>
  <si>
    <t>VYREZ STRES VAZBY F -450cm2 DELKY -3m - severní strana - PVZ - DEMONTÁŽ - vazba 46'</t>
  </si>
  <si>
    <t>VYREZ STRES VAZBY F -450cm2 DELKY -3m - severní strana - PVZ - DEMONTÁŽ - vazba 47', 48'</t>
  </si>
  <si>
    <t>VYREZ STRES VAZBY F -288cm2 DELKY -3m - severní strana - DI - ZAŘÍZNUTÍ SPODNÍ ČÁSTI POD VAS - vazba 44'-45'</t>
  </si>
  <si>
    <t>VYREZ STRES VAZBY F -450cm2 DELKY -5m - severní strana - VAD - vazba 42'-45' - NOVÝ PRVEK</t>
  </si>
  <si>
    <t>DOPLNENI TESAR VAZBY HRANOLY -450cm2 - severní strana - VAD - vazba 42'-45' - NOVÝ PRVEK</t>
  </si>
  <si>
    <t>TESAR HOBLOVANI NA STAVBE VICESTRANNE - severní strana - VAD - vazba 42'-45' - NOVÝ PRVEK</t>
  </si>
  <si>
    <t>TESAR KONSTR VAZANE SPOJOV PROSTREDKY - severní strana - VAD - vazba 42'-45' - NOVÝ PRVEK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</si>
  <si>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VAD - vazba 42'-45' - NOVÝ PRVEK</t>
  </si>
  <si>
    <t>TESAR KONSTR VAZANE IMPREG REZIVA MAC - severní strana - VAD - vazba 42'-45' - NOVÝ PRVEK</t>
  </si>
  <si>
    <t>DREV SPOJ F 600cm2-(motýlek) - severní strana - severní strana - VAD - vazba 42'-45' - NOVÝ PRVEK</t>
  </si>
  <si>
    <t>KONSTR TESAR PRESUN HMOT VYSKA -36M - severní strana - VAD - vazba 42'-45' - NOVÝ PRVEK</t>
  </si>
  <si>
    <t>DOPLNENI TESAR VAZBY HRANOLY -450cm2 - severní strana - VÝ-KR - vazba 42'-43' - NOVÝ PRVEK</t>
  </si>
  <si>
    <t>TESAR HOBLOVANI NA STAVBE VICESTRANNE - severní strana - VÝ-KR - vazba 42'-43' - NOVÝ PRVEK</t>
  </si>
  <si>
    <t>TESAR KONSTR VAZANE SPOJOV PROSTREDKY - severní strana - VÝ-KR - vazba 42'-43' - NOVÝ PRVEK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</si>
  <si>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VÝ-KR - vazba 42'-43' - NOVÝ PRVEK</t>
  </si>
  <si>
    <t>TESAR KONSTR VAZANE IMPREG REZIVA MAC - severní strana - VÝ-KR - vazba 42'-43' - NOVÝ PRVEK</t>
  </si>
  <si>
    <t>KONSTR TESAR PRESUN HMOT VYSKA -36M - severní strana - VÝ-KR - vazba 42'-43' - NOVÝ PRVEK</t>
  </si>
  <si>
    <t>DOPLNENI TESAR VAZBY HRANOLY -450cm2 - severní strana - VÝ-KR - vazba 45'-46' - NOVÝ PRVEK</t>
  </si>
  <si>
    <t>TESAR HOBLOVANI NA STAVBE VICESTRANNE - severní strana - VÝ-KR - vazba 45'-46' - NOVÝ PRVEK</t>
  </si>
  <si>
    <t>TESAR KONSTR VAZANE SPOJOV PROSTREDKY - severní strana - VÝ-KR - vazba 45'-46' - NOVÝ PRVEK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</si>
  <si>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VÝ-KR - vazba 45'-46' - NOVÝ PRVEK</t>
  </si>
  <si>
    <t>TESAR KONSTR VAZANE IMPREG REZIVA MAC - severní strana - VÝ-KR - vazba 45'-46' - NOVÝ PRVEK</t>
  </si>
  <si>
    <t>KONSTR TESAR PRESUN HMOT VYSKA -36M - severní strana - VÝ-KR - vazba 45'-46' - NOVÝ PRVEK</t>
  </si>
  <si>
    <t>VYREZ STRES VAZBY F -450cm2 DELKY -5m - severní strana - VAS - vazba 45'-48' - PŘEDPOKLAD</t>
  </si>
  <si>
    <t>DOPLNENI TESAR VAZBY HRANOLY -450cm2 - severní strana - VAS - vazba 45'-48' - PŘEDPOKLAD</t>
  </si>
  <si>
    <t>TESAR HOBLOVANI NA STAVBE VICESTRANNE - severní strana - VAS - vazba 45'-48' - PŘEDPOKLAD</t>
  </si>
  <si>
    <t>TESAR KONSTR VAZANE SPOJOV PROSTREDKY - severní strana - VAS - vazba 45'-48'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</si>
  <si>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VAS - vazba 45'-48' - PŘEDPOKLAD</t>
  </si>
  <si>
    <t>TESAR KONSTR VAZANE IMPREG REZIVA MAC - severní strana - VAS - vazba 45'-48' - PŘEDPOKLAD</t>
  </si>
  <si>
    <t>KONSTR TESAR PRESUN HMOT VYSKA -36M - severní strana - VAS - vazba 45'-48' - PŘEDPOKLAD</t>
  </si>
  <si>
    <t>VYREZ STRES VAZBY F -450cm2 DELKY -3m - severní strana - KR - vazba 46´</t>
  </si>
  <si>
    <t>DOPLNENI TESAR VAZBY HRANOLY -450cm2 - severní strana - KR - vazba 46´</t>
  </si>
  <si>
    <t>TESAR HOBLOVANI NA STAVBE VICESTRANNE - severní strana - KR - vazba 46´</t>
  </si>
  <si>
    <t>TESAR KONSTR VAZANE SPOJOV PROSTREDKY - severní strana - KR - vazba 46´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</si>
  <si>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KR - vazba 46´</t>
  </si>
  <si>
    <t>TESAR KONSTR VAZANE IMPREG REZIVA MAC - severní strana - KR - vazba 46´</t>
  </si>
  <si>
    <t>DREV PLATOVY SPOJ 3-KOLIK F -450cm2 - severní strana - KR - vazba 46´</t>
  </si>
  <si>
    <t>KONSTR TESAR PRESUN HMOT VYSKA -36M - severní strana - KR - vazba 46´</t>
  </si>
  <si>
    <t>VYREZ STRES VAZBY F -450cm2 DELKY -3m - severní strana - DI - vazba 45'-46'</t>
  </si>
  <si>
    <t>DOPLNENI TESAR VAZBY HRANOLY -450cm2 - severní strana - DI - vazba 45'-46'</t>
  </si>
  <si>
    <t>TESAR HOBLOVANI NA STAVBE VICESTRANNE - severní strana - DI - vazba 45'-46'</t>
  </si>
  <si>
    <t>TESAR KONSTR VAZANE SPOJOV PROSTREDKY - severní strana - DI - vazba 45'-46'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</si>
  <si>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DI - vazba 45'-46'</t>
  </si>
  <si>
    <t>TESAR KONSTR VAZANE IMPREG REZIVA MAC - severní strana - DI - vazba 45'-46'</t>
  </si>
  <si>
    <t>DREV PLATOVY SPOJ 3-KOLIK F -450cm2 - severní strana - DI - vazba 45'-46'</t>
  </si>
  <si>
    <t>KONSTR TESAR PRESUN HMOT VYSKA -36M - severní strana - DI - vazba 45'-46'</t>
  </si>
  <si>
    <t>VYREZ STRES VAZBY F 450cm2- DELKY -3m - severní strana - KRÁ - vazba 46',47' - PŘEDPOKLAD</t>
  </si>
  <si>
    <t>DOPLNENI TESAR VAZBY HRANOLY 450cm2- - severní strana - KRÁ - vazba 46',47' - PŘEDPOKLAD</t>
  </si>
  <si>
    <t>TESAR HOBLOVANI NA STAVBE VICESTRANNE - severní strana - KRÁ - vazba 46',47' - PŘEDPOKLAD</t>
  </si>
  <si>
    <t>TESAR KONSTR VAZANE SPOJOV PROSTREDKY - severní strana - KRÁ - vazba 46',47'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</si>
  <si>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KRÁ - vazba 46',47' - PŘEDPOKLAD</t>
  </si>
  <si>
    <t>TESAR KONSTR VAZANE IMPREG REZIVA MAC - severní strana - KRÁ - vazba 46',47' - PŘEDPOKLAD</t>
  </si>
  <si>
    <t>DREV PLATOVY SPOJ  F -600cm2 (dlab) - severní strana - KRÁ - vazba 46',47' - PŘEDPOKLAD</t>
  </si>
  <si>
    <t>KONSTR TESAR PRESUN HMOT VYSKA -36M - severní strana - KRÁ - vazba 46',47' - PŘEDPOKLAD</t>
  </si>
  <si>
    <t>VYREZ STRES VAZBY F 450cm2- DELKY -5m - severní strana - VAD - vazba 45'-48'</t>
  </si>
  <si>
    <t>DOPLNENI TESAR VAZBY HRANOLY 450cm2- - VAD - vazba 45'-48'</t>
  </si>
  <si>
    <t>TESAR HOBLOVANI NA STAVBE VICESTRANNE - severní strana - VAD - vazba 45'-48'</t>
  </si>
  <si>
    <t>TESAR KONSTR VAZANE SPOJOV PROSTREDKY - severní strana - VAD - vazba 45'-48'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</si>
  <si>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VAD - vazba 45'-48'</t>
  </si>
  <si>
    <t>TESAR KONSTR VAZANE IMPREG REZIVA MAC - severní strana - VAD - vazba 45'-48'</t>
  </si>
  <si>
    <t>KONSTR TESAR PRESUN HMOT VYSKA -36M - severní strana - VAD - vazba 45'-48'</t>
  </si>
  <si>
    <t>VYREZ STRES VAZBY F -450cm2 DELKY -3m - severní strana - KR - vazba 47´</t>
  </si>
  <si>
    <t>DOPLNENI TESAR VAZBY HRANOLY -450cm2 - severní strana - KR - vazba 47´</t>
  </si>
  <si>
    <t>TESAR HOBLOVANI NA STAVBE VICESTRANNE - severní strana - KR - vazba 47´</t>
  </si>
  <si>
    <t>TESAR KONSTR VAZANE SPOJOV PROSTREDKY - severní strana - KR - vazba 47´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</si>
  <si>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KR - vazba 47´</t>
  </si>
  <si>
    <t>TESAR KONSTR VAZANE IMPREG REZIVA MAC - severní strana - KR - vazba 47´</t>
  </si>
  <si>
    <t>DREV PLATOVY SPOJ 3-KOLIK F -450cm2 - severní strana - KR - vazba 47´</t>
  </si>
  <si>
    <t>KONSTR TESAR PRESUN HMOT VYSKA -36M - severní strana - KR - vazba 47´</t>
  </si>
  <si>
    <t>C-762331954-0</t>
  </si>
  <si>
    <t>VYREZ STRES VAZBY F 450cm2- DELKY 8m- - severní strana - VT - vazba 47´ - PŘEDPOKLAD</t>
  </si>
  <si>
    <t>DOPLNENI TESAR VAZBY HRANOLY 450cm2- - severní strana - VT - vazba 47´ - PŘEDPOKLAD</t>
  </si>
  <si>
    <t>TESAR HOBLOVANI NA STAVBE VICESTRANNE - severní strana - VT - vazba 47´ - PŘEDPOKLAD</t>
  </si>
  <si>
    <t>TESAR KONSTR VAZANE SPOJOV PROSTREDKY - severní strana - VT - vazba 47´ - PŘEDPOKLAD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</si>
  <si>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VT - vazba 47´ - PŘEDPOKLAD</t>
  </si>
  <si>
    <t>TESAR KONSTR VAZANE IMPREG REZIVA MAC - severní strana - VT - vazba 47´ - PŘEDPOKLAD</t>
  </si>
  <si>
    <t>DREV PLATOVY SPOJ 9-KOLIK F 600cm2- - severní strana - VT - vazba 47´ - PŘEDPOKLAD</t>
  </si>
  <si>
    <t>KONSTR TESAR PRESUN HMOT VYSKA -36M - severní strana - VT - vazba 47´ - PŘEDPOKLAD</t>
  </si>
  <si>
    <t>VYREZ STRES VAZBY F 450cm2- DELKY -3m - severní strana - SŠ - vazba 48´</t>
  </si>
  <si>
    <t>DOPLNENI TESAR VAZBY HRANOLY 450cm2- - severní strana - SŠ - vazba 48´</t>
  </si>
  <si>
    <t>TESAR HOBLOVANI NA STAVBE VICESTRANNE - severní strana - SŠ - vazba 48´</t>
  </si>
  <si>
    <t>TESAR KONSTR VAZANE SPOJOV PROSTREDKY - severní strana - SŠ - vazba 48´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</si>
  <si>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SŠ - vazba 48´</t>
  </si>
  <si>
    <t>TESAR KONSTR VAZANE IMPREG REZIVA MAC - severní strana - SŠ - vazba 48´</t>
  </si>
  <si>
    <t>DREV PLATOVY SPOJ 7-KOLIK F 600cm2- - severní strana - SŠ - vazba 48´</t>
  </si>
  <si>
    <t>KONSTR TESAR PRESUN HMOT VYSKA -36M - severní strana - SŠ - vazba 48´</t>
  </si>
  <si>
    <t>VYREZ STRES VAZBY F -450cm2 DELKY -8m - severní strana - KR - vazba 48´</t>
  </si>
  <si>
    <t>DOPLNENI TESAR VAZBY HRANOLY -450cm2 - severní strana - KR - vazba 48´</t>
  </si>
  <si>
    <t>TESAR HOBLOVANI NA STAVBE VICESTRANNE - severní strana - KR - vazba 48´</t>
  </si>
  <si>
    <t>TESAR KONSTR VAZANE SPOJOV PROSTREDKY - severní strana - KR - vazba 48´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</si>
  <si>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</t>
  </si>
  <si>
    <t>TESAR KONSTR VAZANE IMPREG REZIVA MAC - severní strana - KR - vazba 48´</t>
  </si>
  <si>
    <t>DREV PLATOVY SPOJ 3-KOLIK F -450cm2 - severní strana - KR - vazba 48´</t>
  </si>
  <si>
    <t>KONSTR TESAR PRESUN HMOT VYSKA -36M - severní strana - KR - vazba 48´</t>
  </si>
  <si>
    <t>VYREZ STRES VAZBY F -450cm2 DELKY -3m - severní strana - DI - vazba 47'-48'  - Plátování  na VAS</t>
  </si>
  <si>
    <t>DOPLNENI TESAR VAZBY HRANOLY -450cm2 - severní strana - DI - vazba 47'-48' -Plátování  na VAS</t>
  </si>
  <si>
    <t>TESAR HOBLOVANI NA STAVBE VICESTRANNE - severní strana - DI - vazba 47'-48'</t>
  </si>
  <si>
    <t>TESAR KONSTR VAZANE SPOJOV PROSTREDKY - severní strana - DI - vazba 47'-48'</t>
  </si>
  <si>
    <t>REZIVO TRUHLARSKE SUS SMRK - Požadavky na řezivo : kácené v zimě, vlhkost před zabudování 20%. Prvky budou vizuálně zatříděny postupem dle ČSN 73 2824-1 a musí splňovat následující kriteria : suky do 1/5, odklon vláken do 7%, dřeň – dovoluje se s výjimkou prvků označených ve výpisu materiálu, které budou zhotoveny z bočního řeziva tj. půlením nebo čtvrcením kulatiny, šířka letokruhů do 4 mm, trhliny výsušné do 2/5, trhliny odlupčivé a způsobené - severní strana - DI - vazba 47'-48'</t>
  </si>
  <si>
    <t>TESAR KONSTR VAZANE IMPREG REZIVA MAC - severní strana - DI - vazba 47'-48'</t>
  </si>
  <si>
    <t>KONSTR TESAR PRESUN HMOT VYSKA -36M - severní strana - DI - vazba 47'-48'</t>
  </si>
  <si>
    <t>TESAR BEDNENI STRECH ROV PRKNA HOBL - BEDNĚNÍ NÁMĚTKOVÝCH PLOCH - vazba  24-48, 24'-48' - řezivo ostatní</t>
  </si>
  <si>
    <t>TESAR OBLOZENI SPOJOVACI PROSTREDKY - BEDNĚNÍ NÁMĚTKOVÝCH PLOCH - vazba  24-48, 24'-48' - řezivo ostatní</t>
  </si>
  <si>
    <t>DOPLNENI TESAR VAZBY HRANOLY -120cm2 - POZEDNICE NÁMĚTKU - vazba 25'-31', 36'-40', 40'-45', 45'-49' - UKLÁDAT STŘEDOVOU ČÁSTÍ DOLŮ - řezivo ostatní</t>
  </si>
  <si>
    <t>DOPLNENI TESAR VAZBY HRANOLY -120cm2 - POZEDNICE NÁMĚTKU - vazba 24-30, 30-40, 40-48 - UKLÁDAT STŘEDOVOU ČÁSTÍ DOLŮ) - řezivo ostatní</t>
  </si>
  <si>
    <t>DOPLNENI TESAR VAZBY HRANOLY -120cm2 - ÚŽLABNÍ FOŠNA - vazba - 43c', 45c' - POLOŽIT NA KR - řezivo ostatní</t>
  </si>
  <si>
    <t>HZS PRACE TESARSKE OPRAV A UDRZBY - DEMONTÁŽ STÁVAJÍCÍCH PRVKŮ KROVU STÁVAJÍCÍ KONSTRUKCE STŘECHY RIZALITŮ DO SUTI. BEDNĚNÍ, LATĚ, KROKVE DO SUTI - plocha cca 28 m2 - De6</t>
  </si>
  <si>
    <t>HZS PRACE TESARSKE OPRAV A UDRZBY - ZAŘÍZNUTÍ KROKVE POD VAZNICI HORNÍ - délka 4,4 m - De12</t>
  </si>
  <si>
    <t>HZS PRACE KLEMPIRSKE - Stávající ozdobný kotlík  - DMTZ, revize, repase - 2 ks - N1</t>
  </si>
  <si>
    <t>HZS PRACE KLEMPIRSKEStávající podokapní žlab Ø240 mm - DMTZ, revize, repase - 9 bm - N3</t>
  </si>
  <si>
    <t>KLEMP CU OPLECHOVANI RS 330 - N3</t>
  </si>
  <si>
    <t>KLEMP CU ZLAB PODOKAP PULKR RS 330 - N3</t>
  </si>
  <si>
    <t>HZS PRACE KLEMPIRSKEStávající podokapní žlab Ø240 mm - DMTZ, revize, repase - 3 bm - N4</t>
  </si>
  <si>
    <t>HZS PRACE KLEMPIRSKE - Stávající svod - revize - 18 bm - N9</t>
  </si>
  <si>
    <t>HZS PRACE KLEMPIRSKEStávající podokapní žlab Ø240 mm - DMTZ, revize, repase - 9 bm - N9</t>
  </si>
  <si>
    <t>KLEMP CU ZLAB PODOKAP PULKR RS 330 - N9</t>
  </si>
  <si>
    <t>C-764530220-1</t>
  </si>
  <si>
    <t>KLEMP roh žlabu - N9</t>
  </si>
  <si>
    <t>HZS PRACE KLEMPIRSKEStávající podokapní žlab Ø240 mm - DMTZ, revize, repase - 4,5 bm - N10</t>
  </si>
  <si>
    <t>KLEMP CU OPLECHOVANI RS 330 - N10</t>
  </si>
  <si>
    <t>KLEMP CU ZLAB PODOKAP PULKR RS 330 - N10</t>
  </si>
  <si>
    <t>HZS PRACE KLEMPIRSKEStávající podokapní žlab Ø240 mm - DMTZ, revize, repase - 4,5 bm - N11</t>
  </si>
  <si>
    <t>KLEMP CU OPLECHOVANI RS 330 - N11</t>
  </si>
  <si>
    <t>KLEMP CU ZLAB PODOKAP PULKR RS 330 - N11</t>
  </si>
  <si>
    <t>C-764239220-0</t>
  </si>
  <si>
    <t>KLEMP CU LEM KOMIN VLN KRYT - N12</t>
  </si>
  <si>
    <t>KLEMP CU LISTA RS 80 - N12</t>
  </si>
  <si>
    <t>KLEMP CU STRESNI OPLECHOVANI - Nová plechová krycí stříška komínu na půdorys  ~0,7x0,7m viz. výkres č. 12 - N18</t>
  </si>
  <si>
    <t>KLEMP CU LEM RS 400 - Oplechování koruny komínu - N18</t>
  </si>
  <si>
    <t>KLEMP CU STRESNI OPLECHOVANI - Nová plechová krycí stříška komínu na půdorys  ~1,4x1,2m viz. výkres č. 12 - N19</t>
  </si>
  <si>
    <t>KLEMP CU LEM RS 400 - Oplechování koruny komínu - N19</t>
  </si>
  <si>
    <t>KLEMP CU OPLECH RS 600 - úžlabní plech  - N25</t>
  </si>
  <si>
    <t>O14</t>
  </si>
  <si>
    <t>Revize stavu a kotvení stávající tesařské skoby ve vazbě č. 25‘ a 26‘ očištění + nový nátěr - 1x zákl. nátěr, 2x grafit. nátěr J1 - O14</t>
  </si>
  <si>
    <t>SVORNÍKOVÝ KOMPLET M16 DL. 0,7m - MONTÁŽNÍ KCE. VALBOVÝ VIKÝŘ - De3 -  pozinkováno, 2x grafit. nátěr J1</t>
  </si>
  <si>
    <t>O1 - z etapy č. 1</t>
  </si>
  <si>
    <t>Nové kované táhlo - díl A, pásovina 10/60 dl. ~3340, přechod na tyč 16 - dl.340, závit M16 - dl. 150mm - 1x zákl. nátěr, 2x grafit. nátěr J1</t>
  </si>
  <si>
    <t>Nové kované táhlo - díl B, pásovina 10/60 dl. ~3360, přechod na tyč 16 - dl.340, závit M16 - dl. 150mm - 1x zákl. nátěr, 2x grafit. nátěr J1</t>
  </si>
  <si>
    <t>Matice M16 čtvercová 30/30/14 (na klíč) - 1x zákl. nátěr, 2x grafit. nátěr J1</t>
  </si>
  <si>
    <t>Kovaná podložka 80/80/6, díra 17 MM - 1x zákl. nátěr, 2x grafit. nátěr J1</t>
  </si>
  <si>
    <t>Vrut 10x80 na hmoždinku, šestihranná hlava, podložka - 1x zákl. nátěr, 2x grafit. nátěr J1</t>
  </si>
  <si>
    <t>O2 - z etapy č. 1</t>
  </si>
  <si>
    <t>Nová kovaná kotva 8/60, dl. 750, přechod na tyč 16 - dl.310, závit M16 - dl. 120mm - 1x zákl. nátěr, 2x grafit. nátěr J1</t>
  </si>
  <si>
    <t>Vrut 16x200, šestihranná hlava, podložka -  pozinkováno, 2x grafit. nátěr J1</t>
  </si>
  <si>
    <t>O6 - z etapy č. 1</t>
  </si>
  <si>
    <t>Nový kovaný třmen na spojení VT-VÝ-VT z pásoviny 10/60 - 760 a 10/60-400 - 1x zákl. nátěr, 2x grafit. nátěr J1</t>
  </si>
  <si>
    <t>Kovaná skoba 10/15-340 - 1x zákl. nátěr, 2x grafit. nátěr J1</t>
  </si>
  <si>
    <t>Nýt 16x30 - 1x zákl. nátěr, 2x grafit. nátěr J1</t>
  </si>
  <si>
    <t>Vrut 16x200, šestihranná hlava, podložka - 1x zákl. nátěr, 2x grafit. nátěr J1</t>
  </si>
  <si>
    <t>ETAPA II.</t>
  </si>
  <si>
    <t xml:space="preserve">II. ETAPA - VAZBY 24'-48' </t>
  </si>
  <si>
    <t>REKAPITULACE OBJEKTŮ STAVBY</t>
  </si>
  <si>
    <t xml:space="preserve">Kód stavby : </t>
  </si>
  <si>
    <t xml:space="preserve">Název stavby : </t>
  </si>
  <si>
    <t xml:space="preserve">Datum: </t>
  </si>
  <si>
    <t>3.8.2024</t>
  </si>
  <si>
    <t>Místo stavby:</t>
  </si>
  <si>
    <t>OPRAVA KROVU STŘEŠNÍHO PLÁŠTĚ - II., III. A IV. ETAPA</t>
  </si>
  <si>
    <t>NÁKLADY ZA JEDNOTLIVÉ STAVEBNÍ OBJEKTY</t>
  </si>
  <si>
    <t>Kód objektu</t>
  </si>
  <si>
    <t>Název objektu</t>
  </si>
  <si>
    <t>JKSO</t>
  </si>
  <si>
    <t>Cena bez DPH
(Kč)</t>
  </si>
  <si>
    <t>Cena s DPH
(Kč)</t>
  </si>
  <si>
    <t>CENA ZA STAVBU CELKEM</t>
  </si>
  <si>
    <t>SOUHRNNÝ LIST STAVBY</t>
  </si>
  <si>
    <t xml:space="preserve">Místo stavby: </t>
  </si>
  <si>
    <t xml:space="preserve">Projektant : </t>
  </si>
  <si>
    <t xml:space="preserve">IČO : </t>
  </si>
  <si>
    <t xml:space="preserve">DIČ : </t>
  </si>
  <si>
    <t xml:space="preserve">Objednatel : </t>
  </si>
  <si>
    <t xml:space="preserve">Zpracovatel : </t>
  </si>
  <si>
    <t xml:space="preserve">Zhotovitel : </t>
  </si>
  <si>
    <t>Průzkumné, geodetické a projektové práce + Technologie + Mobiliář</t>
  </si>
  <si>
    <t>Cena bez DPH</t>
  </si>
  <si>
    <t>21% činí :</t>
  </si>
  <si>
    <t>12% činí :</t>
  </si>
  <si>
    <t>CENA CELKEM VČETNĚ DPH:</t>
  </si>
  <si>
    <t>Datum, razítko, podpis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</si>
</sst>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7"/>
      <color indexed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1" fillId="2" borderId="20" xfId="0" applyFont="1" applyFill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1" fillId="0" borderId="24" xfId="0" applyFont="1" applyBorder="1" applyAlignment="1">
      <alignment horizontal="center" vertical="center"/>
    </xf>
    <xf numFmtId="0" fontId="0" fillId="0" borderId="1" xfId="0" applyBorder="1" applyAlignment="1"/>
    <xf numFmtId="0" fontId="1" fillId="0" borderId="27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/>
    </xf>
    <xf numFmtId="0" fontId="0" fillId="0" borderId="2" xfId="0" applyBorder="1" applyAlignment="1"/>
    <xf numFmtId="0" fontId="1" fillId="0" borderId="35" xfId="0" applyFont="1" applyBorder="1" applyAlignment="1">
      <alignment horizontal="center" vertical="center"/>
    </xf>
    <xf numFmtId="0" fontId="0" fillId="0" borderId="36" xfId="0" applyBorder="1" applyAlignment="1"/>
    <xf numFmtId="0" fontId="1" fillId="2" borderId="37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5" xfId="0" applyFont="1" applyBorder="1"/>
    <xf numFmtId="0" fontId="5" fillId="0" borderId="3" xfId="0" applyFont="1" applyBorder="1" applyAlignment="1">
      <alignment vertical="center"/>
    </xf>
    <xf numFmtId="0" fontId="5" fillId="0" borderId="39" xfId="0" applyFont="1" applyBorder="1"/>
    <xf numFmtId="0" fontId="5" fillId="0" borderId="40" xfId="0" applyFont="1" applyBorder="1"/>
    <xf numFmtId="0" fontId="5" fillId="0" borderId="42" xfId="0" applyFont="1" applyBorder="1"/>
    <xf numFmtId="0" fontId="5" fillId="0" borderId="35" xfId="0" applyFont="1" applyBorder="1"/>
    <xf numFmtId="0" fontId="5" fillId="0" borderId="1" xfId="0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29" xfId="0" applyFont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/>
    <xf numFmtId="0" fontId="5" fillId="0" borderId="43" xfId="0" applyFont="1" applyBorder="1"/>
    <xf numFmtId="0" fontId="5" fillId="0" borderId="33" xfId="0" applyFont="1" applyBorder="1"/>
    <xf numFmtId="0" fontId="5" fillId="0" borderId="44" xfId="0" applyFont="1" applyBorder="1"/>
    <xf numFmtId="0" fontId="1" fillId="0" borderId="6" xfId="0" applyFont="1" applyBorder="1" applyAlignment="1">
      <alignment horizontal="right"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3" fontId="1" fillId="0" borderId="4" xfId="0" applyNumberFormat="1" applyFont="1" applyBorder="1" applyAlignment="1">
      <alignment vertical="top"/>
    </xf>
    <xf numFmtId="164" fontId="1" fillId="0" borderId="6" xfId="0" applyNumberFormat="1" applyFont="1" applyBorder="1" applyAlignment="1">
      <alignment vertical="top"/>
    </xf>
    <xf numFmtId="164" fontId="1" fillId="0" borderId="45" xfId="0" applyNumberFormat="1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165" fontId="1" fillId="0" borderId="4" xfId="0" applyNumberFormat="1" applyFont="1" applyBorder="1" applyAlignment="1">
      <alignment vertical="top"/>
    </xf>
    <xf numFmtId="165" fontId="1" fillId="0" borderId="45" xfId="0" applyNumberFormat="1" applyFont="1" applyBorder="1" applyAlignment="1">
      <alignment vertical="top"/>
    </xf>
    <xf numFmtId="0" fontId="1" fillId="0" borderId="36" xfId="0" applyFont="1" applyBorder="1" applyAlignment="1">
      <alignment horizontal="left" vertical="top"/>
    </xf>
    <xf numFmtId="0" fontId="5" fillId="2" borderId="6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7" xfId="0" applyFont="1" applyFill="1" applyBorder="1"/>
    <xf numFmtId="0" fontId="5" fillId="2" borderId="49" xfId="0" applyFont="1" applyFill="1" applyBorder="1"/>
    <xf numFmtId="164" fontId="5" fillId="2" borderId="48" xfId="0" applyNumberFormat="1" applyFont="1" applyFill="1" applyBorder="1" applyAlignment="1">
      <alignment vertical="center"/>
    </xf>
    <xf numFmtId="0" fontId="5" fillId="2" borderId="36" xfId="0" applyFont="1" applyFill="1" applyBorder="1"/>
    <xf numFmtId="0" fontId="5" fillId="2" borderId="11" xfId="0" applyFont="1" applyFill="1" applyBorder="1"/>
    <xf numFmtId="0" fontId="5" fillId="2" borderId="50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50" xfId="0" applyFont="1" applyFill="1" applyBorder="1"/>
    <xf numFmtId="0" fontId="5" fillId="2" borderId="51" xfId="0" applyFont="1" applyFill="1" applyBorder="1"/>
    <xf numFmtId="164" fontId="5" fillId="2" borderId="52" xfId="0" applyNumberFormat="1" applyFont="1" applyFill="1" applyBorder="1" applyAlignment="1">
      <alignment vertical="center"/>
    </xf>
    <xf numFmtId="0" fontId="5" fillId="2" borderId="53" xfId="0" applyFont="1" applyFill="1" applyBorder="1"/>
    <xf numFmtId="164" fontId="5" fillId="2" borderId="12" xfId="0" applyNumberFormat="1" applyFont="1" applyFill="1" applyBorder="1" applyAlignment="1">
      <alignment vertical="center"/>
    </xf>
    <xf numFmtId="165" fontId="5" fillId="2" borderId="12" xfId="0" applyNumberFormat="1" applyFont="1" applyFill="1" applyBorder="1" applyAlignment="1">
      <alignment vertical="center"/>
    </xf>
    <xf numFmtId="0" fontId="5" fillId="2" borderId="54" xfId="0" applyFont="1" applyFill="1" applyBorder="1"/>
    <xf numFmtId="164" fontId="5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vertical="center"/>
    </xf>
    <xf numFmtId="0" fontId="0" fillId="0" borderId="2" xfId="0" applyBorder="1"/>
    <xf numFmtId="0" fontId="5" fillId="2" borderId="58" xfId="0" applyFont="1" applyFill="1" applyBorder="1"/>
    <xf numFmtId="0" fontId="5" fillId="2" borderId="59" xfId="0" applyFont="1" applyFill="1" applyBorder="1"/>
    <xf numFmtId="0" fontId="5" fillId="2" borderId="60" xfId="0" applyFont="1" applyFill="1" applyBorder="1"/>
    <xf numFmtId="0" fontId="5" fillId="2" borderId="60" xfId="0" applyFont="1" applyFill="1" applyBorder="1" applyAlignment="1">
      <alignment vertical="center"/>
    </xf>
    <xf numFmtId="3" fontId="5" fillId="2" borderId="18" xfId="0" applyNumberFormat="1" applyFont="1" applyFill="1" applyBorder="1" applyAlignment="1">
      <alignment horizontal="right" vertical="center"/>
    </xf>
    <xf numFmtId="0" fontId="0" fillId="0" borderId="61" xfId="0" applyBorder="1" applyAlignment="1"/>
    <xf numFmtId="0" fontId="1" fillId="0" borderId="38" xfId="0" applyFont="1" applyBorder="1" applyAlignment="1">
      <alignment horizontal="center" vertical="center"/>
    </xf>
    <xf numFmtId="0" fontId="0" fillId="0" borderId="63" xfId="0" applyBorder="1" applyAlignment="1"/>
    <xf numFmtId="0" fontId="1" fillId="0" borderId="41" xfId="0" applyFont="1" applyBorder="1" applyAlignment="1">
      <alignment horizontal="center" vertical="center"/>
    </xf>
    <xf numFmtId="0" fontId="0" fillId="0" borderId="62" xfId="0" applyBorder="1" applyAlignment="1"/>
    <xf numFmtId="0" fontId="1" fillId="0" borderId="56" xfId="0" applyFont="1" applyBorder="1" applyAlignment="1">
      <alignment horizontal="center" vertical="center"/>
    </xf>
    <xf numFmtId="0" fontId="0" fillId="0" borderId="57" xfId="0" applyBorder="1" applyAlignment="1"/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56" xfId="0" applyFont="1" applyBorder="1"/>
    <xf numFmtId="0" fontId="4" fillId="0" borderId="64" xfId="0" applyFont="1" applyBorder="1"/>
    <xf numFmtId="0" fontId="5" fillId="0" borderId="56" xfId="0" applyFont="1" applyBorder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3" fontId="4" fillId="0" borderId="29" xfId="0" applyNumberFormat="1" applyFont="1" applyBorder="1" applyAlignment="1">
      <alignment vertical="center"/>
    </xf>
    <xf numFmtId="3" fontId="5" fillId="0" borderId="44" xfId="0" applyNumberFormat="1" applyFont="1" applyBorder="1" applyAlignment="1">
      <alignment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left" vertical="center"/>
    </xf>
    <xf numFmtId="3" fontId="5" fillId="2" borderId="20" xfId="0" applyNumberFormat="1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vertical="center"/>
    </xf>
    <xf numFmtId="0" fontId="4" fillId="2" borderId="21" xfId="0" applyFont="1" applyFill="1" applyBorder="1"/>
    <xf numFmtId="0" fontId="5" fillId="2" borderId="18" xfId="0" applyFont="1" applyFill="1" applyBorder="1" applyAlignment="1">
      <alignment horizontal="left" vertical="center"/>
    </xf>
    <xf numFmtId="3" fontId="5" fillId="2" borderId="18" xfId="0" applyNumberFormat="1" applyFont="1" applyFill="1" applyBorder="1" applyAlignment="1">
      <alignment vertical="center"/>
    </xf>
    <xf numFmtId="3" fontId="5" fillId="2" borderId="34" xfId="0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0" fillId="0" borderId="15" xfId="0" applyBorder="1" applyAlignment="1"/>
    <xf numFmtId="0" fontId="0" fillId="0" borderId="35" xfId="0" applyFont="1" applyBorder="1" applyAlignment="1">
      <alignment horizontal="left" vertical="center"/>
    </xf>
    <xf numFmtId="0" fontId="0" fillId="0" borderId="7" xfId="0" applyBorder="1" applyAlignment="1"/>
    <xf numFmtId="0" fontId="0" fillId="0" borderId="3" xfId="0" applyFont="1" applyBorder="1" applyAlignment="1">
      <alignment horizontal="left" vertical="center"/>
    </xf>
    <xf numFmtId="49" fontId="0" fillId="0" borderId="36" xfId="0" applyNumberFormat="1" applyFont="1" applyBorder="1" applyAlignment="1">
      <alignment horizontal="center" vertical="center"/>
    </xf>
    <xf numFmtId="0" fontId="0" fillId="0" borderId="12" xfId="0" applyBorder="1" applyAlignment="1"/>
    <xf numFmtId="0" fontId="0" fillId="0" borderId="72" xfId="0" applyBorder="1" applyAlignment="1"/>
    <xf numFmtId="49" fontId="0" fillId="0" borderId="50" xfId="0" applyNumberFormat="1" applyFont="1" applyBorder="1" applyAlignment="1">
      <alignment horizontal="center" vertical="center"/>
    </xf>
    <xf numFmtId="49" fontId="0" fillId="2" borderId="50" xfId="0" applyNumberFormat="1" applyFont="1" applyFill="1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0" fillId="0" borderId="72" xfId="0" applyBorder="1" applyAlignment="1">
      <alignment wrapText="1"/>
    </xf>
    <xf numFmtId="0" fontId="0" fillId="0" borderId="44" xfId="0" applyFont="1" applyBorder="1" applyAlignment="1">
      <alignment horizontal="left" vertical="center"/>
    </xf>
    <xf numFmtId="0" fontId="0" fillId="0" borderId="55" xfId="0" applyBorder="1" applyAlignment="1"/>
    <xf numFmtId="0" fontId="0" fillId="0" borderId="29" xfId="0" applyFont="1" applyBorder="1" applyAlignment="1">
      <alignment horizontal="left" vertical="center"/>
    </xf>
    <xf numFmtId="0" fontId="0" fillId="0" borderId="68" xfId="0" applyBorder="1" applyAlignment="1"/>
    <xf numFmtId="49" fontId="0" fillId="0" borderId="1" xfId="0" applyNumberFormat="1" applyFont="1" applyBorder="1" applyAlignment="1">
      <alignment horizontal="left" vertical="top" wrapText="1"/>
    </xf>
    <xf numFmtId="49" fontId="0" fillId="0" borderId="68" xfId="0" applyNumberFormat="1" applyFont="1" applyBorder="1" applyAlignment="1">
      <alignment horizontal="left" vertical="top" wrapText="1"/>
    </xf>
    <xf numFmtId="49" fontId="0" fillId="0" borderId="68" xfId="0" applyNumberFormat="1" applyFont="1" applyBorder="1" applyAlignment="1">
      <alignment horizontal="left" vertical="center"/>
    </xf>
    <xf numFmtId="0" fontId="0" fillId="0" borderId="73" xfId="0" applyBorder="1" applyAlignment="1"/>
    <xf numFmtId="0" fontId="0" fillId="0" borderId="1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74" xfId="0" applyBorder="1" applyAlignment="1">
      <alignment wrapText="1"/>
    </xf>
    <xf numFmtId="0" fontId="0" fillId="0" borderId="75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top"/>
    </xf>
    <xf numFmtId="0" fontId="0" fillId="0" borderId="68" xfId="0" applyFont="1" applyBorder="1" applyAlignment="1"/>
    <xf numFmtId="0" fontId="0" fillId="0" borderId="68" xfId="0" applyFont="1" applyBorder="1" applyAlignment="1">
      <alignment wrapText="1"/>
    </xf>
    <xf numFmtId="0" fontId="0" fillId="0" borderId="73" xfId="0" applyFont="1" applyBorder="1" applyAlignment="1">
      <alignment wrapText="1"/>
    </xf>
    <xf numFmtId="0" fontId="0" fillId="0" borderId="66" xfId="0" applyFont="1" applyBorder="1" applyAlignment="1">
      <alignment vertical="center"/>
    </xf>
    <xf numFmtId="3" fontId="0" fillId="0" borderId="66" xfId="0" applyNumberFormat="1" applyFont="1" applyBorder="1" applyAlignment="1">
      <alignment vertical="center"/>
    </xf>
    <xf numFmtId="49" fontId="0" fillId="0" borderId="68" xfId="0" applyNumberFormat="1" applyFont="1" applyBorder="1" applyAlignment="1">
      <alignment horizontal="right" vertical="center"/>
    </xf>
    <xf numFmtId="0" fontId="0" fillId="0" borderId="69" xfId="0" applyBorder="1" applyAlignment="1"/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0" fillId="0" borderId="55" xfId="0" applyFont="1" applyBorder="1" applyAlignment="1">
      <alignment wrapText="1"/>
    </xf>
    <xf numFmtId="0" fontId="0" fillId="0" borderId="66" xfId="0" applyBorder="1" applyAlignment="1">
      <alignment wrapText="1"/>
    </xf>
    <xf numFmtId="49" fontId="0" fillId="0" borderId="19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0" fillId="0" borderId="60" xfId="0" applyBorder="1" applyAlignment="1"/>
    <xf numFmtId="0" fontId="0" fillId="0" borderId="0" xfId="0" applyAlignment="1">
      <alignment vertical="center"/>
    </xf>
    <xf numFmtId="3" fontId="0" fillId="0" borderId="75" xfId="0" applyNumberFormat="1" applyFont="1" applyBorder="1" applyAlignment="1">
      <alignment horizontal="right" vertical="center"/>
    </xf>
    <xf numFmtId="0" fontId="0" fillId="0" borderId="68" xfId="0" applyFont="1" applyBorder="1" applyAlignment="1">
      <alignment vertical="center"/>
    </xf>
    <xf numFmtId="0" fontId="0" fillId="0" borderId="75" xfId="0" applyFont="1" applyBorder="1" applyAlignment="1">
      <alignment vertical="center"/>
    </xf>
    <xf numFmtId="0" fontId="0" fillId="0" borderId="73" xfId="0" applyFont="1" applyBorder="1" applyAlignment="1"/>
    <xf numFmtId="0" fontId="0" fillId="0" borderId="68" xfId="0" applyFont="1" applyBorder="1" applyAlignment="1">
      <alignment vertical="center"/>
    </xf>
    <xf numFmtId="0" fontId="0" fillId="0" borderId="7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" fontId="0" fillId="0" borderId="75" xfId="0" applyNumberFormat="1" applyFont="1" applyBorder="1" applyAlignment="1">
      <alignment horizontal="right" vertical="center"/>
    </xf>
    <xf numFmtId="0" fontId="0" fillId="0" borderId="68" xfId="0" applyFont="1" applyBorder="1" applyAlignment="1">
      <alignment horizontal="center" vertical="center"/>
    </xf>
    <xf numFmtId="0" fontId="0" fillId="0" borderId="55" xfId="0" applyFont="1" applyBorder="1" applyAlignment="1">
      <alignment vertical="center"/>
    </xf>
    <xf numFmtId="4" fontId="0" fillId="0" borderId="29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3" fontId="0" fillId="0" borderId="29" xfId="0" applyNumberFormat="1" applyFont="1" applyBorder="1" applyAlignment="1">
      <alignment horizontal="right" vertical="center"/>
    </xf>
    <xf numFmtId="0" fontId="0" fillId="0" borderId="23" xfId="0" applyFont="1" applyBorder="1" applyAlignment="1"/>
    <xf numFmtId="0" fontId="0" fillId="0" borderId="55" xfId="0" applyFont="1" applyBorder="1" applyAlignment="1"/>
    <xf numFmtId="0" fontId="0" fillId="0" borderId="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29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49" fontId="0" fillId="2" borderId="11" xfId="0" applyNumberFormat="1" applyFont="1" applyFill="1" applyBorder="1" applyAlignment="1">
      <alignment horizontal="center" vertical="center"/>
    </xf>
    <xf numFmtId="0" fontId="0" fillId="0" borderId="24" xfId="0" applyFont="1" applyBorder="1" applyAlignment="1">
      <alignment horizontal="left" vertical="center"/>
    </xf>
    <xf numFmtId="0" fontId="0" fillId="0" borderId="67" xfId="0" applyFont="1" applyBorder="1" applyAlignment="1">
      <alignment horizontal="left" vertical="top"/>
    </xf>
    <xf numFmtId="0" fontId="0" fillId="0" borderId="67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top"/>
    </xf>
    <xf numFmtId="49" fontId="0" fillId="0" borderId="14" xfId="0" applyNumberFormat="1" applyFont="1" applyBorder="1" applyAlignment="1">
      <alignment horizontal="left" vertical="top" wrapText="1"/>
    </xf>
    <xf numFmtId="0" fontId="8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76" xfId="0" applyBorder="1" applyAlignment="1"/>
    <xf numFmtId="0" fontId="0" fillId="0" borderId="67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3" fontId="0" fillId="0" borderId="78" xfId="0" applyNumberFormat="1" applyFont="1" applyBorder="1" applyAlignment="1">
      <alignment horizontal="right" vertical="center"/>
    </xf>
    <xf numFmtId="3" fontId="0" fillId="0" borderId="79" xfId="0" applyNumberFormat="1" applyFont="1" applyBorder="1" applyAlignment="1">
      <alignment horizontal="right" vertical="center"/>
    </xf>
    <xf numFmtId="0" fontId="0" fillId="0" borderId="80" xfId="0" applyBorder="1" applyAlignment="1"/>
    <xf numFmtId="0" fontId="0" fillId="0" borderId="80" xfId="0" applyFont="1" applyBorder="1" applyAlignment="1"/>
    <xf numFmtId="0" fontId="3" fillId="0" borderId="82" xfId="0" applyFont="1" applyBorder="1" applyAlignment="1">
      <alignment horizontal="center" vertical="center"/>
    </xf>
    <xf numFmtId="0" fontId="0" fillId="0" borderId="83" xfId="0" applyBorder="1" applyAlignment="1"/>
    <xf numFmtId="0" fontId="0" fillId="0" borderId="86" xfId="0" applyBorder="1" applyAlignment="1"/>
    <xf numFmtId="0" fontId="3" fillId="0" borderId="84" xfId="0" applyFont="1" applyBorder="1" applyAlignment="1">
      <alignment horizontal="center" vertical="center"/>
    </xf>
    <xf numFmtId="0" fontId="0" fillId="0" borderId="85" xfId="0" applyBorder="1" applyAlignment="1"/>
    <xf numFmtId="49" fontId="0" fillId="0" borderId="2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77" xfId="0" applyBorder="1" applyAlignment="1"/>
    <xf numFmtId="0" fontId="0" fillId="0" borderId="6" xfId="0" applyFont="1" applyBorder="1" applyAlignment="1">
      <alignment vertical="center"/>
    </xf>
    <xf numFmtId="0" fontId="0" fillId="0" borderId="8" xfId="0" applyBorder="1" applyAlignment="1"/>
    <xf numFmtId="0" fontId="0" fillId="0" borderId="81" xfId="0" applyBorder="1" applyAlignment="1"/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65" xfId="0" applyBorder="1" applyAlignment="1"/>
    <xf numFmtId="0" fontId="0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80" xfId="0" applyFont="1" applyBorder="1" applyAlignment="1">
      <alignment vertical="center"/>
    </xf>
    <xf numFmtId="164" fontId="0" fillId="0" borderId="56" xfId="0" applyNumberFormat="1" applyFont="1" applyBorder="1" applyAlignment="1">
      <alignment horizontal="right" vertical="center"/>
    </xf>
    <xf numFmtId="0" fontId="0" fillId="0" borderId="67" xfId="0" applyFont="1" applyBorder="1" applyAlignment="1"/>
    <xf numFmtId="0" fontId="0" fillId="0" borderId="68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87" xfId="0" applyFont="1" applyBorder="1" applyAlignment="1">
      <alignment vertical="center"/>
    </xf>
    <xf numFmtId="164" fontId="0" fillId="0" borderId="75" xfId="0" applyNumberFormat="1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3" fontId="0" fillId="0" borderId="56" xfId="0" applyNumberFormat="1" applyFont="1" applyBorder="1" applyAlignment="1">
      <alignment horizontal="right" vertical="center"/>
    </xf>
    <xf numFmtId="0" fontId="0" fillId="0" borderId="70" xfId="0" applyBorder="1" applyAlignment="1"/>
    <xf numFmtId="49" fontId="9" fillId="2" borderId="17" xfId="0" applyNumberFormat="1" applyFont="1" applyFill="1" applyBorder="1" applyAlignment="1">
      <alignment horizontal="left" vertical="center"/>
    </xf>
    <xf numFmtId="0" fontId="9" fillId="0" borderId="70" xfId="0" applyFont="1" applyBorder="1" applyAlignment="1"/>
    <xf numFmtId="0" fontId="9" fillId="0" borderId="0" xfId="0" applyFont="1"/>
    <xf numFmtId="3" fontId="9" fillId="2" borderId="70" xfId="0" applyNumberFormat="1" applyFont="1" applyFill="1" applyBorder="1" applyAlignment="1">
      <alignment horizontal="right" vertical="center"/>
    </xf>
    <xf numFmtId="0" fontId="9" fillId="2" borderId="88" xfId="0" applyFont="1" applyFill="1" applyBorder="1" applyAlignment="1">
      <alignment horizontal="left" vertical="center"/>
    </xf>
    <xf numFmtId="4" fontId="1" fillId="0" borderId="4" xfId="0" applyNumberFormat="1" applyFont="1" applyBorder="1" applyAlignment="1">
      <alignment vertical="top"/>
    </xf>
    <xf numFmtId="0" fontId="10" fillId="0" borderId="6" xfId="0" applyFont="1" applyBorder="1" applyAlignment="1">
      <alignment horizontal="right" vertical="top"/>
    </xf>
    <xf numFmtId="0" fontId="10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/>
    </xf>
    <xf numFmtId="4" fontId="10" fillId="0" borderId="4" xfId="0" applyNumberFormat="1" applyFont="1" applyBorder="1" applyAlignment="1">
      <alignment vertical="top"/>
    </xf>
    <xf numFmtId="164" fontId="10" fillId="0" borderId="6" xfId="0" applyNumberFormat="1" applyFont="1" applyBorder="1" applyAlignment="1">
      <alignment vertical="top"/>
    </xf>
    <xf numFmtId="164" fontId="10" fillId="0" borderId="45" xfId="0" applyNumberFormat="1" applyFont="1" applyBorder="1" applyAlignment="1">
      <alignment vertical="top"/>
    </xf>
    <xf numFmtId="164" fontId="10" fillId="0" borderId="4" xfId="0" applyNumberFormat="1" applyFont="1" applyBorder="1" applyAlignment="1">
      <alignment vertical="top"/>
    </xf>
    <xf numFmtId="165" fontId="10" fillId="0" borderId="4" xfId="0" applyNumberFormat="1" applyFont="1" applyBorder="1" applyAlignment="1">
      <alignment vertical="top"/>
    </xf>
    <xf numFmtId="165" fontId="10" fillId="0" borderId="45" xfId="0" applyNumberFormat="1" applyFont="1" applyBorder="1" applyAlignment="1">
      <alignment vertical="top"/>
    </xf>
    <xf numFmtId="0" fontId="10" fillId="0" borderId="36" xfId="0" applyFont="1" applyBorder="1" applyAlignment="1">
      <alignment horizontal="left" vertical="top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vertical="center"/>
    </xf>
    <xf numFmtId="3" fontId="5" fillId="0" borderId="36" xfId="0" applyNumberFormat="1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49" fontId="0" fillId="2" borderId="46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49" fontId="0" fillId="0" borderId="10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9" fontId="0" fillId="0" borderId="29" xfId="0" applyNumberFormat="1" applyFont="1" applyBorder="1" applyAlignment="1">
      <alignment vertical="center"/>
    </xf>
    <xf numFmtId="0" fontId="0" fillId="0" borderId="66" xfId="0" applyBorder="1" applyAlignment="1"/>
    <xf numFmtId="0" fontId="8" fillId="0" borderId="5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38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31" xfId="0" applyFont="1" applyBorder="1" applyAlignment="1">
      <alignment vertical="center" wrapText="1"/>
    </xf>
    <xf numFmtId="0" fontId="0" fillId="0" borderId="55" xfId="0" applyFont="1" applyBorder="1" applyAlignment="1">
      <alignment horizontal="center" vertical="center"/>
    </xf>
    <xf numFmtId="3" fontId="0" fillId="0" borderId="31" xfId="0" applyNumberFormat="1" applyFont="1" applyBorder="1" applyAlignment="1">
      <alignment horizontal="right" vertical="center"/>
    </xf>
    <xf numFmtId="3" fontId="0" fillId="0" borderId="66" xfId="0" applyNumberFormat="1" applyFont="1" applyBorder="1" applyAlignment="1">
      <alignment horizontal="right" vertical="center"/>
    </xf>
    <xf numFmtId="0" fontId="9" fillId="2" borderId="21" xfId="0" applyFont="1" applyFill="1" applyBorder="1" applyAlignment="1">
      <alignment horizontal="left" vertical="center"/>
    </xf>
    <xf numFmtId="0" fontId="0" fillId="0" borderId="71" xfId="0" applyBorder="1" applyAlignment="1"/>
    <xf numFmtId="3" fontId="9" fillId="2" borderId="59" xfId="0" applyNumberFormat="1" applyFont="1" applyFill="1" applyBorder="1" applyAlignment="1">
      <alignment horizontal="right" vertical="center"/>
    </xf>
    <xf numFmtId="3" fontId="9" fillId="2" borderId="61" xfId="0" applyNumberFormat="1" applyFont="1" applyFill="1" applyBorder="1" applyAlignment="1">
      <alignment horizontal="right" vertical="center"/>
    </xf>
    <xf numFmtId="49" fontId="0" fillId="2" borderId="50" xfId="0" applyNumberFormat="1" applyFont="1" applyFill="1" applyBorder="1" applyAlignment="1">
      <alignment vertical="center" wrapText="1"/>
    </xf>
    <xf numFmtId="0" fontId="0" fillId="0" borderId="13" xfId="0" applyBorder="1" applyAlignment="1"/>
    <xf numFmtId="49" fontId="0" fillId="0" borderId="11" xfId="0" applyNumberFormat="1" applyFont="1" applyBorder="1" applyAlignment="1">
      <alignment vertical="center"/>
    </xf>
    <xf numFmtId="49" fontId="0" fillId="0" borderId="12" xfId="0" applyNumberFormat="1" applyFont="1" applyBorder="1" applyAlignment="1">
      <alignment vertical="center"/>
    </xf>
    <xf numFmtId="49" fontId="0" fillId="0" borderId="14" xfId="0" applyNumberFormat="1" applyFont="1" applyBorder="1" applyAlignment="1">
      <alignment vertical="center"/>
    </xf>
    <xf numFmtId="0" fontId="0" fillId="0" borderId="74" xfId="0" applyBorder="1" applyAlignment="1"/>
    <xf numFmtId="49" fontId="0" fillId="0" borderId="15" xfId="0" applyNumberFormat="1" applyFont="1" applyBorder="1" applyAlignment="1">
      <alignment vertical="center"/>
    </xf>
    <xf numFmtId="0" fontId="0" fillId="0" borderId="16" xfId="0" applyBorder="1" applyAlignment="1"/>
    <xf numFmtId="49" fontId="0" fillId="0" borderId="9" xfId="0" applyNumberFormat="1" applyFont="1" applyBorder="1" applyAlignment="1">
      <alignment vertical="center"/>
    </xf>
    <xf numFmtId="49" fontId="0" fillId="0" borderId="66" xfId="0" applyNumberFormat="1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3" fontId="3" fillId="0" borderId="75" xfId="0" applyNumberFormat="1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0" fillId="0" borderId="55" xfId="0" applyFont="1" applyBorder="1" applyAlignment="1">
      <alignment horizontal="right" vertical="center"/>
    </xf>
    <xf numFmtId="0" fontId="0" fillId="0" borderId="17" xfId="0" applyFont="1" applyBorder="1" applyAlignment="1">
      <alignment vertical="center"/>
    </xf>
    <xf numFmtId="3" fontId="0" fillId="0" borderId="20" xfId="0" applyNumberFormat="1" applyFont="1" applyBorder="1" applyAlignment="1">
      <alignment horizontal="right" vertical="center"/>
    </xf>
    <xf numFmtId="3" fontId="9" fillId="2" borderId="60" xfId="0" applyNumberFormat="1" applyFont="1" applyFill="1" applyBorder="1" applyAlignment="1">
      <alignment horizontal="right" vertical="center"/>
    </xf>
    <xf numFmtId="0" fontId="9" fillId="2" borderId="61" xfId="0" applyFont="1" applyFill="1" applyBorder="1" applyAlignment="1">
      <alignment horizontal="left" vertical="center"/>
    </xf>
    <xf numFmtId="0" fontId="0" fillId="0" borderId="4" xfId="0" applyFont="1" applyBorder="1" applyAlignment="1"/>
    <xf numFmtId="0" fontId="0" fillId="0" borderId="50" xfId="0" applyFont="1" applyBorder="1" applyAlignment="1">
      <alignment horizontal="center" vertical="center"/>
    </xf>
    <xf numFmtId="0" fontId="0" fillId="0" borderId="72" xfId="0" applyFont="1" applyBorder="1" applyAlignment="1"/>
  </cellXfs>
  <cellStyles count="1">
    <cellStyle name="normální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opLeftCell="A21" workbookViewId="0">
      <selection activeCell="D51" sqref="D51:G51"/>
    </sheetView>
  </sheetViews>
  <sheetFormatPr defaultRowHeight="13.2"/>
  <cols>
    <col min="1" max="1" width="17.109375" customWidth="1"/>
    <col min="2" max="2" width="24.44140625" customWidth="1"/>
    <col min="3" max="3" width="2.5546875" customWidth="1"/>
    <col min="4" max="4" width="14.77734375" customWidth="1"/>
    <col min="5" max="5" width="7.33203125" customWidth="1"/>
    <col min="6" max="6" width="15.88671875" customWidth="1"/>
    <col min="7" max="7" width="3.6640625" customWidth="1"/>
  </cols>
  <sheetData>
    <row r="1" spans="1:7" s="4" customFormat="1" ht="28.5" customHeight="1" thickBot="1">
      <c r="A1" s="242" t="s">
        <v>2979</v>
      </c>
      <c r="B1" s="110"/>
      <c r="C1" s="110"/>
      <c r="D1" s="110"/>
      <c r="E1" s="110"/>
      <c r="F1" s="110"/>
      <c r="G1" s="110"/>
    </row>
    <row r="2" spans="1:7" s="4" customFormat="1" ht="13.05" customHeight="1">
      <c r="A2" s="243" t="s">
        <v>2966</v>
      </c>
      <c r="B2" s="168" t="s">
        <v>2967</v>
      </c>
      <c r="C2" s="25"/>
      <c r="D2" s="112"/>
      <c r="E2" s="168" t="s">
        <v>2968</v>
      </c>
      <c r="F2" s="25"/>
      <c r="G2" s="255"/>
    </row>
    <row r="3" spans="1:7" s="4" customFormat="1" ht="13.2" customHeight="1">
      <c r="A3" s="245" t="s">
        <v>54</v>
      </c>
      <c r="B3" s="270" t="s">
        <v>60</v>
      </c>
      <c r="C3" s="119"/>
      <c r="D3" s="120"/>
      <c r="E3" s="117" t="s">
        <v>2969</v>
      </c>
      <c r="F3" s="115"/>
      <c r="G3" s="271"/>
    </row>
    <row r="4" spans="1:7" s="4" customFormat="1" ht="13.05" customHeight="1">
      <c r="A4" s="182" t="s">
        <v>2980</v>
      </c>
      <c r="B4" s="17"/>
      <c r="C4" s="17"/>
      <c r="D4" s="17"/>
      <c r="E4" s="17"/>
      <c r="F4" s="17"/>
      <c r="G4" s="253"/>
    </row>
    <row r="5" spans="1:7" s="4" customFormat="1" ht="13.05" customHeight="1">
      <c r="A5" s="272" t="s">
        <v>2971</v>
      </c>
      <c r="B5" s="115"/>
      <c r="C5" s="115"/>
      <c r="D5" s="115"/>
      <c r="E5" s="115"/>
      <c r="F5" s="115"/>
      <c r="G5" s="271"/>
    </row>
    <row r="6" spans="1:7" s="4" customFormat="1" ht="13.05" customHeight="1">
      <c r="A6" s="182" t="s">
        <v>2981</v>
      </c>
      <c r="B6" s="17"/>
      <c r="C6" s="17"/>
      <c r="D6" s="122"/>
      <c r="E6" s="251" t="s">
        <v>2982</v>
      </c>
      <c r="F6" s="155"/>
      <c r="G6" s="253"/>
    </row>
    <row r="7" spans="1:7" s="4" customFormat="1" ht="13.05" customHeight="1">
      <c r="A7" s="272" t="s">
        <v>65</v>
      </c>
      <c r="B7" s="115"/>
      <c r="C7" s="115"/>
      <c r="D7" s="116"/>
      <c r="E7" s="195" t="s">
        <v>2983</v>
      </c>
      <c r="F7" s="273"/>
      <c r="G7" s="271"/>
    </row>
    <row r="8" spans="1:7" s="4" customFormat="1" ht="13.05" customHeight="1">
      <c r="A8" s="182" t="s">
        <v>2984</v>
      </c>
      <c r="B8" s="17"/>
      <c r="C8" s="17"/>
      <c r="D8" s="122"/>
      <c r="E8" s="251" t="s">
        <v>2982</v>
      </c>
      <c r="F8" s="155"/>
      <c r="G8" s="253"/>
    </row>
    <row r="9" spans="1:7" s="4" customFormat="1" ht="13.05" customHeight="1">
      <c r="A9" s="272" t="s">
        <v>66</v>
      </c>
      <c r="B9" s="115"/>
      <c r="C9" s="115"/>
      <c r="D9" s="116"/>
      <c r="E9" s="195" t="s">
        <v>2983</v>
      </c>
      <c r="F9" s="273"/>
      <c r="G9" s="271"/>
    </row>
    <row r="10" spans="1:7" s="4" customFormat="1" ht="13.05" customHeight="1">
      <c r="A10" s="182" t="s">
        <v>2985</v>
      </c>
      <c r="B10" s="17"/>
      <c r="C10" s="17"/>
      <c r="D10" s="122"/>
      <c r="E10" s="251" t="s">
        <v>2982</v>
      </c>
      <c r="F10" s="155"/>
      <c r="G10" s="253"/>
    </row>
    <row r="11" spans="1:7" s="4" customFormat="1" ht="13.05" customHeight="1">
      <c r="A11" s="272" t="s">
        <v>67</v>
      </c>
      <c r="B11" s="115"/>
      <c r="C11" s="115"/>
      <c r="D11" s="116"/>
      <c r="E11" s="195" t="s">
        <v>2983</v>
      </c>
      <c r="F11" s="273"/>
      <c r="G11" s="271"/>
    </row>
    <row r="12" spans="1:7" s="4" customFormat="1" ht="13.05" customHeight="1">
      <c r="A12" s="182" t="s">
        <v>2986</v>
      </c>
      <c r="B12" s="17"/>
      <c r="C12" s="17"/>
      <c r="D12" s="122"/>
      <c r="E12" s="251" t="s">
        <v>2982</v>
      </c>
      <c r="F12" s="155"/>
      <c r="G12" s="253"/>
    </row>
    <row r="13" spans="1:7" s="4" customFormat="1" ht="13.05" customHeight="1" thickBot="1">
      <c r="A13" s="274" t="s">
        <v>54</v>
      </c>
      <c r="B13" s="110"/>
      <c r="C13" s="110"/>
      <c r="D13" s="275"/>
      <c r="E13" s="195" t="s">
        <v>2983</v>
      </c>
      <c r="F13" s="276"/>
      <c r="G13" s="277"/>
    </row>
    <row r="14" spans="1:7" s="4" customFormat="1" ht="28.5" customHeight="1" thickBot="1">
      <c r="A14" s="176" t="s">
        <v>72</v>
      </c>
      <c r="B14" s="147"/>
      <c r="C14" s="147"/>
      <c r="D14" s="147"/>
      <c r="E14" s="147"/>
      <c r="F14" s="147"/>
      <c r="G14" s="84"/>
    </row>
    <row r="15" spans="1:7" s="4" customFormat="1" ht="13.05" customHeight="1">
      <c r="A15" s="207" t="s">
        <v>73</v>
      </c>
      <c r="B15" s="15"/>
      <c r="C15" s="15"/>
      <c r="D15" s="206"/>
      <c r="E15" s="219">
        <f>'KRYCÍ LIST #1'!E20+'KRYCÍ LIST #2'!E20+'KRYCÍ LIST #3'!E20+'KRYCÍ LIST #4'!E20+'KRYCÍ LIST #5'!E20+'KRYCÍ LIST #6'!E20</f>
        <v>0</v>
      </c>
      <c r="F15" s="15"/>
      <c r="G15" s="278" t="s">
        <v>114</v>
      </c>
    </row>
    <row r="16" spans="1:7" s="4" customFormat="1" ht="13.05" customHeight="1">
      <c r="A16" s="181" t="s">
        <v>2987</v>
      </c>
      <c r="B16" s="124"/>
      <c r="C16" s="124"/>
      <c r="D16" s="128"/>
      <c r="E16" s="149">
        <f>SUM('KRYCÍ LIST #1'!E21:'KRYCÍ LIST #1'!E23)+SUM('KRYCÍ LIST #2'!E21:'KRYCÍ LIST #2'!E23)+SUM('KRYCÍ LIST #3'!E21:'KRYCÍ LIST #3'!E23)+SUM('KRYCÍ LIST #4'!E21:'KRYCÍ LIST #4'!E23)+SUM('KRYCÍ LIST #5'!E21:'KRYCÍ LIST #5'!E23)+SUM('KRYCÍ LIST #6'!E21:'KRYCÍ LIST #6'!E23)</f>
        <v>0</v>
      </c>
      <c r="F16" s="124"/>
      <c r="G16" s="279" t="s">
        <v>114</v>
      </c>
    </row>
    <row r="17" spans="1:7" s="4" customFormat="1" ht="13.05" customHeight="1">
      <c r="A17" s="181" t="s">
        <v>74</v>
      </c>
      <c r="B17" s="124"/>
      <c r="C17" s="124"/>
      <c r="D17" s="128"/>
      <c r="E17" s="149">
        <f>'KRYCÍ LIST #1'!E25+'KRYCÍ LIST #2'!E25+'KRYCÍ LIST #3'!E25+'KRYCÍ LIST #4'!E25+'KRYCÍ LIST #5'!E25+'KRYCÍ LIST #6'!E25</f>
        <v>0</v>
      </c>
      <c r="F17" s="124"/>
      <c r="G17" s="279" t="s">
        <v>114</v>
      </c>
    </row>
    <row r="18" spans="1:7" s="4" customFormat="1" ht="13.05" customHeight="1">
      <c r="A18" s="181" t="s">
        <v>100</v>
      </c>
      <c r="B18" s="124"/>
      <c r="C18" s="124"/>
      <c r="D18" s="128"/>
      <c r="E18" s="149">
        <f>'KRYCÍ LIST #1'!E26+'KRYCÍ LIST #2'!E26+'KRYCÍ LIST #3'!E26+'KRYCÍ LIST #4'!E26+'KRYCÍ LIST #5'!E26+'KRYCÍ LIST #6'!E26</f>
        <v>0</v>
      </c>
      <c r="F18" s="124"/>
      <c r="G18" s="279" t="s">
        <v>114</v>
      </c>
    </row>
    <row r="19" spans="1:7" s="4" customFormat="1" ht="13.05" customHeight="1">
      <c r="A19" s="181" t="s">
        <v>101</v>
      </c>
      <c r="B19" s="124"/>
      <c r="C19" s="124"/>
      <c r="D19" s="128"/>
      <c r="E19" s="149">
        <f>'KRYCÍ LIST #1'!E27+'KRYCÍ LIST #2'!E27+'KRYCÍ LIST #3'!E27+'KRYCÍ LIST #4'!E27+'KRYCÍ LIST #5'!E27+'KRYCÍ LIST #6'!E27</f>
        <v>0</v>
      </c>
      <c r="F19" s="124"/>
      <c r="G19" s="279" t="s">
        <v>114</v>
      </c>
    </row>
    <row r="20" spans="1:7" s="4" customFormat="1" ht="13.05" customHeight="1">
      <c r="A20" s="213"/>
      <c r="B20" s="124"/>
      <c r="C20" s="124"/>
      <c r="D20" s="124"/>
      <c r="E20" s="124"/>
      <c r="F20" s="124"/>
      <c r="G20" s="140"/>
    </row>
    <row r="21" spans="1:7" s="4" customFormat="1" ht="13.05" customHeight="1">
      <c r="A21" s="280" t="s">
        <v>2988</v>
      </c>
      <c r="B21" s="124"/>
      <c r="C21" s="124"/>
      <c r="D21" s="128"/>
      <c r="E21" s="281">
        <f>'KRYCÍ LIST #1'!E28+'KRYCÍ LIST #2'!E28+'KRYCÍ LIST #3'!E28+'KRYCÍ LIST #4'!E28+'KRYCÍ LIST #5'!E28+'KRYCÍ LIST #6'!E28</f>
        <v>0</v>
      </c>
      <c r="F21" s="282"/>
      <c r="G21" s="279" t="s">
        <v>114</v>
      </c>
    </row>
    <row r="22" spans="1:7" s="4" customFormat="1" ht="13.05" customHeight="1">
      <c r="A22" s="213"/>
      <c r="B22" s="124"/>
      <c r="C22" s="124"/>
      <c r="D22" s="124"/>
      <c r="E22" s="124"/>
      <c r="F22" s="124"/>
      <c r="G22" s="140"/>
    </row>
    <row r="23" spans="1:7" s="4" customFormat="1" ht="13.05" customHeight="1">
      <c r="A23" s="181" t="s">
        <v>112</v>
      </c>
      <c r="B23" s="124"/>
      <c r="C23" s="124"/>
      <c r="D23" s="283" t="s">
        <v>2989</v>
      </c>
      <c r="E23" s="149">
        <f>'KRYCÍ LIST #1'!H35+'KRYCÍ LIST #2'!H35+'KRYCÍ LIST #3'!H35+'KRYCÍ LIST #4'!H35+'KRYCÍ LIST #5'!H35+'KRYCÍ LIST #6'!H35</f>
        <v>0</v>
      </c>
      <c r="F23" s="124"/>
      <c r="G23" s="279" t="s">
        <v>114</v>
      </c>
    </row>
    <row r="24" spans="1:7" s="4" customFormat="1" ht="13.05" customHeight="1">
      <c r="A24" s="181" t="s">
        <v>115</v>
      </c>
      <c r="B24" s="124"/>
      <c r="C24" s="124"/>
      <c r="D24" s="283" t="s">
        <v>2989</v>
      </c>
      <c r="E24" s="149">
        <f>'KRYCÍ LIST #1'!H36+'KRYCÍ LIST #2'!H36+'KRYCÍ LIST #3'!H36+'KRYCÍ LIST #4'!H36+'KRYCÍ LIST #5'!H36+'KRYCÍ LIST #6'!H36</f>
        <v>0</v>
      </c>
      <c r="F24" s="124"/>
      <c r="G24" s="279" t="s">
        <v>114</v>
      </c>
    </row>
    <row r="25" spans="1:7" s="4" customFormat="1" ht="13.05" customHeight="1">
      <c r="A25" s="181" t="s">
        <v>112</v>
      </c>
      <c r="B25" s="124"/>
      <c r="C25" s="124"/>
      <c r="D25" s="283" t="s">
        <v>2990</v>
      </c>
      <c r="E25" s="149">
        <f>'KRYCÍ LIST #1'!H37+'KRYCÍ LIST #2'!H37+'KRYCÍ LIST #3'!H37+'KRYCÍ LIST #4'!H37+'KRYCÍ LIST #5'!H37+'KRYCÍ LIST #6'!H37</f>
        <v>0</v>
      </c>
      <c r="F25" s="124"/>
      <c r="G25" s="279" t="s">
        <v>114</v>
      </c>
    </row>
    <row r="26" spans="1:7" s="4" customFormat="1" ht="13.05" customHeight="1" thickBot="1">
      <c r="A26" s="284" t="s">
        <v>115</v>
      </c>
      <c r="B26" s="220"/>
      <c r="C26" s="220"/>
      <c r="D26" s="283" t="s">
        <v>2990</v>
      </c>
      <c r="E26" s="285">
        <f>'KRYCÍ LIST #1'!H38+'KRYCÍ LIST #2'!H38+'KRYCÍ LIST #3'!H38+'KRYCÍ LIST #4'!H38+'KRYCÍ LIST #5'!H38+'KRYCÍ LIST #6'!H38</f>
        <v>0</v>
      </c>
      <c r="F26" s="220"/>
      <c r="G26" s="279" t="s">
        <v>114</v>
      </c>
    </row>
    <row r="27" spans="1:7" s="4" customFormat="1" ht="19.5" customHeight="1" thickBot="1">
      <c r="A27" s="266" t="s">
        <v>2991</v>
      </c>
      <c r="B27" s="147"/>
      <c r="C27" s="147"/>
      <c r="D27" s="147"/>
      <c r="E27" s="286">
        <f>SUM(E23:E26)</f>
        <v>0</v>
      </c>
      <c r="F27" s="147"/>
      <c r="G27" s="287" t="s">
        <v>114</v>
      </c>
    </row>
    <row r="29" spans="1:7" s="4" customFormat="1">
      <c r="A29" s="167" t="s">
        <v>61</v>
      </c>
      <c r="B29" s="163"/>
      <c r="D29" s="167" t="s">
        <v>64</v>
      </c>
      <c r="E29" s="17"/>
      <c r="F29" s="17"/>
      <c r="G29" s="122"/>
    </row>
    <row r="30" spans="1:7" s="4" customFormat="1">
      <c r="A30" s="288"/>
      <c r="B30" s="199"/>
      <c r="D30" s="288"/>
      <c r="E30" s="7"/>
      <c r="F30" s="7"/>
      <c r="G30" s="199"/>
    </row>
    <row r="31" spans="1:7">
      <c r="A31" s="12"/>
      <c r="B31" s="199"/>
      <c r="D31" s="12"/>
      <c r="E31" s="7"/>
      <c r="F31" s="7"/>
      <c r="G31" s="199"/>
    </row>
    <row r="32" spans="1:7">
      <c r="A32" s="12"/>
      <c r="B32" s="199"/>
      <c r="D32" s="12"/>
      <c r="E32" s="7"/>
      <c r="F32" s="7"/>
      <c r="G32" s="199"/>
    </row>
    <row r="33" spans="1:7">
      <c r="A33" s="12"/>
      <c r="B33" s="199"/>
      <c r="D33" s="12"/>
      <c r="E33" s="7"/>
      <c r="F33" s="7"/>
      <c r="G33" s="199"/>
    </row>
    <row r="34" spans="1:7">
      <c r="A34" s="12"/>
      <c r="B34" s="199"/>
      <c r="D34" s="12"/>
      <c r="E34" s="7"/>
      <c r="F34" s="7"/>
      <c r="G34" s="199"/>
    </row>
    <row r="35" spans="1:7">
      <c r="A35" s="12"/>
      <c r="B35" s="199"/>
      <c r="D35" s="12"/>
      <c r="E35" s="7"/>
      <c r="F35" s="7"/>
      <c r="G35" s="199"/>
    </row>
    <row r="36" spans="1:7">
      <c r="A36" s="12"/>
      <c r="B36" s="199"/>
      <c r="D36" s="12"/>
      <c r="E36" s="7"/>
      <c r="F36" s="7"/>
      <c r="G36" s="199"/>
    </row>
    <row r="37" spans="1:7">
      <c r="A37" s="12"/>
      <c r="B37" s="199"/>
      <c r="D37" s="12"/>
      <c r="E37" s="7"/>
      <c r="F37" s="7"/>
      <c r="G37" s="199"/>
    </row>
    <row r="38" spans="1:7">
      <c r="A38" s="12"/>
      <c r="B38" s="199"/>
      <c r="D38" s="12"/>
      <c r="E38" s="7"/>
      <c r="F38" s="7"/>
      <c r="G38" s="199"/>
    </row>
    <row r="39" spans="1:7" s="4" customFormat="1">
      <c r="A39" s="289" t="s">
        <v>2992</v>
      </c>
      <c r="B39" s="290"/>
      <c r="D39" s="289" t="s">
        <v>2992</v>
      </c>
      <c r="E39" s="115"/>
      <c r="F39" s="115"/>
      <c r="G39" s="116"/>
    </row>
    <row r="41" spans="1:7" s="4" customFormat="1">
      <c r="A41" s="167" t="s">
        <v>62</v>
      </c>
      <c r="B41" s="163"/>
      <c r="D41" s="167" t="s">
        <v>71</v>
      </c>
      <c r="E41" s="17"/>
      <c r="F41" s="17"/>
      <c r="G41" s="122"/>
    </row>
    <row r="42" spans="1:7" s="4" customFormat="1">
      <c r="A42" s="288"/>
      <c r="B42" s="199"/>
      <c r="D42" s="288"/>
      <c r="E42" s="7"/>
      <c r="F42" s="7"/>
      <c r="G42" s="199"/>
    </row>
    <row r="43" spans="1:7">
      <c r="A43" s="12"/>
      <c r="B43" s="199"/>
      <c r="D43" s="12"/>
      <c r="E43" s="7"/>
      <c r="F43" s="7"/>
      <c r="G43" s="199"/>
    </row>
    <row r="44" spans="1:7">
      <c r="A44" s="12"/>
      <c r="B44" s="199"/>
      <c r="D44" s="12"/>
      <c r="E44" s="7"/>
      <c r="F44" s="7"/>
      <c r="G44" s="199"/>
    </row>
    <row r="45" spans="1:7">
      <c r="A45" s="12"/>
      <c r="B45" s="199"/>
      <c r="D45" s="12"/>
      <c r="E45" s="7"/>
      <c r="F45" s="7"/>
      <c r="G45" s="199"/>
    </row>
    <row r="46" spans="1:7">
      <c r="A46" s="12"/>
      <c r="B46" s="199"/>
      <c r="D46" s="12"/>
      <c r="E46" s="7"/>
      <c r="F46" s="7"/>
      <c r="G46" s="199"/>
    </row>
    <row r="47" spans="1:7">
      <c r="A47" s="12"/>
      <c r="B47" s="199"/>
      <c r="D47" s="12"/>
      <c r="E47" s="7"/>
      <c r="F47" s="7"/>
      <c r="G47" s="199"/>
    </row>
    <row r="48" spans="1:7">
      <c r="A48" s="12"/>
      <c r="B48" s="199"/>
      <c r="D48" s="12"/>
      <c r="E48" s="7"/>
      <c r="F48" s="7"/>
      <c r="G48" s="199"/>
    </row>
    <row r="49" spans="1:7">
      <c r="A49" s="12"/>
      <c r="B49" s="199"/>
      <c r="D49" s="12"/>
      <c r="E49" s="7"/>
      <c r="F49" s="7"/>
      <c r="G49" s="199"/>
    </row>
    <row r="50" spans="1:7">
      <c r="A50" s="12"/>
      <c r="B50" s="199"/>
      <c r="D50" s="12"/>
      <c r="E50" s="7"/>
      <c r="F50" s="7"/>
      <c r="G50" s="199"/>
    </row>
    <row r="51" spans="1:7" s="4" customFormat="1">
      <c r="A51" s="289" t="s">
        <v>2992</v>
      </c>
      <c r="B51" s="290"/>
      <c r="D51" s="289" t="s">
        <v>2992</v>
      </c>
      <c r="E51" s="115"/>
      <c r="F51" s="115"/>
      <c r="G51" s="116"/>
    </row>
  </sheetData>
  <mergeCells count="60">
    <mergeCell ref="A51:B51"/>
    <mergeCell ref="D41:G41"/>
    <mergeCell ref="D42:G50"/>
    <mergeCell ref="D51:G51"/>
    <mergeCell ref="A39:B39"/>
    <mergeCell ref="D29:G29"/>
    <mergeCell ref="D30:G38"/>
    <mergeCell ref="D39:G39"/>
    <mergeCell ref="A41:B41"/>
    <mergeCell ref="A42:B50"/>
    <mergeCell ref="A26:C26"/>
    <mergeCell ref="E26:F26"/>
    <mergeCell ref="A27:D27"/>
    <mergeCell ref="E27:F27"/>
    <mergeCell ref="A29:B29"/>
    <mergeCell ref="A30:B38"/>
    <mergeCell ref="A23:C23"/>
    <mergeCell ref="E23:F23"/>
    <mergeCell ref="A24:C24"/>
    <mergeCell ref="E24:F24"/>
    <mergeCell ref="A25:C25"/>
    <mergeCell ref="E25:F25"/>
    <mergeCell ref="A19:D19"/>
    <mergeCell ref="E19:F19"/>
    <mergeCell ref="A20:G20"/>
    <mergeCell ref="A21:D21"/>
    <mergeCell ref="E21:F21"/>
    <mergeCell ref="A22:G22"/>
    <mergeCell ref="A16:D16"/>
    <mergeCell ref="E16:F16"/>
    <mergeCell ref="A17:D17"/>
    <mergeCell ref="E17:F17"/>
    <mergeCell ref="A18:D18"/>
    <mergeCell ref="E18:F18"/>
    <mergeCell ref="A12:D12"/>
    <mergeCell ref="F12:G12"/>
    <mergeCell ref="A13:D13"/>
    <mergeCell ref="F13:G13"/>
    <mergeCell ref="A14:G14"/>
    <mergeCell ref="A15:D15"/>
    <mergeCell ref="E15:F15"/>
    <mergeCell ref="A9:D9"/>
    <mergeCell ref="F9:G9"/>
    <mergeCell ref="A10:D10"/>
    <mergeCell ref="F10:G10"/>
    <mergeCell ref="A11:D11"/>
    <mergeCell ref="F11:G11"/>
    <mergeCell ref="A5:G5"/>
    <mergeCell ref="A6:D6"/>
    <mergeCell ref="F6:G6"/>
    <mergeCell ref="A7:D7"/>
    <mergeCell ref="F7:G7"/>
    <mergeCell ref="A8:D8"/>
    <mergeCell ref="F8:G8"/>
    <mergeCell ref="A1:G1"/>
    <mergeCell ref="B2:D2"/>
    <mergeCell ref="E2:G2"/>
    <mergeCell ref="B3:D3"/>
    <mergeCell ref="E3:G3"/>
    <mergeCell ref="A4:G4"/>
  </mergeCells>
  <printOptions horizontalCentered="1"/>
  <pageMargins left="0.39375000000000004" right="0.39375000000000004" top="0.59027777777777779" bottom="0.59027777777777779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E17" sqref="E17"/>
    </sheetView>
  </sheetViews>
  <sheetFormatPr defaultRowHeight="13.2"/>
  <cols>
    <col min="1" max="1" width="17.109375" customWidth="1"/>
    <col min="2" max="2" width="33.6640625" customWidth="1"/>
    <col min="3" max="3" width="8.109375" customWidth="1"/>
    <col min="4" max="4" width="13.33203125" customWidth="1"/>
    <col min="5" max="5" width="13.44140625" customWidth="1"/>
  </cols>
  <sheetData>
    <row r="1" spans="1:5" s="4" customFormat="1" ht="28.5" customHeight="1" thickBot="1">
      <c r="A1" s="242" t="s">
        <v>2965</v>
      </c>
      <c r="B1" s="110"/>
      <c r="C1" s="110"/>
      <c r="D1" s="110"/>
      <c r="E1" s="110"/>
    </row>
    <row r="2" spans="1:5" s="4" customFormat="1" ht="13.05" customHeight="1">
      <c r="A2" s="243" t="s">
        <v>2966</v>
      </c>
      <c r="B2" s="168" t="s">
        <v>2967</v>
      </c>
      <c r="C2" s="25"/>
      <c r="D2" s="112"/>
      <c r="E2" s="244" t="s">
        <v>2968</v>
      </c>
    </row>
    <row r="3" spans="1:5" s="4" customFormat="1" ht="13.2" customHeight="1">
      <c r="A3" s="245" t="s">
        <v>54</v>
      </c>
      <c r="B3" s="246" t="s">
        <v>60</v>
      </c>
      <c r="C3" s="247"/>
      <c r="D3" s="248"/>
      <c r="E3" s="249" t="s">
        <v>2969</v>
      </c>
    </row>
    <row r="4" spans="1:5" s="4" customFormat="1" ht="13.05" customHeight="1">
      <c r="A4" s="250" t="s">
        <v>2970</v>
      </c>
      <c r="B4" s="252" t="s">
        <v>2971</v>
      </c>
      <c r="C4" s="17"/>
      <c r="D4" s="17"/>
      <c r="E4" s="253"/>
    </row>
    <row r="5" spans="1:5" s="4" customFormat="1" ht="13.05" customHeight="1">
      <c r="A5" s="250" t="s">
        <v>61</v>
      </c>
      <c r="B5" s="252" t="s">
        <v>65</v>
      </c>
      <c r="C5" s="17"/>
      <c r="D5" s="17"/>
      <c r="E5" s="253"/>
    </row>
    <row r="6" spans="1:5" s="4" customFormat="1" ht="13.05" customHeight="1">
      <c r="A6" s="250" t="s">
        <v>62</v>
      </c>
      <c r="B6" s="252" t="s">
        <v>66</v>
      </c>
      <c r="C6" s="17"/>
      <c r="D6" s="17"/>
      <c r="E6" s="253"/>
    </row>
    <row r="7" spans="1:5" s="4" customFormat="1" ht="13.05" customHeight="1">
      <c r="A7" s="250" t="s">
        <v>64</v>
      </c>
      <c r="B7" s="252" t="s">
        <v>67</v>
      </c>
      <c r="C7" s="17"/>
      <c r="D7" s="17"/>
      <c r="E7" s="253"/>
    </row>
    <row r="8" spans="1:5" s="4" customFormat="1" ht="13.05" customHeight="1" thickBot="1">
      <c r="A8" s="250" t="s">
        <v>71</v>
      </c>
      <c r="B8" s="252" t="s">
        <v>54</v>
      </c>
      <c r="C8" s="17"/>
      <c r="D8" s="17"/>
      <c r="E8" s="253"/>
    </row>
    <row r="9" spans="1:5" s="4" customFormat="1" ht="28.5" customHeight="1" thickBot="1">
      <c r="A9" s="254" t="s">
        <v>2972</v>
      </c>
      <c r="B9" s="25"/>
      <c r="C9" s="25"/>
      <c r="D9" s="25"/>
      <c r="E9" s="255"/>
    </row>
    <row r="10" spans="1:5" s="4" customFormat="1" ht="28.5" customHeight="1">
      <c r="A10" s="256" t="s">
        <v>2973</v>
      </c>
      <c r="B10" s="257" t="s">
        <v>2974</v>
      </c>
      <c r="C10" s="258" t="s">
        <v>2975</v>
      </c>
      <c r="D10" s="259" t="s">
        <v>2976</v>
      </c>
      <c r="E10" s="260" t="s">
        <v>2977</v>
      </c>
    </row>
    <row r="11" spans="1:5" s="4" customFormat="1">
      <c r="A11" s="261" t="s">
        <v>2963</v>
      </c>
      <c r="B11" s="262" t="s">
        <v>2964</v>
      </c>
      <c r="C11" s="263"/>
      <c r="D11" s="264">
        <f>'KRYCÍ LIST #1'!E28</f>
        <v>0</v>
      </c>
      <c r="E11" s="265">
        <f>'KRYCÍ LIST #1'!H39</f>
        <v>0</v>
      </c>
    </row>
    <row r="12" spans="1:5" s="4" customFormat="1" ht="26.4">
      <c r="A12" s="261" t="s">
        <v>1987</v>
      </c>
      <c r="B12" s="262" t="s">
        <v>53</v>
      </c>
      <c r="C12" s="263"/>
      <c r="D12" s="264">
        <f>'KRYCÍ LIST #2'!E28</f>
        <v>0</v>
      </c>
      <c r="E12" s="265">
        <f>'KRYCÍ LIST #2'!H39</f>
        <v>0</v>
      </c>
    </row>
    <row r="13" spans="1:5" s="4" customFormat="1">
      <c r="A13" s="261" t="s">
        <v>1984</v>
      </c>
      <c r="B13" s="262" t="s">
        <v>1985</v>
      </c>
      <c r="C13" s="263"/>
      <c r="D13" s="264">
        <f>'KRYCÍ LIST #3'!E28</f>
        <v>0</v>
      </c>
      <c r="E13" s="265">
        <f>'KRYCÍ LIST #3'!H39</f>
        <v>0</v>
      </c>
    </row>
    <row r="14" spans="1:5" s="4" customFormat="1" ht="26.4">
      <c r="A14" s="261" t="s">
        <v>1179</v>
      </c>
      <c r="B14" s="262" t="s">
        <v>53</v>
      </c>
      <c r="C14" s="263"/>
      <c r="D14" s="264">
        <f>'KRYCÍ LIST #4'!E28</f>
        <v>0</v>
      </c>
      <c r="E14" s="265">
        <f>'KRYCÍ LIST #4'!H39</f>
        <v>0</v>
      </c>
    </row>
    <row r="15" spans="1:5" s="4" customFormat="1">
      <c r="A15" s="261" t="s">
        <v>1176</v>
      </c>
      <c r="B15" s="262" t="s">
        <v>1177</v>
      </c>
      <c r="C15" s="263"/>
      <c r="D15" s="264">
        <f>'KRYCÍ LIST #5'!E28</f>
        <v>0</v>
      </c>
      <c r="E15" s="265">
        <f>'KRYCÍ LIST #5'!H39</f>
        <v>0</v>
      </c>
    </row>
    <row r="16" spans="1:5" s="4" customFormat="1" ht="27" thickBot="1">
      <c r="A16" s="261" t="s">
        <v>52</v>
      </c>
      <c r="B16" s="262" t="s">
        <v>53</v>
      </c>
      <c r="C16" s="263"/>
      <c r="D16" s="264">
        <f>'KRYCÍ LIST #6'!E28</f>
        <v>0</v>
      </c>
      <c r="E16" s="265">
        <f>'KRYCÍ LIST #6'!H39</f>
        <v>0</v>
      </c>
    </row>
    <row r="17" spans="1:5" s="4" customFormat="1" ht="19.5" customHeight="1" thickBot="1">
      <c r="A17" s="266" t="s">
        <v>2978</v>
      </c>
      <c r="B17" s="147"/>
      <c r="C17" s="267"/>
      <c r="D17" s="268">
        <f>SUM(D11:D16)</f>
        <v>0</v>
      </c>
      <c r="E17" s="269">
        <f>SUM(E11:E16)</f>
        <v>0</v>
      </c>
    </row>
  </sheetData>
  <mergeCells count="10">
    <mergeCell ref="B7:E7"/>
    <mergeCell ref="B8:E8"/>
    <mergeCell ref="A9:E9"/>
    <mergeCell ref="A17:C17"/>
    <mergeCell ref="A1:E1"/>
    <mergeCell ref="B2:D2"/>
    <mergeCell ref="B3:D3"/>
    <mergeCell ref="B4:E4"/>
    <mergeCell ref="B5:E5"/>
    <mergeCell ref="B6:E6"/>
  </mergeCells>
  <printOptions horizontalCentered="1"/>
  <pageMargins left="0.39375000000000004" right="0.39375000000000004" top="0.59027777777777779" bottom="0.59027777777777779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K15" sqref="K15"/>
    </sheetView>
  </sheetViews>
  <sheetFormatPr defaultRowHeight="13.2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>
      <c r="A1" s="109" t="s">
        <v>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0.050000000000001" customHeight="1" thickBo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13.05" customHeight="1">
      <c r="A3" s="169" t="s">
        <v>48</v>
      </c>
      <c r="B3" s="25"/>
      <c r="C3" s="25"/>
      <c r="D3" s="112"/>
      <c r="E3" s="113" t="s">
        <v>49</v>
      </c>
      <c r="F3" s="25"/>
      <c r="G3" s="25"/>
      <c r="H3" s="25"/>
      <c r="I3" s="25"/>
      <c r="J3" s="112"/>
      <c r="K3" s="113" t="s">
        <v>50</v>
      </c>
      <c r="L3" s="112"/>
      <c r="M3" s="111" t="s">
        <v>51</v>
      </c>
    </row>
    <row r="4" spans="1:13" ht="13.2" customHeight="1">
      <c r="A4" s="170" t="s">
        <v>2963</v>
      </c>
      <c r="B4" s="115"/>
      <c r="C4" s="115"/>
      <c r="D4" s="116"/>
      <c r="E4" s="118" t="s">
        <v>2964</v>
      </c>
      <c r="F4" s="119"/>
      <c r="G4" s="119"/>
      <c r="H4" s="119"/>
      <c r="I4" s="119"/>
      <c r="J4" s="120"/>
      <c r="K4" s="117" t="s">
        <v>54</v>
      </c>
      <c r="L4" s="116"/>
      <c r="M4" s="114" t="s">
        <v>55</v>
      </c>
    </row>
    <row r="5" spans="1:13" ht="13.05" customHeight="1">
      <c r="A5" s="171" t="s">
        <v>56</v>
      </c>
      <c r="B5" s="17"/>
      <c r="C5" s="17"/>
      <c r="D5" s="122"/>
      <c r="E5" s="123" t="s">
        <v>57</v>
      </c>
      <c r="F5" s="17"/>
      <c r="G5" s="17"/>
      <c r="H5" s="17"/>
      <c r="I5" s="17"/>
      <c r="J5" s="122"/>
      <c r="K5" s="123" t="s">
        <v>58</v>
      </c>
      <c r="L5" s="122"/>
      <c r="M5" s="121" t="s">
        <v>59</v>
      </c>
    </row>
    <row r="6" spans="1:13" ht="13.2" customHeight="1">
      <c r="A6" s="170" t="s">
        <v>54</v>
      </c>
      <c r="B6" s="115"/>
      <c r="C6" s="115"/>
      <c r="D6" s="116"/>
      <c r="E6" s="118" t="s">
        <v>60</v>
      </c>
      <c r="F6" s="119"/>
      <c r="G6" s="119"/>
      <c r="H6" s="119"/>
      <c r="I6" s="119"/>
      <c r="J6" s="120"/>
      <c r="K6" s="117" t="s">
        <v>54</v>
      </c>
      <c r="L6" s="116"/>
      <c r="M6" s="114" t="s">
        <v>54</v>
      </c>
    </row>
    <row r="7" spans="1:13" s="4" customFormat="1" ht="13.2" customHeight="1">
      <c r="A7" s="172" t="s">
        <v>61</v>
      </c>
      <c r="B7" s="134"/>
      <c r="C7" s="134"/>
      <c r="D7" s="126" t="s">
        <v>65</v>
      </c>
      <c r="E7" s="135"/>
      <c r="F7" s="135"/>
      <c r="G7" s="136"/>
      <c r="H7" s="132" t="s">
        <v>68</v>
      </c>
      <c r="I7" s="134"/>
      <c r="J7" s="134"/>
      <c r="K7" s="134"/>
      <c r="L7" s="134"/>
      <c r="M7" s="137"/>
    </row>
    <row r="8" spans="1:13" s="4" customFormat="1" ht="26.4" customHeight="1">
      <c r="A8" s="172" t="s">
        <v>62</v>
      </c>
      <c r="B8" s="134"/>
      <c r="C8" s="134"/>
      <c r="D8" s="126" t="s">
        <v>66</v>
      </c>
      <c r="E8" s="135"/>
      <c r="F8" s="135"/>
      <c r="G8" s="136"/>
      <c r="H8" s="132" t="s">
        <v>69</v>
      </c>
      <c r="I8" s="134"/>
      <c r="J8" s="134"/>
      <c r="K8" s="134"/>
      <c r="L8" s="134"/>
      <c r="M8" s="138" t="str">
        <f>IF(M7=0,"",E28/M7)</f>
        <v/>
      </c>
    </row>
    <row r="9" spans="1:13" ht="13.05" customHeight="1">
      <c r="A9" s="173" t="s">
        <v>63</v>
      </c>
      <c r="B9" s="124"/>
      <c r="C9" s="124"/>
      <c r="D9" s="127" t="s">
        <v>54</v>
      </c>
      <c r="E9" s="124"/>
      <c r="F9" s="124"/>
      <c r="G9" s="128"/>
      <c r="H9" s="132" t="s">
        <v>70</v>
      </c>
      <c r="I9" s="124"/>
      <c r="J9" s="124"/>
      <c r="K9" s="139" t="s">
        <v>54</v>
      </c>
      <c r="L9" s="124"/>
      <c r="M9" s="140"/>
    </row>
    <row r="10" spans="1:13" s="4" customFormat="1" ht="13.2" customHeight="1">
      <c r="A10" s="174" t="s">
        <v>64</v>
      </c>
      <c r="B10" s="141"/>
      <c r="C10" s="141"/>
      <c r="D10" s="125" t="s">
        <v>67</v>
      </c>
      <c r="E10" s="142"/>
      <c r="F10" s="142"/>
      <c r="G10" s="143"/>
      <c r="H10" s="133" t="s">
        <v>71</v>
      </c>
      <c r="I10" s="141"/>
      <c r="J10" s="125" t="s">
        <v>54</v>
      </c>
      <c r="K10" s="129"/>
      <c r="L10" s="129"/>
      <c r="M10" s="144"/>
    </row>
    <row r="11" spans="1:13" ht="13.8" customHeight="1" thickBot="1">
      <c r="A11" s="175" t="s">
        <v>54</v>
      </c>
      <c r="B11" s="130"/>
      <c r="C11" s="130"/>
      <c r="D11" s="130"/>
      <c r="E11" s="130"/>
      <c r="F11" s="130"/>
      <c r="G11" s="131"/>
      <c r="H11" s="145" t="s">
        <v>54</v>
      </c>
      <c r="I11" s="130"/>
      <c r="J11" s="130"/>
      <c r="K11" s="130"/>
      <c r="L11" s="130"/>
      <c r="M11" s="146"/>
    </row>
    <row r="12" spans="1:13" ht="28.5" customHeight="1" thickBot="1">
      <c r="A12" s="176" t="s">
        <v>72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84"/>
    </row>
    <row r="13" spans="1:13" ht="13.05" customHeight="1">
      <c r="A13" s="177" t="s">
        <v>73</v>
      </c>
      <c r="B13" s="15"/>
      <c r="C13" s="15"/>
      <c r="D13" s="15"/>
      <c r="E13" s="15"/>
      <c r="F13" s="15"/>
      <c r="G13" s="177" t="s">
        <v>74</v>
      </c>
      <c r="H13" s="15"/>
      <c r="I13" s="15"/>
      <c r="J13" s="15"/>
      <c r="K13" s="15"/>
      <c r="L13" s="15"/>
      <c r="M13" s="90"/>
    </row>
    <row r="14" spans="1:13" s="4" customFormat="1" ht="13.05" customHeight="1">
      <c r="A14" s="178"/>
      <c r="B14" s="132" t="s">
        <v>75</v>
      </c>
      <c r="C14" s="134"/>
      <c r="D14" s="152"/>
      <c r="E14" s="149">
        <f>'REKAPITULACE #1'!C32</f>
        <v>0</v>
      </c>
      <c r="F14" s="134"/>
      <c r="G14" s="181" t="s">
        <v>95</v>
      </c>
      <c r="H14" s="153"/>
      <c r="I14" s="153"/>
      <c r="J14" s="154"/>
      <c r="K14" s="156"/>
      <c r="L14" s="157" t="s">
        <v>91</v>
      </c>
      <c r="M14" s="184">
        <f>E20*K14/100</f>
        <v>0</v>
      </c>
    </row>
    <row r="15" spans="1:13" s="4" customFormat="1" ht="13.05" customHeight="1">
      <c r="A15" s="179"/>
      <c r="B15" s="132" t="s">
        <v>76</v>
      </c>
      <c r="C15" s="134"/>
      <c r="D15" s="152"/>
      <c r="E15" s="149">
        <f>'REKAPITULACE #1'!D32</f>
        <v>0</v>
      </c>
      <c r="F15" s="134"/>
      <c r="G15" s="181"/>
      <c r="H15" s="153"/>
      <c r="I15" s="153"/>
      <c r="J15" s="154"/>
      <c r="K15" s="156"/>
      <c r="L15" s="157" t="s">
        <v>91</v>
      </c>
      <c r="M15" s="184">
        <v>0</v>
      </c>
    </row>
    <row r="16" spans="1:13" s="4" customFormat="1" ht="13.05" customHeight="1">
      <c r="A16" s="180" t="s">
        <v>77</v>
      </c>
      <c r="B16" s="151" t="s">
        <v>78</v>
      </c>
      <c r="C16" s="134"/>
      <c r="D16" s="152"/>
      <c r="E16" s="149">
        <f>'REKAPITULACE #1'!E16</f>
        <v>0</v>
      </c>
      <c r="F16" s="134"/>
      <c r="G16" s="181"/>
      <c r="H16" s="153"/>
      <c r="I16" s="153"/>
      <c r="J16" s="154"/>
      <c r="K16" s="156"/>
      <c r="L16" s="157" t="s">
        <v>91</v>
      </c>
      <c r="M16" s="184">
        <f>E20*K16/100</f>
        <v>0</v>
      </c>
    </row>
    <row r="17" spans="1:13" s="4" customFormat="1" ht="13.05" customHeight="1">
      <c r="A17" s="180" t="s">
        <v>79</v>
      </c>
      <c r="B17" s="151" t="s">
        <v>80</v>
      </c>
      <c r="C17" s="134"/>
      <c r="D17" s="152"/>
      <c r="E17" s="149">
        <f>'REKAPITULACE #1'!E26</f>
        <v>0</v>
      </c>
      <c r="F17" s="134"/>
      <c r="G17" s="181"/>
      <c r="H17" s="153"/>
      <c r="I17" s="153"/>
      <c r="J17" s="154"/>
      <c r="K17" s="156"/>
      <c r="L17" s="157" t="s">
        <v>91</v>
      </c>
      <c r="M17" s="184">
        <f>E20*K17/100</f>
        <v>0</v>
      </c>
    </row>
    <row r="18" spans="1:13" s="4" customFormat="1" ht="13.05" customHeight="1">
      <c r="A18" s="180" t="s">
        <v>81</v>
      </c>
      <c r="B18" s="151" t="s">
        <v>82</v>
      </c>
      <c r="C18" s="134"/>
      <c r="D18" s="152"/>
      <c r="E18" s="149">
        <v>0</v>
      </c>
      <c r="F18" s="134"/>
      <c r="G18" s="181"/>
      <c r="H18" s="153"/>
      <c r="I18" s="153"/>
      <c r="J18" s="154"/>
      <c r="K18" s="156"/>
      <c r="L18" s="157" t="s">
        <v>91</v>
      </c>
      <c r="M18" s="184">
        <f>E20*K18/100</f>
        <v>0</v>
      </c>
    </row>
    <row r="19" spans="1:13" s="4" customFormat="1" ht="13.05" customHeight="1">
      <c r="A19" s="180" t="s">
        <v>83</v>
      </c>
      <c r="B19" s="151" t="s">
        <v>84</v>
      </c>
      <c r="C19" s="134"/>
      <c r="D19" s="152"/>
      <c r="E19" s="149">
        <f>'REKAPITULACE #1'!E30</f>
        <v>0</v>
      </c>
      <c r="F19" s="134"/>
      <c r="G19" s="181"/>
      <c r="H19" s="153"/>
      <c r="I19" s="153"/>
      <c r="J19" s="154"/>
      <c r="K19" s="156"/>
      <c r="L19" s="157" t="s">
        <v>91</v>
      </c>
      <c r="M19" s="184">
        <v>0</v>
      </c>
    </row>
    <row r="20" spans="1:13" s="4" customFormat="1" ht="13.05" customHeight="1">
      <c r="A20" s="181" t="s">
        <v>85</v>
      </c>
      <c r="B20" s="153"/>
      <c r="C20" s="153"/>
      <c r="D20" s="154"/>
      <c r="E20" s="149">
        <f>SUM(E16:E19)</f>
        <v>0</v>
      </c>
      <c r="F20" s="134"/>
      <c r="G20" s="181"/>
      <c r="H20" s="153"/>
      <c r="I20" s="153"/>
      <c r="J20" s="154"/>
      <c r="K20" s="156"/>
      <c r="L20" s="157" t="s">
        <v>91</v>
      </c>
      <c r="M20" s="184">
        <f>E20*K20/100</f>
        <v>0</v>
      </c>
    </row>
    <row r="21" spans="1:13" s="4" customFormat="1" ht="13.05" customHeight="1">
      <c r="A21" s="181" t="s">
        <v>86</v>
      </c>
      <c r="B21" s="153"/>
      <c r="C21" s="153"/>
      <c r="D21" s="154"/>
      <c r="E21" s="149">
        <v>0</v>
      </c>
      <c r="F21" s="134"/>
      <c r="G21" s="181"/>
      <c r="H21" s="153"/>
      <c r="I21" s="153"/>
      <c r="J21" s="154"/>
      <c r="K21" s="156"/>
      <c r="L21" s="157" t="s">
        <v>91</v>
      </c>
      <c r="M21" s="184">
        <f>E20*K21/100</f>
        <v>0</v>
      </c>
    </row>
    <row r="22" spans="1:13" s="4" customFormat="1" ht="13.05" customHeight="1">
      <c r="A22" s="181" t="s">
        <v>87</v>
      </c>
      <c r="B22" s="153"/>
      <c r="C22" s="153"/>
      <c r="D22" s="154"/>
      <c r="E22" s="149">
        <v>0</v>
      </c>
      <c r="F22" s="134"/>
      <c r="G22" s="181"/>
      <c r="H22" s="153"/>
      <c r="I22" s="153"/>
      <c r="J22" s="154"/>
      <c r="K22" s="156"/>
      <c r="L22" s="157" t="s">
        <v>91</v>
      </c>
      <c r="M22" s="184">
        <f>E20*K22/100</f>
        <v>0</v>
      </c>
    </row>
    <row r="23" spans="1:13" s="4" customFormat="1" ht="13.05" customHeight="1" thickBot="1">
      <c r="A23" s="181" t="s">
        <v>88</v>
      </c>
      <c r="B23" s="153"/>
      <c r="C23" s="153"/>
      <c r="D23" s="154"/>
      <c r="E23" s="149">
        <v>0</v>
      </c>
      <c r="F23" s="134"/>
      <c r="G23" s="182"/>
      <c r="H23" s="155"/>
      <c r="I23" s="155"/>
      <c r="J23" s="158"/>
      <c r="K23" s="159"/>
      <c r="L23" s="160" t="s">
        <v>91</v>
      </c>
      <c r="M23" s="185">
        <v>0</v>
      </c>
    </row>
    <row r="24" spans="1:13" s="4" customFormat="1" ht="13.05" customHeight="1">
      <c r="A24" s="181" t="s">
        <v>89</v>
      </c>
      <c r="B24" s="153"/>
      <c r="C24" s="153"/>
      <c r="D24" s="153"/>
      <c r="E24" s="149">
        <f>SUM(E20:E23)</f>
        <v>0</v>
      </c>
      <c r="F24" s="134"/>
      <c r="G24" s="177" t="s">
        <v>100</v>
      </c>
      <c r="H24" s="15"/>
      <c r="I24" s="15"/>
      <c r="J24" s="15"/>
      <c r="K24" s="15"/>
      <c r="L24" s="15"/>
      <c r="M24" s="186"/>
    </row>
    <row r="25" spans="1:13" s="4" customFormat="1" ht="13.05" customHeight="1">
      <c r="A25" s="181" t="s">
        <v>102</v>
      </c>
      <c r="B25" s="153"/>
      <c r="C25" s="153"/>
      <c r="D25" s="154"/>
      <c r="E25" s="149">
        <f>SUM(M14:M23)</f>
        <v>0</v>
      </c>
      <c r="F25" s="124"/>
      <c r="G25" s="181"/>
      <c r="H25" s="153"/>
      <c r="I25" s="153"/>
      <c r="J25" s="154"/>
      <c r="K25" s="156"/>
      <c r="L25" s="157" t="s">
        <v>91</v>
      </c>
      <c r="M25" s="184">
        <f>E20*K25/100</f>
        <v>0</v>
      </c>
    </row>
    <row r="26" spans="1:13" s="4" customFormat="1" ht="13.05" customHeight="1" thickBot="1">
      <c r="A26" s="181" t="s">
        <v>103</v>
      </c>
      <c r="B26" s="153"/>
      <c r="C26" s="153"/>
      <c r="D26" s="154"/>
      <c r="E26" s="149">
        <f>SUM(M25:M26)</f>
        <v>0</v>
      </c>
      <c r="F26" s="124"/>
      <c r="G26" s="182"/>
      <c r="H26" s="155"/>
      <c r="I26" s="155"/>
      <c r="J26" s="158"/>
      <c r="K26" s="159"/>
      <c r="L26" s="160" t="s">
        <v>91</v>
      </c>
      <c r="M26" s="185">
        <f>E20*K26/100</f>
        <v>0</v>
      </c>
    </row>
    <row r="27" spans="1:13" s="4" customFormat="1" ht="13.05" customHeight="1" thickBot="1">
      <c r="A27" s="182" t="s">
        <v>104</v>
      </c>
      <c r="B27" s="155"/>
      <c r="C27" s="155"/>
      <c r="D27" s="158"/>
      <c r="E27" s="161">
        <f>SUM(M28:M28)</f>
        <v>0</v>
      </c>
      <c r="F27" s="17"/>
      <c r="G27" s="177" t="s">
        <v>101</v>
      </c>
      <c r="H27" s="162"/>
      <c r="I27" s="162"/>
      <c r="J27" s="162"/>
      <c r="K27" s="162"/>
      <c r="L27" s="162"/>
      <c r="M27" s="187"/>
    </row>
    <row r="28" spans="1:13" s="4" customFormat="1" ht="13.05" customHeight="1" thickBot="1">
      <c r="A28" s="183" t="s">
        <v>105</v>
      </c>
      <c r="B28" s="164"/>
      <c r="C28" s="164"/>
      <c r="D28" s="165"/>
      <c r="E28" s="166">
        <f>SUM(E24:E27)</f>
        <v>0</v>
      </c>
      <c r="F28" s="25"/>
      <c r="G28" s="182"/>
      <c r="H28" s="155"/>
      <c r="I28" s="155"/>
      <c r="J28" s="158"/>
      <c r="K28" s="159"/>
      <c r="L28" s="160" t="s">
        <v>91</v>
      </c>
      <c r="M28" s="185">
        <f>E20*K28/100</f>
        <v>0</v>
      </c>
    </row>
    <row r="29" spans="1:13" s="5" customFormat="1" ht="13.05" customHeight="1">
      <c r="A29" s="188" t="s">
        <v>106</v>
      </c>
      <c r="B29" s="189"/>
      <c r="C29" s="189"/>
      <c r="D29" s="190"/>
      <c r="E29" s="191" t="s">
        <v>107</v>
      </c>
      <c r="F29" s="189"/>
      <c r="G29" s="190"/>
      <c r="H29" s="191" t="s">
        <v>108</v>
      </c>
      <c r="I29" s="189"/>
      <c r="J29" s="189"/>
      <c r="K29" s="189"/>
      <c r="L29" s="189"/>
      <c r="M29" s="192"/>
    </row>
    <row r="30" spans="1:13" s="4" customFormat="1" ht="13.05" customHeight="1">
      <c r="A30" s="193" t="s">
        <v>54</v>
      </c>
      <c r="B30" s="17"/>
      <c r="C30" s="17"/>
      <c r="D30" s="122"/>
      <c r="E30" s="194" t="s">
        <v>109</v>
      </c>
      <c r="F30" s="155"/>
      <c r="G30" s="122"/>
      <c r="H30" s="194" t="s">
        <v>109</v>
      </c>
      <c r="I30" s="155"/>
      <c r="J30" s="17"/>
      <c r="K30" s="17"/>
      <c r="L30" s="17"/>
      <c r="M30" s="197"/>
    </row>
    <row r="31" spans="1:13" s="4" customFormat="1" ht="13.05" customHeight="1">
      <c r="A31" s="198" t="s">
        <v>110</v>
      </c>
      <c r="B31" s="7"/>
      <c r="C31" s="196"/>
      <c r="D31" s="199"/>
      <c r="E31" s="194" t="s">
        <v>110</v>
      </c>
      <c r="F31" s="196"/>
      <c r="G31" s="199"/>
      <c r="H31" s="194" t="s">
        <v>110</v>
      </c>
      <c r="I31" s="196"/>
      <c r="J31" s="7"/>
      <c r="K31" s="7"/>
      <c r="L31" s="7"/>
      <c r="M31" s="200"/>
    </row>
    <row r="32" spans="1:13" s="4" customFormat="1" ht="13.05" customHeight="1">
      <c r="A32" s="198"/>
      <c r="B32" s="7"/>
      <c r="C32" s="7"/>
      <c r="D32" s="199"/>
      <c r="E32" s="203" t="s">
        <v>111</v>
      </c>
      <c r="F32" s="7"/>
      <c r="G32" s="199"/>
      <c r="H32" s="203" t="s">
        <v>111</v>
      </c>
      <c r="I32" s="7"/>
      <c r="J32" s="7"/>
      <c r="K32" s="7"/>
      <c r="L32" s="7"/>
      <c r="M32" s="200"/>
    </row>
    <row r="33" spans="1:13">
      <c r="A33" s="201"/>
      <c r="B33" s="148"/>
      <c r="C33" s="148"/>
      <c r="D33" s="202"/>
      <c r="E33" s="204"/>
      <c r="F33" s="148"/>
      <c r="G33" s="202"/>
      <c r="H33" s="204"/>
      <c r="I33" s="148"/>
      <c r="J33" s="148"/>
      <c r="K33" s="148"/>
      <c r="L33" s="148"/>
      <c r="M33" s="205"/>
    </row>
    <row r="34" spans="1:13" s="4" customFormat="1" ht="56.25" customHeight="1" thickBot="1">
      <c r="A34" s="201"/>
      <c r="B34" s="148"/>
      <c r="C34" s="148"/>
      <c r="D34" s="202"/>
      <c r="E34" s="204"/>
      <c r="F34" s="148"/>
      <c r="G34" s="202"/>
      <c r="H34" s="204"/>
      <c r="I34" s="148"/>
      <c r="J34" s="148"/>
      <c r="K34" s="148"/>
      <c r="L34" s="148"/>
      <c r="M34" s="205"/>
    </row>
    <row r="35" spans="1:13" s="4" customFormat="1" ht="13.05" customHeight="1">
      <c r="A35" s="207" t="s">
        <v>112</v>
      </c>
      <c r="B35" s="208"/>
      <c r="C35" s="208"/>
      <c r="D35" s="209"/>
      <c r="E35" s="212">
        <v>21</v>
      </c>
      <c r="F35" s="15"/>
      <c r="G35" s="210" t="s">
        <v>113</v>
      </c>
      <c r="H35" s="219">
        <f>E28-H37</f>
        <v>0</v>
      </c>
      <c r="I35" s="15"/>
      <c r="J35" s="15"/>
      <c r="K35" s="15"/>
      <c r="L35" s="15"/>
      <c r="M35" s="211" t="s">
        <v>114</v>
      </c>
    </row>
    <row r="36" spans="1:13" s="4" customFormat="1" ht="13.05" customHeight="1">
      <c r="A36" s="181" t="s">
        <v>115</v>
      </c>
      <c r="B36" s="214"/>
      <c r="C36" s="214"/>
      <c r="D36" s="215"/>
      <c r="E36" s="217">
        <v>21</v>
      </c>
      <c r="F36" s="124"/>
      <c r="G36" s="150" t="s">
        <v>113</v>
      </c>
      <c r="H36" s="149">
        <f>H35*E36/100</f>
        <v>0</v>
      </c>
      <c r="I36" s="124"/>
      <c r="J36" s="124"/>
      <c r="K36" s="124"/>
      <c r="L36" s="124"/>
      <c r="M36" s="216" t="s">
        <v>114</v>
      </c>
    </row>
    <row r="37" spans="1:13" s="4" customFormat="1" ht="13.05" customHeight="1">
      <c r="A37" s="181" t="s">
        <v>112</v>
      </c>
      <c r="B37" s="214"/>
      <c r="C37" s="214"/>
      <c r="D37" s="215"/>
      <c r="E37" s="217">
        <v>12</v>
      </c>
      <c r="F37" s="124"/>
      <c r="G37" s="150" t="s">
        <v>113</v>
      </c>
      <c r="H37" s="149">
        <v>0</v>
      </c>
      <c r="I37" s="218"/>
      <c r="J37" s="218"/>
      <c r="K37" s="218"/>
      <c r="L37" s="218"/>
      <c r="M37" s="216" t="s">
        <v>114</v>
      </c>
    </row>
    <row r="38" spans="1:13" s="4" customFormat="1" ht="13.05" customHeight="1">
      <c r="A38" s="181" t="s">
        <v>115</v>
      </c>
      <c r="B38" s="214"/>
      <c r="C38" s="214"/>
      <c r="D38" s="215"/>
      <c r="E38" s="217">
        <v>12</v>
      </c>
      <c r="F38" s="124"/>
      <c r="G38" s="150" t="s">
        <v>113</v>
      </c>
      <c r="H38" s="149">
        <f>H37*E38/100</f>
        <v>0</v>
      </c>
      <c r="I38" s="124"/>
      <c r="J38" s="124"/>
      <c r="K38" s="124"/>
      <c r="L38" s="124"/>
      <c r="M38" s="216" t="s">
        <v>114</v>
      </c>
    </row>
    <row r="39" spans="1:13" s="223" customFormat="1" ht="19.5" customHeight="1" thickBot="1">
      <c r="A39" s="221" t="s">
        <v>116</v>
      </c>
      <c r="B39" s="222"/>
      <c r="C39" s="222"/>
      <c r="D39" s="222"/>
      <c r="E39" s="222"/>
      <c r="F39" s="222"/>
      <c r="G39" s="222"/>
      <c r="H39" s="224">
        <f>SUM(H35:H38)</f>
        <v>0</v>
      </c>
      <c r="I39" s="220"/>
      <c r="J39" s="220"/>
      <c r="K39" s="220"/>
      <c r="L39" s="220"/>
      <c r="M39" s="225" t="s">
        <v>114</v>
      </c>
    </row>
    <row r="40" spans="1:13" s="4" customFormat="1" ht="13.05" customHeight="1"/>
    <row r="41" spans="1:13" s="4" customFormat="1" ht="13.05" customHeight="1">
      <c r="A41" s="196" t="s">
        <v>117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</mergeCells>
  <printOptions horizontalCentered="1"/>
  <pageMargins left="0.39375000000000004" right="0.39375000000000004" top="0.59027777777777779" bottom="0.59027777777777779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C6" sqref="C6:E6"/>
    </sheetView>
  </sheetViews>
  <sheetFormatPr defaultRowHeight="13.2"/>
  <cols>
    <col min="1" max="1" width="3.88671875" customWidth="1"/>
    <col min="2" max="2" width="45.21875" customWidth="1"/>
    <col min="3" max="5" width="10.6640625" customWidth="1"/>
  </cols>
  <sheetData>
    <row r="1" spans="1:5" s="2" customFormat="1" ht="9.6">
      <c r="A1" s="3" t="s">
        <v>0</v>
      </c>
      <c r="B1" s="3"/>
      <c r="C1" s="3"/>
      <c r="D1" s="3" t="s">
        <v>1</v>
      </c>
      <c r="E1" s="3"/>
    </row>
    <row r="2" spans="1:5" s="2" customFormat="1" ht="9.6">
      <c r="A2" s="3" t="s">
        <v>1988</v>
      </c>
      <c r="B2" s="3"/>
      <c r="C2" s="3"/>
      <c r="D2" s="3" t="s">
        <v>3</v>
      </c>
      <c r="E2" s="3"/>
    </row>
    <row r="3" spans="1:5" s="1" customFormat="1" ht="9.6"/>
    <row r="4" spans="1:5" s="5" customFormat="1">
      <c r="A4" s="6" t="s">
        <v>39</v>
      </c>
      <c r="B4" s="7"/>
      <c r="C4" s="7"/>
      <c r="D4" s="7"/>
      <c r="E4" s="7"/>
    </row>
    <row r="5" spans="1:5" s="1" customFormat="1" ht="10.199999999999999" thickBot="1"/>
    <row r="6" spans="1:5" s="1" customFormat="1" ht="9.75" customHeight="1">
      <c r="A6" s="85" t="s">
        <v>40</v>
      </c>
      <c r="B6" s="87" t="s">
        <v>41</v>
      </c>
      <c r="C6" s="89" t="s">
        <v>42</v>
      </c>
      <c r="D6" s="15"/>
      <c r="E6" s="90"/>
    </row>
    <row r="7" spans="1:5" s="1" customFormat="1" ht="9.75" customHeight="1" thickBot="1">
      <c r="A7" s="86"/>
      <c r="B7" s="88"/>
      <c r="C7" s="91" t="s">
        <v>18</v>
      </c>
      <c r="D7" s="92" t="s">
        <v>23</v>
      </c>
      <c r="E7" s="93" t="s">
        <v>43</v>
      </c>
    </row>
    <row r="8" spans="1:5" s="29" customFormat="1" ht="10.199999999999999">
      <c r="A8" s="94"/>
      <c r="B8" s="97" t="s">
        <v>31</v>
      </c>
      <c r="C8" s="95"/>
      <c r="D8" s="95"/>
      <c r="E8" s="96"/>
    </row>
    <row r="9" spans="1:5" s="29" customFormat="1" ht="10.199999999999999">
      <c r="A9" s="98">
        <v>3</v>
      </c>
      <c r="B9" s="42" t="s">
        <v>1160</v>
      </c>
      <c r="C9" s="99">
        <f>'ROZPOČET #1'!G28</f>
        <v>0</v>
      </c>
      <c r="D9" s="99">
        <f>'ROZPOČET #1'!I28</f>
        <v>0</v>
      </c>
      <c r="E9" s="100">
        <f>C9+D9</f>
        <v>0</v>
      </c>
    </row>
    <row r="10" spans="1:5" s="29" customFormat="1" ht="10.199999999999999">
      <c r="A10" s="238">
        <v>61</v>
      </c>
      <c r="B10" s="239" t="s">
        <v>1161</v>
      </c>
      <c r="C10" s="240">
        <f>'ROZPOČET #1'!G40</f>
        <v>0</v>
      </c>
      <c r="D10" s="240">
        <f>'ROZPOČET #1'!I40</f>
        <v>0</v>
      </c>
      <c r="E10" s="241">
        <f>C10+D10</f>
        <v>0</v>
      </c>
    </row>
    <row r="11" spans="1:5" s="29" customFormat="1" ht="10.199999999999999">
      <c r="A11" s="238">
        <v>62</v>
      </c>
      <c r="B11" s="239" t="s">
        <v>1162</v>
      </c>
      <c r="C11" s="240">
        <f>'ROZPOČET #1'!G108</f>
        <v>0</v>
      </c>
      <c r="D11" s="240">
        <f>'ROZPOČET #1'!I108</f>
        <v>0</v>
      </c>
      <c r="E11" s="241">
        <f>C11+D11</f>
        <v>0</v>
      </c>
    </row>
    <row r="12" spans="1:5" s="29" customFormat="1" ht="10.199999999999999">
      <c r="A12" s="238">
        <v>9</v>
      </c>
      <c r="B12" s="239" t="s">
        <v>44</v>
      </c>
      <c r="C12" s="240">
        <f>'ROZPOČET #1'!G113</f>
        <v>0</v>
      </c>
      <c r="D12" s="240">
        <f>'ROZPOČET #1'!I113</f>
        <v>0</v>
      </c>
      <c r="E12" s="241">
        <f>C12+D12</f>
        <v>0</v>
      </c>
    </row>
    <row r="13" spans="1:5" s="29" customFormat="1" ht="10.199999999999999">
      <c r="A13" s="238">
        <v>94</v>
      </c>
      <c r="B13" s="239" t="s">
        <v>1163</v>
      </c>
      <c r="C13" s="240">
        <f>'ROZPOČET #1'!G138</f>
        <v>0</v>
      </c>
      <c r="D13" s="240">
        <f>'ROZPOČET #1'!I138</f>
        <v>0</v>
      </c>
      <c r="E13" s="241">
        <f>C13+D13</f>
        <v>0</v>
      </c>
    </row>
    <row r="14" spans="1:5" s="29" customFormat="1" ht="10.199999999999999">
      <c r="A14" s="238">
        <v>96</v>
      </c>
      <c r="B14" s="239" t="s">
        <v>1164</v>
      </c>
      <c r="C14" s="240">
        <f>'ROZPOČET #1'!G208</f>
        <v>0</v>
      </c>
      <c r="D14" s="240">
        <f>'ROZPOČET #1'!I208</f>
        <v>0</v>
      </c>
      <c r="E14" s="241">
        <f>C14+D14</f>
        <v>0</v>
      </c>
    </row>
    <row r="15" spans="1:5" s="29" customFormat="1" ht="10.199999999999999">
      <c r="A15" s="238">
        <v>99</v>
      </c>
      <c r="B15" s="239" t="s">
        <v>1165</v>
      </c>
      <c r="C15" s="240">
        <f>'ROZPOČET #1'!G213</f>
        <v>0</v>
      </c>
      <c r="D15" s="240">
        <f>'ROZPOČET #1'!I213</f>
        <v>0</v>
      </c>
      <c r="E15" s="241">
        <f>C15+D15</f>
        <v>0</v>
      </c>
    </row>
    <row r="16" spans="1:5" s="29" customFormat="1" ht="10.8" thickBot="1">
      <c r="A16" s="101"/>
      <c r="B16" s="102" t="s">
        <v>45</v>
      </c>
      <c r="C16" s="103">
        <f>SUM(C9:C15)</f>
        <v>0</v>
      </c>
      <c r="D16" s="103">
        <f>SUM(D9:D15)</f>
        <v>0</v>
      </c>
      <c r="E16" s="104">
        <f>SUM(E9:E15)</f>
        <v>0</v>
      </c>
    </row>
    <row r="17" spans="1:5" s="1" customFormat="1" ht="10.199999999999999" thickBot="1"/>
    <row r="18" spans="1:5" s="29" customFormat="1" ht="10.199999999999999">
      <c r="A18" s="94"/>
      <c r="B18" s="97" t="s">
        <v>325</v>
      </c>
      <c r="C18" s="95"/>
      <c r="D18" s="95"/>
      <c r="E18" s="96"/>
    </row>
    <row r="19" spans="1:5" s="29" customFormat="1" ht="10.199999999999999">
      <c r="A19" s="98">
        <v>712</v>
      </c>
      <c r="B19" s="42" t="s">
        <v>1166</v>
      </c>
      <c r="C19" s="99">
        <f>'ROZPOČET #1'!G233</f>
        <v>0</v>
      </c>
      <c r="D19" s="99">
        <f>'ROZPOČET #1'!I233</f>
        <v>0</v>
      </c>
      <c r="E19" s="100">
        <f>C19+D19</f>
        <v>0</v>
      </c>
    </row>
    <row r="20" spans="1:5" s="29" customFormat="1" ht="10.199999999999999">
      <c r="A20" s="238">
        <v>762</v>
      </c>
      <c r="B20" s="239" t="s">
        <v>1167</v>
      </c>
      <c r="C20" s="240">
        <f>'ROZPOČET #1'!G1094</f>
        <v>0</v>
      </c>
      <c r="D20" s="240">
        <f>'ROZPOČET #1'!I1094</f>
        <v>0</v>
      </c>
      <c r="E20" s="241">
        <f>C20+D20</f>
        <v>0</v>
      </c>
    </row>
    <row r="21" spans="1:5" s="29" customFormat="1" ht="10.199999999999999">
      <c r="A21" s="238">
        <v>764</v>
      </c>
      <c r="B21" s="239" t="s">
        <v>1168</v>
      </c>
      <c r="C21" s="240">
        <f>'ROZPOČET #1'!G1138</f>
        <v>0</v>
      </c>
      <c r="D21" s="240">
        <f>'ROZPOČET #1'!I1138</f>
        <v>0</v>
      </c>
      <c r="E21" s="241">
        <f>C21+D21</f>
        <v>0</v>
      </c>
    </row>
    <row r="22" spans="1:5" s="29" customFormat="1" ht="10.199999999999999">
      <c r="A22" s="238">
        <v>765</v>
      </c>
      <c r="B22" s="239" t="s">
        <v>1169</v>
      </c>
      <c r="C22" s="240">
        <f>'ROZPOČET #1'!G1152</f>
        <v>0</v>
      </c>
      <c r="D22" s="240">
        <f>'ROZPOČET #1'!I1152</f>
        <v>0</v>
      </c>
      <c r="E22" s="241">
        <f>C22+D22</f>
        <v>0</v>
      </c>
    </row>
    <row r="23" spans="1:5" s="29" customFormat="1" ht="10.199999999999999">
      <c r="A23" s="238">
        <v>766</v>
      </c>
      <c r="B23" s="239" t="s">
        <v>1170</v>
      </c>
      <c r="C23" s="240">
        <f>'ROZPOČET #1'!G1155</f>
        <v>0</v>
      </c>
      <c r="D23" s="240">
        <f>'ROZPOČET #1'!I1155</f>
        <v>0</v>
      </c>
      <c r="E23" s="241">
        <f>C23+D23</f>
        <v>0</v>
      </c>
    </row>
    <row r="24" spans="1:5" s="29" customFormat="1" ht="10.199999999999999">
      <c r="A24" s="238">
        <v>767</v>
      </c>
      <c r="B24" s="239" t="s">
        <v>1171</v>
      </c>
      <c r="C24" s="240">
        <f>'ROZPOČET #1'!G1176</f>
        <v>0</v>
      </c>
      <c r="D24" s="240">
        <f>'ROZPOČET #1'!I1176</f>
        <v>0</v>
      </c>
      <c r="E24" s="241">
        <f>C24+D24</f>
        <v>0</v>
      </c>
    </row>
    <row r="25" spans="1:5" s="29" customFormat="1" ht="10.199999999999999">
      <c r="A25" s="238">
        <v>783</v>
      </c>
      <c r="B25" s="239" t="s">
        <v>1172</v>
      </c>
      <c r="C25" s="240">
        <f>'ROZPOČET #1'!G1179</f>
        <v>0</v>
      </c>
      <c r="D25" s="240">
        <f>'ROZPOČET #1'!I1179</f>
        <v>0</v>
      </c>
      <c r="E25" s="241">
        <f>C25+D25</f>
        <v>0</v>
      </c>
    </row>
    <row r="26" spans="1:5" s="29" customFormat="1" ht="10.8" thickBot="1">
      <c r="A26" s="101"/>
      <c r="B26" s="102" t="s">
        <v>1173</v>
      </c>
      <c r="C26" s="103">
        <f>SUM(C19:C25)</f>
        <v>0</v>
      </c>
      <c r="D26" s="103">
        <f>SUM(D19:D25)</f>
        <v>0</v>
      </c>
      <c r="E26" s="104">
        <f>SUM(E19:E25)</f>
        <v>0</v>
      </c>
    </row>
    <row r="27" spans="1:5" s="1" customFormat="1" ht="10.199999999999999" thickBot="1"/>
    <row r="28" spans="1:5" s="29" customFormat="1" ht="10.199999999999999">
      <c r="A28" s="94"/>
      <c r="B28" s="97" t="s">
        <v>1153</v>
      </c>
      <c r="C28" s="95"/>
      <c r="D28" s="95"/>
      <c r="E28" s="96"/>
    </row>
    <row r="29" spans="1:5" s="29" customFormat="1" ht="10.199999999999999">
      <c r="A29" s="98" t="s">
        <v>1158</v>
      </c>
      <c r="B29" s="42" t="s">
        <v>1174</v>
      </c>
      <c r="C29" s="99">
        <f>'ROZPOČET #1'!G1188</f>
        <v>0</v>
      </c>
      <c r="D29" s="99">
        <f>'ROZPOČET #1'!I1188</f>
        <v>0</v>
      </c>
      <c r="E29" s="100">
        <f>C29+D29</f>
        <v>0</v>
      </c>
    </row>
    <row r="30" spans="1:5" s="29" customFormat="1" ht="10.8" thickBot="1">
      <c r="A30" s="101"/>
      <c r="B30" s="102" t="s">
        <v>1175</v>
      </c>
      <c r="C30" s="103">
        <f>SUM(C29:C29)</f>
        <v>0</v>
      </c>
      <c r="D30" s="103">
        <f>SUM(D29:D29)</f>
        <v>0</v>
      </c>
      <c r="E30" s="104">
        <f>SUM(E29:E29)</f>
        <v>0</v>
      </c>
    </row>
    <row r="31" spans="1:5" s="1" customFormat="1" ht="10.199999999999999" thickBot="1"/>
    <row r="32" spans="1:5" s="29" customFormat="1" ht="10.8" thickBot="1">
      <c r="A32" s="105"/>
      <c r="B32" s="106" t="s">
        <v>46</v>
      </c>
      <c r="C32" s="107">
        <f>C16+C26+C30</f>
        <v>0</v>
      </c>
      <c r="D32" s="107">
        <f>D16+D26+D30</f>
        <v>0</v>
      </c>
      <c r="E32" s="108">
        <f>E16+E26+E30</f>
        <v>0</v>
      </c>
    </row>
  </sheetData>
  <mergeCells count="8">
    <mergeCell ref="A1:C1"/>
    <mergeCell ref="D1:E1"/>
    <mergeCell ref="A2:C2"/>
    <mergeCell ref="D2:E2"/>
    <mergeCell ref="A4:E4"/>
    <mergeCell ref="A6:A7"/>
    <mergeCell ref="B6:B7"/>
    <mergeCell ref="C6:E6"/>
  </mergeCells>
  <printOptions horizontalCentered="1"/>
  <pageMargins left="0.39375000000000004" right="0.39375000000000004" top="0.59027777777777779" bottom="0.59027777777777779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190"/>
  <sheetViews>
    <sheetView workbookViewId="0">
      <selection activeCell="E12" sqref="E12"/>
    </sheetView>
  </sheetViews>
  <sheetFormatPr defaultRowHeight="13.2"/>
  <cols>
    <col min="1" max="1" width="3.77734375" customWidth="1"/>
    <col min="2" max="2" width="11.109375" customWidth="1"/>
    <col min="3" max="3" width="43.44140625" customWidth="1"/>
    <col min="4" max="4" width="4.44140625" customWidth="1"/>
    <col min="5" max="5" width="8.77734375" customWidth="1"/>
    <col min="6" max="9" width="10.6640625" customWidth="1"/>
    <col min="10" max="11" width="9.109375" customWidth="1"/>
    <col min="12" max="12" width="13.21875" customWidth="1"/>
  </cols>
  <sheetData>
    <row r="1" spans="1:12" s="2" customFormat="1" ht="9.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 t="s">
        <v>1</v>
      </c>
      <c r="L1" s="3"/>
    </row>
    <row r="2" spans="1:12" s="2" customFormat="1" ht="9.6">
      <c r="A2" s="3" t="s">
        <v>1988</v>
      </c>
      <c r="B2" s="3"/>
      <c r="C2" s="3"/>
      <c r="D2" s="3"/>
      <c r="E2" s="3"/>
      <c r="F2" s="3"/>
      <c r="G2" s="3"/>
      <c r="H2" s="3"/>
      <c r="I2" s="3"/>
      <c r="J2" s="3"/>
      <c r="K2" s="3" t="s">
        <v>3</v>
      </c>
      <c r="L2" s="3"/>
    </row>
    <row r="3" spans="1:12" s="1" customFormat="1" ht="9.6"/>
    <row r="4" spans="1:12" s="4" customForma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1" customFormat="1" ht="10.199999999999999" thickBot="1"/>
    <row r="6" spans="1:12" s="1" customFormat="1" ht="9.75" customHeight="1">
      <c r="A6" s="8" t="s">
        <v>5</v>
      </c>
      <c r="B6" s="11" t="s">
        <v>9</v>
      </c>
      <c r="C6" s="11" t="s">
        <v>11</v>
      </c>
      <c r="D6" s="11" t="s">
        <v>13</v>
      </c>
      <c r="E6" s="11" t="s">
        <v>15</v>
      </c>
      <c r="F6" s="14" t="s">
        <v>17</v>
      </c>
      <c r="G6" s="15"/>
      <c r="H6" s="15"/>
      <c r="I6" s="15"/>
      <c r="J6" s="11" t="s">
        <v>26</v>
      </c>
      <c r="K6" s="25"/>
      <c r="L6" s="26" t="s">
        <v>29</v>
      </c>
    </row>
    <row r="7" spans="1:12" s="1" customFormat="1" ht="9.75" customHeight="1">
      <c r="A7" s="9" t="s">
        <v>6</v>
      </c>
      <c r="B7" s="12"/>
      <c r="C7" s="12"/>
      <c r="D7" s="12"/>
      <c r="E7" s="12"/>
      <c r="F7" s="16" t="s">
        <v>18</v>
      </c>
      <c r="G7" s="17"/>
      <c r="H7" s="22" t="s">
        <v>23</v>
      </c>
      <c r="I7" s="17"/>
      <c r="J7" s="12"/>
      <c r="K7" s="7"/>
      <c r="L7" s="27"/>
    </row>
    <row r="8" spans="1:12" s="1" customFormat="1" ht="9.75" customHeight="1">
      <c r="A8" s="9" t="s">
        <v>7</v>
      </c>
      <c r="B8" s="12"/>
      <c r="C8" s="12"/>
      <c r="D8" s="12"/>
      <c r="E8" s="12"/>
      <c r="F8" s="18" t="s">
        <v>19</v>
      </c>
      <c r="G8" s="20" t="s">
        <v>21</v>
      </c>
      <c r="H8" s="23" t="s">
        <v>19</v>
      </c>
      <c r="I8" s="20" t="s">
        <v>21</v>
      </c>
      <c r="J8" s="23" t="s">
        <v>19</v>
      </c>
      <c r="K8" s="20" t="s">
        <v>21</v>
      </c>
      <c r="L8" s="27"/>
    </row>
    <row r="9" spans="1:12" s="1" customFormat="1" ht="9.75" customHeight="1" thickBot="1">
      <c r="A9" s="10" t="s">
        <v>8</v>
      </c>
      <c r="B9" s="13" t="s">
        <v>10</v>
      </c>
      <c r="C9" s="13" t="s">
        <v>12</v>
      </c>
      <c r="D9" s="13" t="s">
        <v>14</v>
      </c>
      <c r="E9" s="13" t="s">
        <v>16</v>
      </c>
      <c r="F9" s="19" t="s">
        <v>20</v>
      </c>
      <c r="G9" s="21" t="s">
        <v>22</v>
      </c>
      <c r="H9" s="24" t="s">
        <v>24</v>
      </c>
      <c r="I9" s="21" t="s">
        <v>25</v>
      </c>
      <c r="J9" s="24" t="s">
        <v>27</v>
      </c>
      <c r="K9" s="21" t="s">
        <v>28</v>
      </c>
      <c r="L9" s="28" t="s">
        <v>30</v>
      </c>
    </row>
    <row r="10" spans="1:12" s="30" customFormat="1" ht="10.199999999999999">
      <c r="A10" s="32"/>
      <c r="B10" s="31"/>
      <c r="C10" s="33" t="s">
        <v>31</v>
      </c>
      <c r="D10" s="31"/>
      <c r="E10" s="31"/>
      <c r="F10" s="34"/>
      <c r="G10" s="35"/>
      <c r="H10" s="36"/>
      <c r="J10" s="36"/>
      <c r="L10" s="37"/>
    </row>
    <row r="11" spans="1:12" s="30" customFormat="1" ht="10.199999999999999">
      <c r="A11" s="40"/>
      <c r="B11" s="41" t="s">
        <v>119</v>
      </c>
      <c r="C11" s="42" t="s">
        <v>120</v>
      </c>
      <c r="D11" s="39"/>
      <c r="E11" s="39"/>
      <c r="F11" s="43"/>
      <c r="G11" s="44"/>
      <c r="H11" s="45"/>
      <c r="I11" s="38"/>
      <c r="J11" s="45"/>
      <c r="K11" s="38"/>
      <c r="L11" s="46"/>
    </row>
    <row r="12" spans="1:12" s="1" customFormat="1" ht="28.8">
      <c r="A12" s="47">
        <v>1</v>
      </c>
      <c r="B12" s="48" t="s">
        <v>121</v>
      </c>
      <c r="C12" s="49" t="s">
        <v>1989</v>
      </c>
      <c r="D12" s="50" t="s">
        <v>123</v>
      </c>
      <c r="E12" s="55">
        <v>1.125</v>
      </c>
      <c r="F12" s="52"/>
      <c r="G12" s="53">
        <f>E12*F12</f>
        <v>0</v>
      </c>
      <c r="H12" s="54"/>
      <c r="I12" s="53">
        <f>E12*H12</f>
        <v>0</v>
      </c>
      <c r="J12" s="55">
        <v>0.47693305000000003</v>
      </c>
      <c r="K12" s="56">
        <f>E12*J12</f>
        <v>0.53654968125000002</v>
      </c>
      <c r="L12" s="57" t="s">
        <v>124</v>
      </c>
    </row>
    <row r="13" spans="1:12" s="1" customFormat="1" ht="28.8">
      <c r="A13" s="47">
        <f>A12+1</f>
        <v>2</v>
      </c>
      <c r="B13" s="48" t="s">
        <v>121</v>
      </c>
      <c r="C13" s="49" t="s">
        <v>1181</v>
      </c>
      <c r="D13" s="50" t="s">
        <v>123</v>
      </c>
      <c r="E13" s="55">
        <v>1.2000000000000002</v>
      </c>
      <c r="F13" s="52"/>
      <c r="G13" s="53">
        <f>E13*F13</f>
        <v>0</v>
      </c>
      <c r="H13" s="54"/>
      <c r="I13" s="53">
        <f>E13*H13</f>
        <v>0</v>
      </c>
      <c r="J13" s="55">
        <v>0.47693305000000003</v>
      </c>
      <c r="K13" s="56">
        <f>E13*J13</f>
        <v>0.57231966000000012</v>
      </c>
      <c r="L13" s="57" t="s">
        <v>124</v>
      </c>
    </row>
    <row r="14" spans="1:12" s="1" customFormat="1" ht="19.2">
      <c r="A14" s="47">
        <f>A13+1</f>
        <v>3</v>
      </c>
      <c r="B14" s="48" t="s">
        <v>121</v>
      </c>
      <c r="C14" s="49" t="s">
        <v>1182</v>
      </c>
      <c r="D14" s="50" t="s">
        <v>123</v>
      </c>
      <c r="E14" s="55">
        <v>0.57374999999999998</v>
      </c>
      <c r="F14" s="52"/>
      <c r="G14" s="53">
        <f>E14*F14</f>
        <v>0</v>
      </c>
      <c r="H14" s="54"/>
      <c r="I14" s="53">
        <f>E14*H14</f>
        <v>0</v>
      </c>
      <c r="J14" s="55">
        <v>0.47693305000000003</v>
      </c>
      <c r="K14" s="56">
        <f>E14*J14</f>
        <v>0.27364033743749999</v>
      </c>
      <c r="L14" s="57" t="s">
        <v>124</v>
      </c>
    </row>
    <row r="15" spans="1:12" s="1" customFormat="1" ht="28.8">
      <c r="A15" s="47">
        <f>A14+1</f>
        <v>4</v>
      </c>
      <c r="B15" s="48" t="s">
        <v>121</v>
      </c>
      <c r="C15" s="49" t="s">
        <v>1183</v>
      </c>
      <c r="D15" s="50" t="s">
        <v>123</v>
      </c>
      <c r="E15" s="55">
        <v>1.125</v>
      </c>
      <c r="F15" s="52"/>
      <c r="G15" s="53">
        <f>E15*F15</f>
        <v>0</v>
      </c>
      <c r="H15" s="54"/>
      <c r="I15" s="53">
        <f>E15*H15</f>
        <v>0</v>
      </c>
      <c r="J15" s="55">
        <v>0.47693305000000003</v>
      </c>
      <c r="K15" s="56">
        <f>E15*J15</f>
        <v>0.53654968125000002</v>
      </c>
      <c r="L15" s="57" t="s">
        <v>124</v>
      </c>
    </row>
    <row r="16" spans="1:12" s="1" customFormat="1" ht="19.2">
      <c r="A16" s="47">
        <f>A15+1</f>
        <v>5</v>
      </c>
      <c r="B16" s="48" t="s">
        <v>121</v>
      </c>
      <c r="C16" s="49" t="s">
        <v>122</v>
      </c>
      <c r="D16" s="50" t="s">
        <v>123</v>
      </c>
      <c r="E16" s="55">
        <v>2.4480000000000004</v>
      </c>
      <c r="F16" s="52"/>
      <c r="G16" s="53">
        <f>E16*F16</f>
        <v>0</v>
      </c>
      <c r="H16" s="54"/>
      <c r="I16" s="53">
        <f>E16*H16</f>
        <v>0</v>
      </c>
      <c r="J16" s="55">
        <v>0.47693305000000003</v>
      </c>
      <c r="K16" s="56">
        <f>E16*J16</f>
        <v>1.1675321064000002</v>
      </c>
      <c r="L16" s="57" t="s">
        <v>124</v>
      </c>
    </row>
    <row r="17" spans="1:12" s="1" customFormat="1" ht="19.2">
      <c r="A17" s="47">
        <f>A16+1</f>
        <v>6</v>
      </c>
      <c r="B17" s="48" t="s">
        <v>125</v>
      </c>
      <c r="C17" s="49" t="s">
        <v>126</v>
      </c>
      <c r="D17" s="50" t="s">
        <v>127</v>
      </c>
      <c r="E17" s="226">
        <v>32</v>
      </c>
      <c r="F17" s="52"/>
      <c r="G17" s="53">
        <f>E17*F17</f>
        <v>0</v>
      </c>
      <c r="H17" s="54"/>
      <c r="I17" s="53">
        <f>E17*H17</f>
        <v>0</v>
      </c>
      <c r="J17" s="55">
        <v>2.4899999999999999E-2</v>
      </c>
      <c r="K17" s="56">
        <f>E17*J17</f>
        <v>0.79679999999999995</v>
      </c>
      <c r="L17" s="57" t="s">
        <v>124</v>
      </c>
    </row>
    <row r="18" spans="1:12" s="1" customFormat="1" ht="28.8">
      <c r="A18" s="47">
        <f>A17+1</f>
        <v>7</v>
      </c>
      <c r="B18" s="48" t="s">
        <v>1990</v>
      </c>
      <c r="C18" s="49" t="s">
        <v>1991</v>
      </c>
      <c r="D18" s="50" t="s">
        <v>123</v>
      </c>
      <c r="E18" s="55">
        <v>0.40499999999999997</v>
      </c>
      <c r="F18" s="52"/>
      <c r="G18" s="53">
        <f>E18*F18</f>
        <v>0</v>
      </c>
      <c r="H18" s="54"/>
      <c r="I18" s="53">
        <f>E18*H18</f>
        <v>0</v>
      </c>
      <c r="J18" s="55">
        <v>0.47693305000000003</v>
      </c>
      <c r="K18" s="56">
        <f>E18*J18</f>
        <v>0.19315788524999999</v>
      </c>
      <c r="L18" s="57"/>
    </row>
    <row r="19" spans="1:12" s="1" customFormat="1" ht="28.8">
      <c r="A19" s="47">
        <f>A18+1</f>
        <v>8</v>
      </c>
      <c r="B19" s="48" t="s">
        <v>121</v>
      </c>
      <c r="C19" s="49" t="s">
        <v>129</v>
      </c>
      <c r="D19" s="50" t="s">
        <v>123</v>
      </c>
      <c r="E19" s="55">
        <v>0.15000000000000002</v>
      </c>
      <c r="F19" s="52"/>
      <c r="G19" s="53">
        <f>E19*F19</f>
        <v>0</v>
      </c>
      <c r="H19" s="54"/>
      <c r="I19" s="53">
        <f>E19*H19</f>
        <v>0</v>
      </c>
      <c r="J19" s="55">
        <v>0.47693305000000003</v>
      </c>
      <c r="K19" s="56">
        <f>E19*J19</f>
        <v>7.1539957500000015E-2</v>
      </c>
      <c r="L19" s="57" t="s">
        <v>124</v>
      </c>
    </row>
    <row r="20" spans="1:12" s="1" customFormat="1" ht="28.8">
      <c r="A20" s="47">
        <f>A19+1</f>
        <v>9</v>
      </c>
      <c r="B20" s="48" t="s">
        <v>121</v>
      </c>
      <c r="C20" s="49" t="s">
        <v>130</v>
      </c>
      <c r="D20" s="50" t="s">
        <v>123</v>
      </c>
      <c r="E20" s="55">
        <v>0.29250000000000004</v>
      </c>
      <c r="F20" s="52"/>
      <c r="G20" s="53">
        <f>E20*F20</f>
        <v>0</v>
      </c>
      <c r="H20" s="54"/>
      <c r="I20" s="53">
        <f>E20*H20</f>
        <v>0</v>
      </c>
      <c r="J20" s="55">
        <v>0.47693305000000003</v>
      </c>
      <c r="K20" s="56">
        <f>E20*J20</f>
        <v>0.13950291712500001</v>
      </c>
      <c r="L20" s="57" t="s">
        <v>124</v>
      </c>
    </row>
    <row r="21" spans="1:12" s="1" customFormat="1" ht="9.6">
      <c r="A21" s="47">
        <f>A20+1</f>
        <v>10</v>
      </c>
      <c r="B21" s="48" t="s">
        <v>134</v>
      </c>
      <c r="C21" s="49" t="s">
        <v>135</v>
      </c>
      <c r="D21" s="50" t="s">
        <v>136</v>
      </c>
      <c r="E21" s="54">
        <v>39</v>
      </c>
      <c r="F21" s="52"/>
      <c r="G21" s="53">
        <f>E21*F21</f>
        <v>0</v>
      </c>
      <c r="H21" s="54"/>
      <c r="I21" s="53">
        <f>E21*H21</f>
        <v>0</v>
      </c>
      <c r="J21" s="55">
        <v>1.8493400000000001E-3</v>
      </c>
      <c r="K21" s="56">
        <f>E21*J21</f>
        <v>7.2124260000000009E-2</v>
      </c>
      <c r="L21" s="57" t="s">
        <v>124</v>
      </c>
    </row>
    <row r="22" spans="1:12" s="1" customFormat="1" ht="9.6">
      <c r="A22" s="47">
        <f>A21+1</f>
        <v>11</v>
      </c>
      <c r="B22" s="48" t="s">
        <v>137</v>
      </c>
      <c r="C22" s="49" t="s">
        <v>1992</v>
      </c>
      <c r="D22" s="50" t="s">
        <v>123</v>
      </c>
      <c r="E22" s="54">
        <v>0.2</v>
      </c>
      <c r="F22" s="52"/>
      <c r="G22" s="53">
        <f>E22*F22</f>
        <v>0</v>
      </c>
      <c r="H22" s="54"/>
      <c r="I22" s="53">
        <f>E22*H22</f>
        <v>0</v>
      </c>
      <c r="J22" s="55">
        <v>2.0246559999999998</v>
      </c>
      <c r="K22" s="56">
        <f>E22*J22</f>
        <v>0.40493119999999999</v>
      </c>
      <c r="L22" s="57" t="s">
        <v>124</v>
      </c>
    </row>
    <row r="23" spans="1:12" s="1" customFormat="1" ht="9.6">
      <c r="A23" s="47">
        <f>A22+1</f>
        <v>12</v>
      </c>
      <c r="B23" s="48" t="s">
        <v>137</v>
      </c>
      <c r="C23" s="49" t="s">
        <v>1993</v>
      </c>
      <c r="D23" s="50" t="s">
        <v>123</v>
      </c>
      <c r="E23" s="54">
        <v>0.2</v>
      </c>
      <c r="F23" s="52"/>
      <c r="G23" s="53">
        <f>E23*F23</f>
        <v>0</v>
      </c>
      <c r="H23" s="54"/>
      <c r="I23" s="53">
        <f>E23*H23</f>
        <v>0</v>
      </c>
      <c r="J23" s="55">
        <v>2.0246559999999998</v>
      </c>
      <c r="K23" s="56">
        <f>E23*J23</f>
        <v>0.40493119999999999</v>
      </c>
      <c r="L23" s="57" t="s">
        <v>124</v>
      </c>
    </row>
    <row r="24" spans="1:12" s="1" customFormat="1" ht="9.6">
      <c r="A24" s="47">
        <f>A23+1</f>
        <v>13</v>
      </c>
      <c r="B24" s="48" t="s">
        <v>137</v>
      </c>
      <c r="C24" s="49" t="s">
        <v>1994</v>
      </c>
      <c r="D24" s="50" t="s">
        <v>123</v>
      </c>
      <c r="E24" s="54">
        <v>0.2</v>
      </c>
      <c r="F24" s="52"/>
      <c r="G24" s="53">
        <f>E24*F24</f>
        <v>0</v>
      </c>
      <c r="H24" s="54"/>
      <c r="I24" s="53">
        <f>E24*H24</f>
        <v>0</v>
      </c>
      <c r="J24" s="55">
        <v>2.0246559999999998</v>
      </c>
      <c r="K24" s="56">
        <f>E24*J24</f>
        <v>0.40493119999999999</v>
      </c>
      <c r="L24" s="57" t="s">
        <v>124</v>
      </c>
    </row>
    <row r="25" spans="1:12" s="1" customFormat="1" ht="9.6">
      <c r="A25" s="47">
        <f>A24+1</f>
        <v>14</v>
      </c>
      <c r="B25" s="48" t="s">
        <v>137</v>
      </c>
      <c r="C25" s="49" t="s">
        <v>1995</v>
      </c>
      <c r="D25" s="50" t="s">
        <v>123</v>
      </c>
      <c r="E25" s="54">
        <v>1.2</v>
      </c>
      <c r="F25" s="52"/>
      <c r="G25" s="53">
        <f>E25*F25</f>
        <v>0</v>
      </c>
      <c r="H25" s="54"/>
      <c r="I25" s="53">
        <f>E25*H25</f>
        <v>0</v>
      </c>
      <c r="J25" s="55">
        <v>2.0246559999999998</v>
      </c>
      <c r="K25" s="56">
        <f>E25*J25</f>
        <v>2.4295871999999998</v>
      </c>
      <c r="L25" s="57" t="s">
        <v>124</v>
      </c>
    </row>
    <row r="26" spans="1:12" s="1" customFormat="1" ht="9.6">
      <c r="A26" s="47">
        <f>A25+1</f>
        <v>15</v>
      </c>
      <c r="B26" s="48" t="s">
        <v>137</v>
      </c>
      <c r="C26" s="49" t="s">
        <v>1996</v>
      </c>
      <c r="D26" s="50" t="s">
        <v>123</v>
      </c>
      <c r="E26" s="54">
        <v>0.2</v>
      </c>
      <c r="F26" s="52"/>
      <c r="G26" s="53">
        <f>E26*F26</f>
        <v>0</v>
      </c>
      <c r="H26" s="54"/>
      <c r="I26" s="53">
        <f>E26*H26</f>
        <v>0</v>
      </c>
      <c r="J26" s="55">
        <v>2.0246559999999998</v>
      </c>
      <c r="K26" s="56">
        <f>E26*J26</f>
        <v>0.40493119999999999</v>
      </c>
      <c r="L26" s="57" t="s">
        <v>124</v>
      </c>
    </row>
    <row r="27" spans="1:12" s="1" customFormat="1" ht="9.6">
      <c r="A27" s="47">
        <f>A26+1</f>
        <v>16</v>
      </c>
      <c r="B27" s="48" t="s">
        <v>137</v>
      </c>
      <c r="C27" s="49" t="s">
        <v>1997</v>
      </c>
      <c r="D27" s="50" t="s">
        <v>123</v>
      </c>
      <c r="E27" s="54">
        <v>0.2</v>
      </c>
      <c r="F27" s="52"/>
      <c r="G27" s="53">
        <f>E27*F27</f>
        <v>0</v>
      </c>
      <c r="H27" s="54"/>
      <c r="I27" s="53">
        <f>E27*H27</f>
        <v>0</v>
      </c>
      <c r="J27" s="55">
        <v>2.0246559999999998</v>
      </c>
      <c r="K27" s="56">
        <f>E27*J27</f>
        <v>0.40493119999999999</v>
      </c>
      <c r="L27" s="57" t="s">
        <v>124</v>
      </c>
    </row>
    <row r="28" spans="1:12" s="30" customFormat="1" ht="10.199999999999999">
      <c r="A28" s="66"/>
      <c r="B28" s="67">
        <v>3</v>
      </c>
      <c r="C28" s="68" t="s">
        <v>140</v>
      </c>
      <c r="D28" s="69"/>
      <c r="E28" s="69"/>
      <c r="F28" s="70"/>
      <c r="G28" s="71">
        <f>SUM(G12:G27)</f>
        <v>0</v>
      </c>
      <c r="H28" s="72"/>
      <c r="I28" s="73">
        <f>SUM(I12:I27)</f>
        <v>0</v>
      </c>
      <c r="J28" s="72"/>
      <c r="K28" s="74">
        <f>SUM(K12:K27)</f>
        <v>8.8139596862125007</v>
      </c>
      <c r="L28" s="75"/>
    </row>
    <row r="29" spans="1:12" s="30" customFormat="1" ht="10.199999999999999">
      <c r="A29" s="40"/>
      <c r="B29" s="41" t="s">
        <v>141</v>
      </c>
      <c r="C29" s="42" t="s">
        <v>142</v>
      </c>
      <c r="D29" s="39"/>
      <c r="E29" s="39"/>
      <c r="F29" s="43"/>
      <c r="G29" s="44"/>
      <c r="H29" s="45"/>
      <c r="I29" s="38"/>
      <c r="J29" s="45"/>
      <c r="K29" s="38"/>
      <c r="L29" s="46"/>
    </row>
    <row r="30" spans="1:12" s="1" customFormat="1" ht="28.8">
      <c r="A30" s="47">
        <f>A27+1</f>
        <v>17</v>
      </c>
      <c r="B30" s="48" t="s">
        <v>143</v>
      </c>
      <c r="C30" s="49" t="s">
        <v>1186</v>
      </c>
      <c r="D30" s="50" t="s">
        <v>127</v>
      </c>
      <c r="E30" s="51">
        <v>189</v>
      </c>
      <c r="F30" s="52"/>
      <c r="G30" s="53">
        <f>E30*F30</f>
        <v>0</v>
      </c>
      <c r="H30" s="54"/>
      <c r="I30" s="53">
        <f>E30*H30</f>
        <v>0</v>
      </c>
      <c r="J30" s="55">
        <v>5.5924800000000004E-4</v>
      </c>
      <c r="K30" s="56">
        <f>E30*J30</f>
        <v>0.10569787200000001</v>
      </c>
      <c r="L30" s="57" t="s">
        <v>124</v>
      </c>
    </row>
    <row r="31" spans="1:12" s="1" customFormat="1" ht="28.8">
      <c r="A31" s="47">
        <f>A30+1</f>
        <v>18</v>
      </c>
      <c r="B31" s="48" t="s">
        <v>145</v>
      </c>
      <c r="C31" s="49" t="s">
        <v>146</v>
      </c>
      <c r="D31" s="50" t="s">
        <v>127</v>
      </c>
      <c r="E31" s="226">
        <v>9.4499999999999993</v>
      </c>
      <c r="F31" s="52"/>
      <c r="G31" s="53">
        <f>E31*F31</f>
        <v>0</v>
      </c>
      <c r="H31" s="54"/>
      <c r="I31" s="53">
        <f>E31*H31</f>
        <v>0</v>
      </c>
      <c r="J31" s="55">
        <v>1.968E-2</v>
      </c>
      <c r="K31" s="56">
        <f>E31*J31</f>
        <v>0.18597599999999997</v>
      </c>
      <c r="L31" s="57" t="s">
        <v>124</v>
      </c>
    </row>
    <row r="32" spans="1:12" s="1" customFormat="1" ht="19.2">
      <c r="A32" s="47">
        <f>A31+1</f>
        <v>19</v>
      </c>
      <c r="B32" s="48" t="s">
        <v>147</v>
      </c>
      <c r="C32" s="49" t="s">
        <v>148</v>
      </c>
      <c r="D32" s="50" t="s">
        <v>136</v>
      </c>
      <c r="E32" s="51">
        <v>20</v>
      </c>
      <c r="F32" s="52"/>
      <c r="G32" s="53">
        <f>E32*F32</f>
        <v>0</v>
      </c>
      <c r="H32" s="54"/>
      <c r="I32" s="53">
        <f>E32*H32</f>
        <v>0</v>
      </c>
      <c r="J32" s="55">
        <v>4.5825119999999995E-3</v>
      </c>
      <c r="K32" s="56">
        <f>E32*J32</f>
        <v>9.1650239999999994E-2</v>
      </c>
      <c r="L32" s="57" t="s">
        <v>124</v>
      </c>
    </row>
    <row r="33" spans="1:12" s="1" customFormat="1" ht="19.2">
      <c r="A33" s="47">
        <f>A32+1</f>
        <v>20</v>
      </c>
      <c r="B33" s="48" t="s">
        <v>149</v>
      </c>
      <c r="C33" s="49" t="s">
        <v>150</v>
      </c>
      <c r="D33" s="50" t="s">
        <v>136</v>
      </c>
      <c r="E33" s="51">
        <v>20</v>
      </c>
      <c r="F33" s="52"/>
      <c r="G33" s="53">
        <f>E33*F33</f>
        <v>0</v>
      </c>
      <c r="H33" s="54"/>
      <c r="I33" s="53">
        <f>E33*H33</f>
        <v>0</v>
      </c>
      <c r="J33" s="55">
        <v>1.5367011999999999E-2</v>
      </c>
      <c r="K33" s="56">
        <f>E33*J33</f>
        <v>0.30734023999999999</v>
      </c>
      <c r="L33" s="57" t="s">
        <v>124</v>
      </c>
    </row>
    <row r="34" spans="1:12" s="1" customFormat="1" ht="9.6">
      <c r="A34" s="47">
        <f>A33+1</f>
        <v>21</v>
      </c>
      <c r="B34" s="48" t="s">
        <v>153</v>
      </c>
      <c r="C34" s="49" t="s">
        <v>1998</v>
      </c>
      <c r="D34" s="50" t="s">
        <v>155</v>
      </c>
      <c r="E34" s="51">
        <v>2</v>
      </c>
      <c r="F34" s="52"/>
      <c r="G34" s="53">
        <f>E34*F34</f>
        <v>0</v>
      </c>
      <c r="H34" s="54"/>
      <c r="I34" s="53">
        <f>E34*H34</f>
        <v>0</v>
      </c>
      <c r="J34" s="55">
        <v>4.5402303999999997E-2</v>
      </c>
      <c r="K34" s="56">
        <f>E34*J34</f>
        <v>9.0804607999999995E-2</v>
      </c>
      <c r="L34" s="57" t="s">
        <v>124</v>
      </c>
    </row>
    <row r="35" spans="1:12" s="1" customFormat="1" ht="9.6">
      <c r="A35" s="47">
        <f>A34+1</f>
        <v>22</v>
      </c>
      <c r="B35" s="48" t="s">
        <v>153</v>
      </c>
      <c r="C35" s="49" t="s">
        <v>1999</v>
      </c>
      <c r="D35" s="50" t="s">
        <v>155</v>
      </c>
      <c r="E35" s="51">
        <v>2</v>
      </c>
      <c r="F35" s="52"/>
      <c r="G35" s="53">
        <f>E35*F35</f>
        <v>0</v>
      </c>
      <c r="H35" s="54"/>
      <c r="I35" s="53">
        <f>E35*H35</f>
        <v>0</v>
      </c>
      <c r="J35" s="55">
        <v>4.5402303999999997E-2</v>
      </c>
      <c r="K35" s="56">
        <f>E35*J35</f>
        <v>9.0804607999999995E-2</v>
      </c>
      <c r="L35" s="57" t="s">
        <v>124</v>
      </c>
    </row>
    <row r="36" spans="1:12" s="1" customFormat="1" ht="9.6">
      <c r="A36" s="47">
        <f>A35+1</f>
        <v>23</v>
      </c>
      <c r="B36" s="48" t="s">
        <v>153</v>
      </c>
      <c r="C36" s="49" t="s">
        <v>2000</v>
      </c>
      <c r="D36" s="50" t="s">
        <v>155</v>
      </c>
      <c r="E36" s="51">
        <v>2</v>
      </c>
      <c r="F36" s="52"/>
      <c r="G36" s="53">
        <f>E36*F36</f>
        <v>0</v>
      </c>
      <c r="H36" s="54"/>
      <c r="I36" s="53">
        <f>E36*H36</f>
        <v>0</v>
      </c>
      <c r="J36" s="55">
        <v>4.5402303999999997E-2</v>
      </c>
      <c r="K36" s="56">
        <f>E36*J36</f>
        <v>9.0804607999999995E-2</v>
      </c>
      <c r="L36" s="57" t="s">
        <v>124</v>
      </c>
    </row>
    <row r="37" spans="1:12" s="1" customFormat="1" ht="9.6">
      <c r="A37" s="47">
        <f>A36+1</f>
        <v>24</v>
      </c>
      <c r="B37" s="48" t="s">
        <v>153</v>
      </c>
      <c r="C37" s="49" t="s">
        <v>2001</v>
      </c>
      <c r="D37" s="50" t="s">
        <v>155</v>
      </c>
      <c r="E37" s="51">
        <v>28</v>
      </c>
      <c r="F37" s="52"/>
      <c r="G37" s="53">
        <f>E37*F37</f>
        <v>0</v>
      </c>
      <c r="H37" s="54"/>
      <c r="I37" s="53">
        <f>E37*H37</f>
        <v>0</v>
      </c>
      <c r="J37" s="55">
        <v>4.5402303999999997E-2</v>
      </c>
      <c r="K37" s="56">
        <f>E37*J37</f>
        <v>1.2712645119999999</v>
      </c>
      <c r="L37" s="57" t="s">
        <v>124</v>
      </c>
    </row>
    <row r="38" spans="1:12" s="1" customFormat="1" ht="9.6">
      <c r="A38" s="47">
        <f>A37+1</f>
        <v>25</v>
      </c>
      <c r="B38" s="48" t="s">
        <v>153</v>
      </c>
      <c r="C38" s="49" t="s">
        <v>2002</v>
      </c>
      <c r="D38" s="50" t="s">
        <v>155</v>
      </c>
      <c r="E38" s="51">
        <v>2</v>
      </c>
      <c r="F38" s="52"/>
      <c r="G38" s="53">
        <f>E38*F38</f>
        <v>0</v>
      </c>
      <c r="H38" s="54"/>
      <c r="I38" s="53">
        <f>E38*H38</f>
        <v>0</v>
      </c>
      <c r="J38" s="55">
        <v>4.5402303999999997E-2</v>
      </c>
      <c r="K38" s="56">
        <f>E38*J38</f>
        <v>9.0804607999999995E-2</v>
      </c>
      <c r="L38" s="57" t="s">
        <v>124</v>
      </c>
    </row>
    <row r="39" spans="1:12" s="1" customFormat="1" ht="9.6">
      <c r="A39" s="47">
        <f>A38+1</f>
        <v>26</v>
      </c>
      <c r="B39" s="48" t="s">
        <v>153</v>
      </c>
      <c r="C39" s="49" t="s">
        <v>2003</v>
      </c>
      <c r="D39" s="50" t="s">
        <v>155</v>
      </c>
      <c r="E39" s="51">
        <v>2</v>
      </c>
      <c r="F39" s="52"/>
      <c r="G39" s="53">
        <f>E39*F39</f>
        <v>0</v>
      </c>
      <c r="H39" s="54"/>
      <c r="I39" s="53">
        <f>E39*H39</f>
        <v>0</v>
      </c>
      <c r="J39" s="55">
        <v>4.5402303999999997E-2</v>
      </c>
      <c r="K39" s="56">
        <f>E39*J39</f>
        <v>9.0804607999999995E-2</v>
      </c>
      <c r="L39" s="57" t="s">
        <v>124</v>
      </c>
    </row>
    <row r="40" spans="1:12" s="30" customFormat="1" ht="10.199999999999999">
      <c r="A40" s="66"/>
      <c r="B40" s="67">
        <v>61</v>
      </c>
      <c r="C40" s="68" t="s">
        <v>157</v>
      </c>
      <c r="D40" s="69"/>
      <c r="E40" s="69"/>
      <c r="F40" s="70"/>
      <c r="G40" s="71">
        <f>SUM(G30:G39)</f>
        <v>0</v>
      </c>
      <c r="H40" s="72"/>
      <c r="I40" s="73">
        <f>SUM(I30:I39)</f>
        <v>0</v>
      </c>
      <c r="J40" s="72"/>
      <c r="K40" s="74">
        <f>SUM(K30:K39)</f>
        <v>2.4159519039999999</v>
      </c>
      <c r="L40" s="75"/>
    </row>
    <row r="41" spans="1:12" s="30" customFormat="1" ht="10.199999999999999">
      <c r="A41" s="40"/>
      <c r="B41" s="41" t="s">
        <v>158</v>
      </c>
      <c r="C41" s="42" t="s">
        <v>159</v>
      </c>
      <c r="D41" s="39"/>
      <c r="E41" s="39"/>
      <c r="F41" s="43"/>
      <c r="G41" s="44"/>
      <c r="H41" s="45"/>
      <c r="I41" s="38"/>
      <c r="J41" s="45"/>
      <c r="K41" s="38"/>
      <c r="L41" s="46"/>
    </row>
    <row r="42" spans="1:12" s="1" customFormat="1" ht="19.2">
      <c r="A42" s="47">
        <f>A39+1</f>
        <v>27</v>
      </c>
      <c r="B42" s="48" t="s">
        <v>160</v>
      </c>
      <c r="C42" s="49" t="s">
        <v>161</v>
      </c>
      <c r="D42" s="50" t="s">
        <v>155</v>
      </c>
      <c r="E42" s="51">
        <v>3</v>
      </c>
      <c r="F42" s="52"/>
      <c r="G42" s="53">
        <f>E42*F42</f>
        <v>0</v>
      </c>
      <c r="H42" s="54"/>
      <c r="I42" s="53">
        <f>E42*H42</f>
        <v>0</v>
      </c>
      <c r="J42" s="55">
        <v>4.5402303999999997E-2</v>
      </c>
      <c r="K42" s="56">
        <f>E42*J42</f>
        <v>0.13620691199999999</v>
      </c>
      <c r="L42" s="57"/>
    </row>
    <row r="43" spans="1:12" s="1" customFormat="1" ht="19.2">
      <c r="A43" s="47">
        <f>A42+1</f>
        <v>28</v>
      </c>
      <c r="B43" s="48" t="s">
        <v>162</v>
      </c>
      <c r="C43" s="49" t="s">
        <v>163</v>
      </c>
      <c r="D43" s="50" t="s">
        <v>127</v>
      </c>
      <c r="E43" s="226">
        <v>10.32</v>
      </c>
      <c r="F43" s="52"/>
      <c r="G43" s="53">
        <f>E43*F43</f>
        <v>0</v>
      </c>
      <c r="H43" s="54"/>
      <c r="I43" s="53">
        <f>E43*H43</f>
        <v>0</v>
      </c>
      <c r="J43" s="55">
        <v>7.7784000000000006E-2</v>
      </c>
      <c r="K43" s="56">
        <f>E43*J43</f>
        <v>0.80273088000000004</v>
      </c>
      <c r="L43" s="57" t="s">
        <v>124</v>
      </c>
    </row>
    <row r="44" spans="1:12" s="1" customFormat="1" ht="28.8">
      <c r="A44" s="47">
        <f>A43+1</f>
        <v>29</v>
      </c>
      <c r="B44" s="48" t="s">
        <v>1189</v>
      </c>
      <c r="C44" s="49" t="s">
        <v>1190</v>
      </c>
      <c r="D44" s="50" t="s">
        <v>127</v>
      </c>
      <c r="E44" s="51">
        <v>5</v>
      </c>
      <c r="F44" s="52"/>
      <c r="G44" s="53">
        <f>E44*F44</f>
        <v>0</v>
      </c>
      <c r="H44" s="54"/>
      <c r="I44" s="53">
        <f>E44*H44</f>
        <v>0</v>
      </c>
      <c r="J44" s="55">
        <v>2.5630000000000002E-3</v>
      </c>
      <c r="K44" s="56">
        <f>E44*J44</f>
        <v>1.2815E-2</v>
      </c>
      <c r="L44" s="57" t="s">
        <v>124</v>
      </c>
    </row>
    <row r="45" spans="1:12" s="1" customFormat="1" ht="28.8">
      <c r="A45" s="47">
        <f>A44+1</f>
        <v>30</v>
      </c>
      <c r="B45" s="48" t="s">
        <v>1191</v>
      </c>
      <c r="C45" s="49" t="s">
        <v>1192</v>
      </c>
      <c r="D45" s="50" t="s">
        <v>127</v>
      </c>
      <c r="E45" s="226">
        <v>25</v>
      </c>
      <c r="F45" s="52"/>
      <c r="G45" s="53">
        <f>E45*F45</f>
        <v>0</v>
      </c>
      <c r="H45" s="54"/>
      <c r="I45" s="53">
        <f>E45*H45</f>
        <v>0</v>
      </c>
      <c r="J45" s="55">
        <v>1.9469999999999999E-3</v>
      </c>
      <c r="K45" s="56">
        <f>E45*J45</f>
        <v>4.8674999999999996E-2</v>
      </c>
      <c r="L45" s="57" t="s">
        <v>124</v>
      </c>
    </row>
    <row r="46" spans="1:12" s="1" customFormat="1" ht="28.8">
      <c r="A46" s="47">
        <f>A45+1</f>
        <v>31</v>
      </c>
      <c r="B46" s="48" t="s">
        <v>1189</v>
      </c>
      <c r="C46" s="49" t="s">
        <v>1193</v>
      </c>
      <c r="D46" s="50" t="s">
        <v>127</v>
      </c>
      <c r="E46" s="54">
        <v>12.5</v>
      </c>
      <c r="F46" s="52"/>
      <c r="G46" s="53">
        <f>E46*F46</f>
        <v>0</v>
      </c>
      <c r="H46" s="54"/>
      <c r="I46" s="53">
        <f>E46*H46</f>
        <v>0</v>
      </c>
      <c r="J46" s="55">
        <v>2.5630000000000002E-3</v>
      </c>
      <c r="K46" s="56">
        <f>E46*J46</f>
        <v>3.2037500000000003E-2</v>
      </c>
      <c r="L46" s="57" t="s">
        <v>124</v>
      </c>
    </row>
    <row r="47" spans="1:12" s="1" customFormat="1" ht="28.8">
      <c r="A47" s="47">
        <f>A46+1</f>
        <v>32</v>
      </c>
      <c r="B47" s="48" t="s">
        <v>1191</v>
      </c>
      <c r="C47" s="49" t="s">
        <v>1194</v>
      </c>
      <c r="D47" s="50" t="s">
        <v>127</v>
      </c>
      <c r="E47" s="226">
        <v>62.5</v>
      </c>
      <c r="F47" s="52"/>
      <c r="G47" s="53">
        <f>E47*F47</f>
        <v>0</v>
      </c>
      <c r="H47" s="54"/>
      <c r="I47" s="53">
        <f>E47*H47</f>
        <v>0</v>
      </c>
      <c r="J47" s="55">
        <v>1.9469999999999999E-3</v>
      </c>
      <c r="K47" s="56">
        <f>E47*J47</f>
        <v>0.12168749999999999</v>
      </c>
      <c r="L47" s="57" t="s">
        <v>124</v>
      </c>
    </row>
    <row r="48" spans="1:12" s="1" customFormat="1" ht="9.6">
      <c r="A48" s="47">
        <f>A47+1</f>
        <v>33</v>
      </c>
      <c r="B48" s="48" t="s">
        <v>1195</v>
      </c>
      <c r="C48" s="49" t="s">
        <v>1196</v>
      </c>
      <c r="D48" s="50" t="s">
        <v>127</v>
      </c>
      <c r="E48" s="226">
        <v>17.5</v>
      </c>
      <c r="F48" s="52"/>
      <c r="G48" s="53">
        <f>E48*F48</f>
        <v>0</v>
      </c>
      <c r="H48" s="54"/>
      <c r="I48" s="53">
        <f>E48*H48</f>
        <v>0</v>
      </c>
      <c r="J48" s="55">
        <v>7.9343999999999997E-4</v>
      </c>
      <c r="K48" s="56">
        <f>E48*J48</f>
        <v>1.3885199999999999E-2</v>
      </c>
      <c r="L48" s="57" t="s">
        <v>124</v>
      </c>
    </row>
    <row r="49" spans="1:12" s="1" customFormat="1" ht="9.6">
      <c r="A49" s="47">
        <f>A48+1</f>
        <v>34</v>
      </c>
      <c r="B49" s="48" t="s">
        <v>172</v>
      </c>
      <c r="C49" s="49" t="s">
        <v>1197</v>
      </c>
      <c r="D49" s="50" t="s">
        <v>127</v>
      </c>
      <c r="E49" s="226">
        <v>17.5</v>
      </c>
      <c r="F49" s="52"/>
      <c r="G49" s="53">
        <f>E49*F49</f>
        <v>0</v>
      </c>
      <c r="H49" s="54"/>
      <c r="I49" s="53">
        <f>E49*H49</f>
        <v>0</v>
      </c>
      <c r="J49" s="55">
        <v>9.5000000000000005E-5</v>
      </c>
      <c r="K49" s="56">
        <f>E49*J49</f>
        <v>1.6625000000000001E-3</v>
      </c>
      <c r="L49" s="57" t="s">
        <v>124</v>
      </c>
    </row>
    <row r="50" spans="1:12" s="1" customFormat="1" ht="19.2">
      <c r="A50" s="47">
        <f>A49+1</f>
        <v>35</v>
      </c>
      <c r="B50" s="48" t="s">
        <v>1189</v>
      </c>
      <c r="C50" s="49" t="s">
        <v>1200</v>
      </c>
      <c r="D50" s="50" t="s">
        <v>127</v>
      </c>
      <c r="E50" s="51">
        <v>1</v>
      </c>
      <c r="F50" s="52"/>
      <c r="G50" s="53">
        <f>E50*F50</f>
        <v>0</v>
      </c>
      <c r="H50" s="54"/>
      <c r="I50" s="53">
        <f>E50*H50</f>
        <v>0</v>
      </c>
      <c r="J50" s="55">
        <v>2.5630000000000002E-3</v>
      </c>
      <c r="K50" s="56">
        <f>E50*J50</f>
        <v>2.5630000000000002E-3</v>
      </c>
      <c r="L50" s="57" t="s">
        <v>124</v>
      </c>
    </row>
    <row r="51" spans="1:12" s="1" customFormat="1" ht="19.2">
      <c r="A51" s="47">
        <f>A50+1</f>
        <v>36</v>
      </c>
      <c r="B51" s="48" t="s">
        <v>1191</v>
      </c>
      <c r="C51" s="49" t="s">
        <v>1201</v>
      </c>
      <c r="D51" s="50" t="s">
        <v>127</v>
      </c>
      <c r="E51" s="226">
        <v>5</v>
      </c>
      <c r="F51" s="52"/>
      <c r="G51" s="53">
        <f>E51*F51</f>
        <v>0</v>
      </c>
      <c r="H51" s="54"/>
      <c r="I51" s="53">
        <f>E51*H51</f>
        <v>0</v>
      </c>
      <c r="J51" s="55">
        <v>1.9469999999999999E-3</v>
      </c>
      <c r="K51" s="56">
        <f>E51*J51</f>
        <v>9.7350000000000006E-3</v>
      </c>
      <c r="L51" s="57" t="s">
        <v>124</v>
      </c>
    </row>
    <row r="52" spans="1:12" s="1" customFormat="1" ht="19.2">
      <c r="A52" s="47">
        <f>A51+1</f>
        <v>37</v>
      </c>
      <c r="B52" s="48" t="s">
        <v>1189</v>
      </c>
      <c r="C52" s="49" t="s">
        <v>1202</v>
      </c>
      <c r="D52" s="50" t="s">
        <v>127</v>
      </c>
      <c r="E52" s="226">
        <v>11.25</v>
      </c>
      <c r="F52" s="52"/>
      <c r="G52" s="53">
        <f>E52*F52</f>
        <v>0</v>
      </c>
      <c r="H52" s="54"/>
      <c r="I52" s="53">
        <f>E52*H52</f>
        <v>0</v>
      </c>
      <c r="J52" s="55">
        <v>2.5630000000000002E-3</v>
      </c>
      <c r="K52" s="56">
        <f>E52*J52</f>
        <v>2.8833750000000002E-2</v>
      </c>
      <c r="L52" s="57" t="s">
        <v>124</v>
      </c>
    </row>
    <row r="53" spans="1:12" s="1" customFormat="1" ht="19.2">
      <c r="A53" s="47">
        <f>A52+1</f>
        <v>38</v>
      </c>
      <c r="B53" s="48" t="s">
        <v>1191</v>
      </c>
      <c r="C53" s="49" t="s">
        <v>1203</v>
      </c>
      <c r="D53" s="50" t="s">
        <v>127</v>
      </c>
      <c r="E53" s="226">
        <v>56.25</v>
      </c>
      <c r="F53" s="52"/>
      <c r="G53" s="53">
        <f>E53*F53</f>
        <v>0</v>
      </c>
      <c r="H53" s="54"/>
      <c r="I53" s="53">
        <f>E53*H53</f>
        <v>0</v>
      </c>
      <c r="J53" s="55">
        <v>1.9469999999999999E-3</v>
      </c>
      <c r="K53" s="56">
        <f>E53*J53</f>
        <v>0.10951875</v>
      </c>
      <c r="L53" s="57" t="s">
        <v>124</v>
      </c>
    </row>
    <row r="54" spans="1:12" s="1" customFormat="1" ht="19.2">
      <c r="A54" s="47">
        <f>A53+1</f>
        <v>39</v>
      </c>
      <c r="B54" s="48" t="s">
        <v>1189</v>
      </c>
      <c r="C54" s="49" t="s">
        <v>1204</v>
      </c>
      <c r="D54" s="50" t="s">
        <v>127</v>
      </c>
      <c r="E54" s="54">
        <v>55.5</v>
      </c>
      <c r="F54" s="52"/>
      <c r="G54" s="53">
        <f>E54*F54</f>
        <v>0</v>
      </c>
      <c r="H54" s="54"/>
      <c r="I54" s="53">
        <f>E54*H54</f>
        <v>0</v>
      </c>
      <c r="J54" s="55">
        <v>2.5630000000000002E-3</v>
      </c>
      <c r="K54" s="56">
        <f>E54*J54</f>
        <v>0.1422465</v>
      </c>
      <c r="L54" s="57" t="s">
        <v>124</v>
      </c>
    </row>
    <row r="55" spans="1:12" s="1" customFormat="1" ht="19.2">
      <c r="A55" s="47">
        <f>A54+1</f>
        <v>40</v>
      </c>
      <c r="B55" s="48" t="s">
        <v>1191</v>
      </c>
      <c r="C55" s="49" t="s">
        <v>1205</v>
      </c>
      <c r="D55" s="50" t="s">
        <v>127</v>
      </c>
      <c r="E55" s="226">
        <v>277.5</v>
      </c>
      <c r="F55" s="52"/>
      <c r="G55" s="53">
        <f>E55*F55</f>
        <v>0</v>
      </c>
      <c r="H55" s="54"/>
      <c r="I55" s="53">
        <f>E55*H55</f>
        <v>0</v>
      </c>
      <c r="J55" s="55">
        <v>1.9469999999999999E-3</v>
      </c>
      <c r="K55" s="56">
        <f>E55*J55</f>
        <v>0.54029249999999995</v>
      </c>
      <c r="L55" s="57" t="s">
        <v>124</v>
      </c>
    </row>
    <row r="56" spans="1:12" s="1" customFormat="1" ht="19.2">
      <c r="A56" s="47">
        <f>A55+1</f>
        <v>41</v>
      </c>
      <c r="B56" s="48" t="s">
        <v>1189</v>
      </c>
      <c r="C56" s="49" t="s">
        <v>1206</v>
      </c>
      <c r="D56" s="50" t="s">
        <v>127</v>
      </c>
      <c r="E56" s="54">
        <v>6.4</v>
      </c>
      <c r="F56" s="52"/>
      <c r="G56" s="53">
        <f>E56*F56</f>
        <v>0</v>
      </c>
      <c r="H56" s="54"/>
      <c r="I56" s="53">
        <f>E56*H56</f>
        <v>0</v>
      </c>
      <c r="J56" s="55">
        <v>2.5630000000000002E-3</v>
      </c>
      <c r="K56" s="56">
        <f>E56*J56</f>
        <v>1.6403200000000003E-2</v>
      </c>
      <c r="L56" s="57" t="s">
        <v>124</v>
      </c>
    </row>
    <row r="57" spans="1:12" s="1" customFormat="1" ht="19.2">
      <c r="A57" s="47">
        <f>A56+1</f>
        <v>42</v>
      </c>
      <c r="B57" s="48" t="s">
        <v>1191</v>
      </c>
      <c r="C57" s="49" t="s">
        <v>1207</v>
      </c>
      <c r="D57" s="50" t="s">
        <v>127</v>
      </c>
      <c r="E57" s="226">
        <v>32</v>
      </c>
      <c r="F57" s="52"/>
      <c r="G57" s="53">
        <f>E57*F57</f>
        <v>0</v>
      </c>
      <c r="H57" s="54"/>
      <c r="I57" s="53">
        <f>E57*H57</f>
        <v>0</v>
      </c>
      <c r="J57" s="55">
        <v>1.9469999999999999E-3</v>
      </c>
      <c r="K57" s="56">
        <f>E57*J57</f>
        <v>6.2303999999999998E-2</v>
      </c>
      <c r="L57" s="57" t="s">
        <v>124</v>
      </c>
    </row>
    <row r="58" spans="1:12" s="1" customFormat="1" ht="9.6">
      <c r="A58" s="47">
        <f>A57+1</f>
        <v>43</v>
      </c>
      <c r="B58" s="48" t="s">
        <v>1195</v>
      </c>
      <c r="C58" s="49" t="s">
        <v>1208</v>
      </c>
      <c r="D58" s="50" t="s">
        <v>127</v>
      </c>
      <c r="E58" s="226">
        <v>73.150000000000006</v>
      </c>
      <c r="F58" s="52"/>
      <c r="G58" s="53">
        <f>E58*F58</f>
        <v>0</v>
      </c>
      <c r="H58" s="54"/>
      <c r="I58" s="53">
        <f>E58*H58</f>
        <v>0</v>
      </c>
      <c r="J58" s="55">
        <v>7.9343999999999997E-4</v>
      </c>
      <c r="K58" s="56">
        <f>E58*J58</f>
        <v>5.8040135999999999E-2</v>
      </c>
      <c r="L58" s="57" t="s">
        <v>124</v>
      </c>
    </row>
    <row r="59" spans="1:12" s="1" customFormat="1" ht="9.6">
      <c r="A59" s="47">
        <f>A58+1</f>
        <v>44</v>
      </c>
      <c r="B59" s="48" t="s">
        <v>172</v>
      </c>
      <c r="C59" s="49" t="s">
        <v>1209</v>
      </c>
      <c r="D59" s="50" t="s">
        <v>127</v>
      </c>
      <c r="E59" s="226">
        <v>73.150000000000006</v>
      </c>
      <c r="F59" s="52"/>
      <c r="G59" s="53">
        <f>E59*F59</f>
        <v>0</v>
      </c>
      <c r="H59" s="54"/>
      <c r="I59" s="53">
        <f>E59*H59</f>
        <v>0</v>
      </c>
      <c r="J59" s="55">
        <v>9.5000000000000005E-5</v>
      </c>
      <c r="K59" s="56">
        <f>E59*J59</f>
        <v>6.9492500000000006E-3</v>
      </c>
      <c r="L59" s="57" t="s">
        <v>124</v>
      </c>
    </row>
    <row r="60" spans="1:12" s="1" customFormat="1" ht="19.2">
      <c r="A60" s="47">
        <f>A59+1</f>
        <v>45</v>
      </c>
      <c r="B60" s="48" t="s">
        <v>164</v>
      </c>
      <c r="C60" s="49" t="s">
        <v>2004</v>
      </c>
      <c r="D60" s="50" t="s">
        <v>127</v>
      </c>
      <c r="E60" s="51">
        <v>19</v>
      </c>
      <c r="F60" s="52"/>
      <c r="G60" s="53">
        <f>E60*F60</f>
        <v>0</v>
      </c>
      <c r="H60" s="54"/>
      <c r="I60" s="53">
        <f>E60*H60</f>
        <v>0</v>
      </c>
      <c r="J60" s="55">
        <v>3.4319999999999997E-5</v>
      </c>
      <c r="K60" s="56">
        <f>E60*J60</f>
        <v>6.5207999999999998E-4</v>
      </c>
      <c r="L60" s="57" t="s">
        <v>124</v>
      </c>
    </row>
    <row r="61" spans="1:12" s="1" customFormat="1" ht="9.6">
      <c r="A61" s="47">
        <f>A60+1</f>
        <v>46</v>
      </c>
      <c r="B61" s="48" t="s">
        <v>166</v>
      </c>
      <c r="C61" s="49" t="s">
        <v>2005</v>
      </c>
      <c r="D61" s="50" t="s">
        <v>127</v>
      </c>
      <c r="E61" s="51">
        <v>8</v>
      </c>
      <c r="F61" s="52"/>
      <c r="G61" s="53">
        <f>E61*F61</f>
        <v>0</v>
      </c>
      <c r="H61" s="54"/>
      <c r="I61" s="53">
        <f>E61*H61</f>
        <v>0</v>
      </c>
      <c r="J61" s="55">
        <v>2.8E-3</v>
      </c>
      <c r="K61" s="56">
        <f>E61*J61</f>
        <v>2.24E-2</v>
      </c>
      <c r="L61" s="57" t="s">
        <v>124</v>
      </c>
    </row>
    <row r="62" spans="1:12" s="1" customFormat="1" ht="19.2">
      <c r="A62" s="47">
        <f>A61+1</f>
        <v>47</v>
      </c>
      <c r="B62" s="48" t="s">
        <v>168</v>
      </c>
      <c r="C62" s="49" t="s">
        <v>2006</v>
      </c>
      <c r="D62" s="50" t="s">
        <v>127</v>
      </c>
      <c r="E62" s="51">
        <v>8</v>
      </c>
      <c r="F62" s="52"/>
      <c r="G62" s="53">
        <f>E62*F62</f>
        <v>0</v>
      </c>
      <c r="H62" s="54"/>
      <c r="I62" s="53">
        <f>E62*H62</f>
        <v>0</v>
      </c>
      <c r="J62" s="55">
        <v>2.3E-2</v>
      </c>
      <c r="K62" s="56">
        <f>E62*J62</f>
        <v>0.184</v>
      </c>
      <c r="L62" s="57" t="s">
        <v>124</v>
      </c>
    </row>
    <row r="63" spans="1:12" s="1" customFormat="1" ht="9.6">
      <c r="A63" s="47">
        <f>A62+1</f>
        <v>48</v>
      </c>
      <c r="B63" s="48" t="s">
        <v>170</v>
      </c>
      <c r="C63" s="49" t="s">
        <v>2007</v>
      </c>
      <c r="D63" s="50" t="s">
        <v>127</v>
      </c>
      <c r="E63" s="51">
        <v>8</v>
      </c>
      <c r="F63" s="52"/>
      <c r="G63" s="53">
        <f>E63*F63</f>
        <v>0</v>
      </c>
      <c r="H63" s="54"/>
      <c r="I63" s="53">
        <f>E63*H63</f>
        <v>0</v>
      </c>
      <c r="J63" s="55">
        <v>6.9240000000000002E-4</v>
      </c>
      <c r="K63" s="56">
        <f>E63*J63</f>
        <v>5.5392000000000002E-3</v>
      </c>
      <c r="L63" s="57" t="s">
        <v>124</v>
      </c>
    </row>
    <row r="64" spans="1:12" s="1" customFormat="1" ht="19.2">
      <c r="A64" s="47">
        <f>A63+1</f>
        <v>49</v>
      </c>
      <c r="B64" s="48" t="s">
        <v>172</v>
      </c>
      <c r="C64" s="49" t="s">
        <v>2008</v>
      </c>
      <c r="D64" s="50" t="s">
        <v>127</v>
      </c>
      <c r="E64" s="51">
        <v>8</v>
      </c>
      <c r="F64" s="52"/>
      <c r="G64" s="53">
        <f>E64*F64</f>
        <v>0</v>
      </c>
      <c r="H64" s="54"/>
      <c r="I64" s="53">
        <f>E64*H64</f>
        <v>0</v>
      </c>
      <c r="J64" s="55">
        <v>9.5000000000000005E-5</v>
      </c>
      <c r="K64" s="56">
        <f>E64*J64</f>
        <v>7.6000000000000004E-4</v>
      </c>
      <c r="L64" s="57" t="s">
        <v>124</v>
      </c>
    </row>
    <row r="65" spans="1:12" s="1" customFormat="1" ht="9.6">
      <c r="A65" s="47">
        <f>A64+1</f>
        <v>50</v>
      </c>
      <c r="B65" s="48" t="s">
        <v>174</v>
      </c>
      <c r="C65" s="49" t="s">
        <v>2009</v>
      </c>
      <c r="D65" s="50" t="s">
        <v>127</v>
      </c>
      <c r="E65" s="51">
        <v>19</v>
      </c>
      <c r="F65" s="52"/>
      <c r="G65" s="53">
        <f>E65*F65</f>
        <v>0</v>
      </c>
      <c r="H65" s="54"/>
      <c r="I65" s="53">
        <f>E65*H65</f>
        <v>0</v>
      </c>
      <c r="J65" s="55">
        <v>4.3049999999999998E-3</v>
      </c>
      <c r="K65" s="56">
        <f>E65*J65</f>
        <v>8.1794999999999993E-2</v>
      </c>
      <c r="L65" s="57" t="s">
        <v>124</v>
      </c>
    </row>
    <row r="66" spans="1:12" s="1" customFormat="1" ht="9.6">
      <c r="A66" s="47">
        <f>A65+1</f>
        <v>51</v>
      </c>
      <c r="B66" s="48" t="s">
        <v>170</v>
      </c>
      <c r="C66" s="49" t="s">
        <v>2010</v>
      </c>
      <c r="D66" s="50" t="s">
        <v>127</v>
      </c>
      <c r="E66" s="51">
        <v>19</v>
      </c>
      <c r="F66" s="52"/>
      <c r="G66" s="53">
        <f>E66*F66</f>
        <v>0</v>
      </c>
      <c r="H66" s="54"/>
      <c r="I66" s="53">
        <f>E66*H66</f>
        <v>0</v>
      </c>
      <c r="J66" s="55">
        <v>6.9240000000000002E-4</v>
      </c>
      <c r="K66" s="56">
        <f>E66*J66</f>
        <v>1.31556E-2</v>
      </c>
      <c r="L66" s="57" t="s">
        <v>124</v>
      </c>
    </row>
    <row r="67" spans="1:12" s="1" customFormat="1" ht="19.2">
      <c r="A67" s="47">
        <f>A66+1</f>
        <v>52</v>
      </c>
      <c r="B67" s="48" t="s">
        <v>172</v>
      </c>
      <c r="C67" s="49" t="s">
        <v>2011</v>
      </c>
      <c r="D67" s="50" t="s">
        <v>127</v>
      </c>
      <c r="E67" s="51">
        <v>19</v>
      </c>
      <c r="F67" s="52"/>
      <c r="G67" s="53">
        <f>E67*F67</f>
        <v>0</v>
      </c>
      <c r="H67" s="54"/>
      <c r="I67" s="53">
        <f>E67*H67</f>
        <v>0</v>
      </c>
      <c r="J67" s="55">
        <v>9.5000000000000005E-5</v>
      </c>
      <c r="K67" s="56">
        <f>E67*J67</f>
        <v>1.8050000000000002E-3</v>
      </c>
      <c r="L67" s="57" t="s">
        <v>124</v>
      </c>
    </row>
    <row r="68" spans="1:12" s="1" customFormat="1" ht="19.2">
      <c r="A68" s="47">
        <f>A67+1</f>
        <v>53</v>
      </c>
      <c r="B68" s="48" t="s">
        <v>164</v>
      </c>
      <c r="C68" s="49" t="s">
        <v>2012</v>
      </c>
      <c r="D68" s="50" t="s">
        <v>127</v>
      </c>
      <c r="E68" s="51">
        <v>19</v>
      </c>
      <c r="F68" s="52"/>
      <c r="G68" s="53">
        <f>E68*F68</f>
        <v>0</v>
      </c>
      <c r="H68" s="54"/>
      <c r="I68" s="53">
        <f>E68*H68</f>
        <v>0</v>
      </c>
      <c r="J68" s="55">
        <v>3.4319999999999997E-5</v>
      </c>
      <c r="K68" s="56">
        <f>E68*J68</f>
        <v>6.5207999999999998E-4</v>
      </c>
      <c r="L68" s="57" t="s">
        <v>124</v>
      </c>
    </row>
    <row r="69" spans="1:12" s="1" customFormat="1" ht="9.6">
      <c r="A69" s="47">
        <f>A68+1</f>
        <v>54</v>
      </c>
      <c r="B69" s="48" t="s">
        <v>166</v>
      </c>
      <c r="C69" s="49" t="s">
        <v>2013</v>
      </c>
      <c r="D69" s="50" t="s">
        <v>127</v>
      </c>
      <c r="E69" s="51">
        <v>8</v>
      </c>
      <c r="F69" s="52"/>
      <c r="G69" s="53">
        <f>E69*F69</f>
        <v>0</v>
      </c>
      <c r="H69" s="54"/>
      <c r="I69" s="53">
        <f>E69*H69</f>
        <v>0</v>
      </c>
      <c r="J69" s="55">
        <v>2.8E-3</v>
      </c>
      <c r="K69" s="56">
        <f>E69*J69</f>
        <v>2.24E-2</v>
      </c>
      <c r="L69" s="57" t="s">
        <v>124</v>
      </c>
    </row>
    <row r="70" spans="1:12" s="1" customFormat="1" ht="19.2">
      <c r="A70" s="47">
        <f>A69+1</f>
        <v>55</v>
      </c>
      <c r="B70" s="48" t="s">
        <v>168</v>
      </c>
      <c r="C70" s="49" t="s">
        <v>2014</v>
      </c>
      <c r="D70" s="50" t="s">
        <v>127</v>
      </c>
      <c r="E70" s="51">
        <v>8</v>
      </c>
      <c r="F70" s="52"/>
      <c r="G70" s="53">
        <f>E70*F70</f>
        <v>0</v>
      </c>
      <c r="H70" s="54"/>
      <c r="I70" s="53">
        <f>E70*H70</f>
        <v>0</v>
      </c>
      <c r="J70" s="55">
        <v>2.3E-2</v>
      </c>
      <c r="K70" s="56">
        <f>E70*J70</f>
        <v>0.184</v>
      </c>
      <c r="L70" s="57" t="s">
        <v>124</v>
      </c>
    </row>
    <row r="71" spans="1:12" s="1" customFormat="1" ht="9.6">
      <c r="A71" s="47">
        <f>A70+1</f>
        <v>56</v>
      </c>
      <c r="B71" s="48" t="s">
        <v>170</v>
      </c>
      <c r="C71" s="49" t="s">
        <v>2015</v>
      </c>
      <c r="D71" s="50" t="s">
        <v>127</v>
      </c>
      <c r="E71" s="51">
        <v>8</v>
      </c>
      <c r="F71" s="52"/>
      <c r="G71" s="53">
        <f>E71*F71</f>
        <v>0</v>
      </c>
      <c r="H71" s="54"/>
      <c r="I71" s="53">
        <f>E71*H71</f>
        <v>0</v>
      </c>
      <c r="J71" s="55">
        <v>6.9240000000000002E-4</v>
      </c>
      <c r="K71" s="56">
        <f>E71*J71</f>
        <v>5.5392000000000002E-3</v>
      </c>
      <c r="L71" s="57" t="s">
        <v>124</v>
      </c>
    </row>
    <row r="72" spans="1:12" s="1" customFormat="1" ht="19.2">
      <c r="A72" s="47">
        <f>A71+1</f>
        <v>57</v>
      </c>
      <c r="B72" s="48" t="s">
        <v>172</v>
      </c>
      <c r="C72" s="49" t="s">
        <v>2016</v>
      </c>
      <c r="D72" s="50" t="s">
        <v>127</v>
      </c>
      <c r="E72" s="51">
        <v>8</v>
      </c>
      <c r="F72" s="52"/>
      <c r="G72" s="53">
        <f>E72*F72</f>
        <v>0</v>
      </c>
      <c r="H72" s="54"/>
      <c r="I72" s="53">
        <f>E72*H72</f>
        <v>0</v>
      </c>
      <c r="J72" s="55">
        <v>9.5000000000000005E-5</v>
      </c>
      <c r="K72" s="56">
        <f>E72*J72</f>
        <v>7.6000000000000004E-4</v>
      </c>
      <c r="L72" s="57" t="s">
        <v>124</v>
      </c>
    </row>
    <row r="73" spans="1:12" s="1" customFormat="1" ht="9.6">
      <c r="A73" s="47">
        <f>A72+1</f>
        <v>58</v>
      </c>
      <c r="B73" s="48" t="s">
        <v>174</v>
      </c>
      <c r="C73" s="49" t="s">
        <v>2017</v>
      </c>
      <c r="D73" s="50" t="s">
        <v>127</v>
      </c>
      <c r="E73" s="51">
        <v>19</v>
      </c>
      <c r="F73" s="52"/>
      <c r="G73" s="53">
        <f>E73*F73</f>
        <v>0</v>
      </c>
      <c r="H73" s="54"/>
      <c r="I73" s="53">
        <f>E73*H73</f>
        <v>0</v>
      </c>
      <c r="J73" s="55">
        <v>4.3049999999999998E-3</v>
      </c>
      <c r="K73" s="56">
        <f>E73*J73</f>
        <v>8.1794999999999993E-2</v>
      </c>
      <c r="L73" s="57" t="s">
        <v>124</v>
      </c>
    </row>
    <row r="74" spans="1:12" s="1" customFormat="1" ht="9.6">
      <c r="A74" s="47">
        <f>A73+1</f>
        <v>59</v>
      </c>
      <c r="B74" s="48" t="s">
        <v>170</v>
      </c>
      <c r="C74" s="49" t="s">
        <v>2018</v>
      </c>
      <c r="D74" s="50" t="s">
        <v>127</v>
      </c>
      <c r="E74" s="51">
        <v>19</v>
      </c>
      <c r="F74" s="52"/>
      <c r="G74" s="53">
        <f>E74*F74</f>
        <v>0</v>
      </c>
      <c r="H74" s="54"/>
      <c r="I74" s="53">
        <f>E74*H74</f>
        <v>0</v>
      </c>
      <c r="J74" s="55">
        <v>6.9240000000000002E-4</v>
      </c>
      <c r="K74" s="56">
        <f>E74*J74</f>
        <v>1.31556E-2</v>
      </c>
      <c r="L74" s="57" t="s">
        <v>124</v>
      </c>
    </row>
    <row r="75" spans="1:12" s="1" customFormat="1" ht="19.2">
      <c r="A75" s="47">
        <f>A74+1</f>
        <v>60</v>
      </c>
      <c r="B75" s="48" t="s">
        <v>172</v>
      </c>
      <c r="C75" s="49" t="s">
        <v>2019</v>
      </c>
      <c r="D75" s="50" t="s">
        <v>127</v>
      </c>
      <c r="E75" s="51">
        <v>19</v>
      </c>
      <c r="F75" s="52"/>
      <c r="G75" s="53">
        <f>E75*F75</f>
        <v>0</v>
      </c>
      <c r="H75" s="54"/>
      <c r="I75" s="53">
        <f>E75*H75</f>
        <v>0</v>
      </c>
      <c r="J75" s="55">
        <v>9.5000000000000005E-5</v>
      </c>
      <c r="K75" s="56">
        <f>E75*J75</f>
        <v>1.8050000000000002E-3</v>
      </c>
      <c r="L75" s="57" t="s">
        <v>124</v>
      </c>
    </row>
    <row r="76" spans="1:12" s="1" customFormat="1" ht="19.2">
      <c r="A76" s="47">
        <f>A75+1</f>
        <v>61</v>
      </c>
      <c r="B76" s="48" t="s">
        <v>164</v>
      </c>
      <c r="C76" s="49" t="s">
        <v>2020</v>
      </c>
      <c r="D76" s="50" t="s">
        <v>127</v>
      </c>
      <c r="E76" s="51">
        <v>19</v>
      </c>
      <c r="F76" s="52"/>
      <c r="G76" s="53">
        <f>E76*F76</f>
        <v>0</v>
      </c>
      <c r="H76" s="54"/>
      <c r="I76" s="53">
        <f>E76*H76</f>
        <v>0</v>
      </c>
      <c r="J76" s="55">
        <v>3.4319999999999997E-5</v>
      </c>
      <c r="K76" s="56">
        <f>E76*J76</f>
        <v>6.5207999999999998E-4</v>
      </c>
      <c r="L76" s="57" t="s">
        <v>124</v>
      </c>
    </row>
    <row r="77" spans="1:12" s="1" customFormat="1" ht="9.6">
      <c r="A77" s="47">
        <f>A76+1</f>
        <v>62</v>
      </c>
      <c r="B77" s="48" t="s">
        <v>166</v>
      </c>
      <c r="C77" s="49" t="s">
        <v>2021</v>
      </c>
      <c r="D77" s="50" t="s">
        <v>127</v>
      </c>
      <c r="E77" s="51">
        <v>8</v>
      </c>
      <c r="F77" s="52"/>
      <c r="G77" s="53">
        <f>E77*F77</f>
        <v>0</v>
      </c>
      <c r="H77" s="54"/>
      <c r="I77" s="53">
        <f>E77*H77</f>
        <v>0</v>
      </c>
      <c r="J77" s="55">
        <v>2.8E-3</v>
      </c>
      <c r="K77" s="56">
        <f>E77*J77</f>
        <v>2.24E-2</v>
      </c>
      <c r="L77" s="57" t="s">
        <v>124</v>
      </c>
    </row>
    <row r="78" spans="1:12" s="1" customFormat="1" ht="19.2">
      <c r="A78" s="47">
        <f>A77+1</f>
        <v>63</v>
      </c>
      <c r="B78" s="48" t="s">
        <v>168</v>
      </c>
      <c r="C78" s="49" t="s">
        <v>2022</v>
      </c>
      <c r="D78" s="50" t="s">
        <v>127</v>
      </c>
      <c r="E78" s="51">
        <v>8</v>
      </c>
      <c r="F78" s="52"/>
      <c r="G78" s="53">
        <f>E78*F78</f>
        <v>0</v>
      </c>
      <c r="H78" s="54"/>
      <c r="I78" s="53">
        <f>E78*H78</f>
        <v>0</v>
      </c>
      <c r="J78" s="55">
        <v>2.3E-2</v>
      </c>
      <c r="K78" s="56">
        <f>E78*J78</f>
        <v>0.184</v>
      </c>
      <c r="L78" s="57" t="s">
        <v>124</v>
      </c>
    </row>
    <row r="79" spans="1:12" s="1" customFormat="1" ht="9.6">
      <c r="A79" s="47">
        <f>A78+1</f>
        <v>64</v>
      </c>
      <c r="B79" s="48" t="s">
        <v>170</v>
      </c>
      <c r="C79" s="49" t="s">
        <v>2023</v>
      </c>
      <c r="D79" s="50" t="s">
        <v>127</v>
      </c>
      <c r="E79" s="51">
        <v>8</v>
      </c>
      <c r="F79" s="52"/>
      <c r="G79" s="53">
        <f>E79*F79</f>
        <v>0</v>
      </c>
      <c r="H79" s="54"/>
      <c r="I79" s="53">
        <f>E79*H79</f>
        <v>0</v>
      </c>
      <c r="J79" s="55">
        <v>6.9240000000000002E-4</v>
      </c>
      <c r="K79" s="56">
        <f>E79*J79</f>
        <v>5.5392000000000002E-3</v>
      </c>
      <c r="L79" s="57" t="s">
        <v>124</v>
      </c>
    </row>
    <row r="80" spans="1:12" s="1" customFormat="1" ht="19.2">
      <c r="A80" s="47">
        <f>A79+1</f>
        <v>65</v>
      </c>
      <c r="B80" s="48" t="s">
        <v>172</v>
      </c>
      <c r="C80" s="49" t="s">
        <v>2024</v>
      </c>
      <c r="D80" s="50" t="s">
        <v>127</v>
      </c>
      <c r="E80" s="51">
        <v>8</v>
      </c>
      <c r="F80" s="52"/>
      <c r="G80" s="53">
        <f>E80*F80</f>
        <v>0</v>
      </c>
      <c r="H80" s="54"/>
      <c r="I80" s="53">
        <f>E80*H80</f>
        <v>0</v>
      </c>
      <c r="J80" s="55">
        <v>9.5000000000000005E-5</v>
      </c>
      <c r="K80" s="56">
        <f>E80*J80</f>
        <v>7.6000000000000004E-4</v>
      </c>
      <c r="L80" s="57" t="s">
        <v>124</v>
      </c>
    </row>
    <row r="81" spans="1:12" s="1" customFormat="1" ht="9.6">
      <c r="A81" s="47">
        <f>A80+1</f>
        <v>66</v>
      </c>
      <c r="B81" s="48" t="s">
        <v>174</v>
      </c>
      <c r="C81" s="49" t="s">
        <v>2025</v>
      </c>
      <c r="D81" s="50" t="s">
        <v>127</v>
      </c>
      <c r="E81" s="51">
        <v>19</v>
      </c>
      <c r="F81" s="52"/>
      <c r="G81" s="53">
        <f>E81*F81</f>
        <v>0</v>
      </c>
      <c r="H81" s="54"/>
      <c r="I81" s="53">
        <f>E81*H81</f>
        <v>0</v>
      </c>
      <c r="J81" s="55">
        <v>4.3049999999999998E-3</v>
      </c>
      <c r="K81" s="56">
        <f>E81*J81</f>
        <v>8.1794999999999993E-2</v>
      </c>
      <c r="L81" s="57" t="s">
        <v>124</v>
      </c>
    </row>
    <row r="82" spans="1:12" s="1" customFormat="1" ht="9.6">
      <c r="A82" s="47">
        <f>A81+1</f>
        <v>67</v>
      </c>
      <c r="B82" s="48" t="s">
        <v>170</v>
      </c>
      <c r="C82" s="49" t="s">
        <v>2026</v>
      </c>
      <c r="D82" s="50" t="s">
        <v>127</v>
      </c>
      <c r="E82" s="51">
        <v>19</v>
      </c>
      <c r="F82" s="52"/>
      <c r="G82" s="53">
        <f>E82*F82</f>
        <v>0</v>
      </c>
      <c r="H82" s="54"/>
      <c r="I82" s="53">
        <f>E82*H82</f>
        <v>0</v>
      </c>
      <c r="J82" s="55">
        <v>6.9240000000000002E-4</v>
      </c>
      <c r="K82" s="56">
        <f>E82*J82</f>
        <v>1.31556E-2</v>
      </c>
      <c r="L82" s="57" t="s">
        <v>124</v>
      </c>
    </row>
    <row r="83" spans="1:12" s="1" customFormat="1" ht="19.2">
      <c r="A83" s="47">
        <f>A82+1</f>
        <v>68</v>
      </c>
      <c r="B83" s="48" t="s">
        <v>172</v>
      </c>
      <c r="C83" s="49" t="s">
        <v>2027</v>
      </c>
      <c r="D83" s="50" t="s">
        <v>127</v>
      </c>
      <c r="E83" s="51">
        <v>19</v>
      </c>
      <c r="F83" s="52"/>
      <c r="G83" s="53">
        <f>E83*F83</f>
        <v>0</v>
      </c>
      <c r="H83" s="54"/>
      <c r="I83" s="53">
        <f>E83*H83</f>
        <v>0</v>
      </c>
      <c r="J83" s="55">
        <v>9.5000000000000005E-5</v>
      </c>
      <c r="K83" s="56">
        <f>E83*J83</f>
        <v>1.8050000000000002E-3</v>
      </c>
      <c r="L83" s="57" t="s">
        <v>124</v>
      </c>
    </row>
    <row r="84" spans="1:12" s="1" customFormat="1" ht="19.2">
      <c r="A84" s="47">
        <f>A83+1</f>
        <v>69</v>
      </c>
      <c r="B84" s="48" t="s">
        <v>164</v>
      </c>
      <c r="C84" s="49" t="s">
        <v>2028</v>
      </c>
      <c r="D84" s="50" t="s">
        <v>127</v>
      </c>
      <c r="E84" s="51">
        <v>19</v>
      </c>
      <c r="F84" s="52"/>
      <c r="G84" s="53">
        <f>E84*F84</f>
        <v>0</v>
      </c>
      <c r="H84" s="54"/>
      <c r="I84" s="53">
        <f>E84*H84</f>
        <v>0</v>
      </c>
      <c r="J84" s="55">
        <v>3.4319999999999997E-5</v>
      </c>
      <c r="K84" s="56">
        <f>E84*J84</f>
        <v>6.5207999999999998E-4</v>
      </c>
      <c r="L84" s="57" t="s">
        <v>124</v>
      </c>
    </row>
    <row r="85" spans="1:12" s="1" customFormat="1" ht="9.6">
      <c r="A85" s="47">
        <f>A84+1</f>
        <v>70</v>
      </c>
      <c r="B85" s="48" t="s">
        <v>166</v>
      </c>
      <c r="C85" s="49" t="s">
        <v>2029</v>
      </c>
      <c r="D85" s="50" t="s">
        <v>127</v>
      </c>
      <c r="E85" s="51">
        <v>10</v>
      </c>
      <c r="F85" s="52"/>
      <c r="G85" s="53">
        <f>E85*F85</f>
        <v>0</v>
      </c>
      <c r="H85" s="54"/>
      <c r="I85" s="53">
        <f>E85*H85</f>
        <v>0</v>
      </c>
      <c r="J85" s="55">
        <v>2.8E-3</v>
      </c>
      <c r="K85" s="56">
        <f>E85*J85</f>
        <v>2.8000000000000001E-2</v>
      </c>
      <c r="L85" s="57" t="s">
        <v>124</v>
      </c>
    </row>
    <row r="86" spans="1:12" s="1" customFormat="1" ht="19.2">
      <c r="A86" s="47">
        <f>A85+1</f>
        <v>71</v>
      </c>
      <c r="B86" s="48" t="s">
        <v>168</v>
      </c>
      <c r="C86" s="49" t="s">
        <v>2030</v>
      </c>
      <c r="D86" s="50" t="s">
        <v>127</v>
      </c>
      <c r="E86" s="51">
        <v>10</v>
      </c>
      <c r="F86" s="52"/>
      <c r="G86" s="53">
        <f>E86*F86</f>
        <v>0</v>
      </c>
      <c r="H86" s="54"/>
      <c r="I86" s="53">
        <f>E86*H86</f>
        <v>0</v>
      </c>
      <c r="J86" s="55">
        <v>2.3E-2</v>
      </c>
      <c r="K86" s="56">
        <f>E86*J86</f>
        <v>0.22999999999999998</v>
      </c>
      <c r="L86" s="57" t="s">
        <v>124</v>
      </c>
    </row>
    <row r="87" spans="1:12" s="1" customFormat="1" ht="9.6">
      <c r="A87" s="47">
        <f>A86+1</f>
        <v>72</v>
      </c>
      <c r="B87" s="48" t="s">
        <v>170</v>
      </c>
      <c r="C87" s="49" t="s">
        <v>2031</v>
      </c>
      <c r="D87" s="50" t="s">
        <v>127</v>
      </c>
      <c r="E87" s="51">
        <v>10</v>
      </c>
      <c r="F87" s="52"/>
      <c r="G87" s="53">
        <f>E87*F87</f>
        <v>0</v>
      </c>
      <c r="H87" s="54"/>
      <c r="I87" s="53">
        <f>E87*H87</f>
        <v>0</v>
      </c>
      <c r="J87" s="55">
        <v>6.9240000000000002E-4</v>
      </c>
      <c r="K87" s="56">
        <f>E87*J87</f>
        <v>6.9240000000000005E-3</v>
      </c>
      <c r="L87" s="57" t="s">
        <v>124</v>
      </c>
    </row>
    <row r="88" spans="1:12" s="1" customFormat="1" ht="19.2">
      <c r="A88" s="47">
        <f>A87+1</f>
        <v>73</v>
      </c>
      <c r="B88" s="48" t="s">
        <v>172</v>
      </c>
      <c r="C88" s="49" t="s">
        <v>2032</v>
      </c>
      <c r="D88" s="50" t="s">
        <v>127</v>
      </c>
      <c r="E88" s="51">
        <v>10</v>
      </c>
      <c r="F88" s="52"/>
      <c r="G88" s="53">
        <f>E88*F88</f>
        <v>0</v>
      </c>
      <c r="H88" s="54"/>
      <c r="I88" s="53">
        <f>E88*H88</f>
        <v>0</v>
      </c>
      <c r="J88" s="55">
        <v>9.5000000000000005E-5</v>
      </c>
      <c r="K88" s="56">
        <f>E88*J88</f>
        <v>9.5000000000000011E-4</v>
      </c>
      <c r="L88" s="57" t="s">
        <v>124</v>
      </c>
    </row>
    <row r="89" spans="1:12" s="1" customFormat="1" ht="9.6">
      <c r="A89" s="47">
        <f>A88+1</f>
        <v>74</v>
      </c>
      <c r="B89" s="48" t="s">
        <v>174</v>
      </c>
      <c r="C89" s="49" t="s">
        <v>2033</v>
      </c>
      <c r="D89" s="50" t="s">
        <v>127</v>
      </c>
      <c r="E89" s="51">
        <v>28</v>
      </c>
      <c r="F89" s="52"/>
      <c r="G89" s="53">
        <f>E89*F89</f>
        <v>0</v>
      </c>
      <c r="H89" s="54"/>
      <c r="I89" s="53">
        <f>E89*H89</f>
        <v>0</v>
      </c>
      <c r="J89" s="55">
        <v>4.3049999999999998E-3</v>
      </c>
      <c r="K89" s="56">
        <f>E89*J89</f>
        <v>0.12053999999999999</v>
      </c>
      <c r="L89" s="57" t="s">
        <v>124</v>
      </c>
    </row>
    <row r="90" spans="1:12" s="1" customFormat="1" ht="9.6">
      <c r="A90" s="47">
        <f>A89+1</f>
        <v>75</v>
      </c>
      <c r="B90" s="48" t="s">
        <v>170</v>
      </c>
      <c r="C90" s="49" t="s">
        <v>2034</v>
      </c>
      <c r="D90" s="50" t="s">
        <v>127</v>
      </c>
      <c r="E90" s="51">
        <v>28</v>
      </c>
      <c r="F90" s="52"/>
      <c r="G90" s="53">
        <f>E90*F90</f>
        <v>0</v>
      </c>
      <c r="H90" s="54"/>
      <c r="I90" s="53">
        <f>E90*H90</f>
        <v>0</v>
      </c>
      <c r="J90" s="55">
        <v>6.9240000000000002E-4</v>
      </c>
      <c r="K90" s="56">
        <f>E90*J90</f>
        <v>1.93872E-2</v>
      </c>
      <c r="L90" s="57" t="s">
        <v>124</v>
      </c>
    </row>
    <row r="91" spans="1:12" s="1" customFormat="1" ht="19.2">
      <c r="A91" s="47">
        <f>A90+1</f>
        <v>76</v>
      </c>
      <c r="B91" s="48" t="s">
        <v>172</v>
      </c>
      <c r="C91" s="49" t="s">
        <v>2035</v>
      </c>
      <c r="D91" s="50" t="s">
        <v>127</v>
      </c>
      <c r="E91" s="51">
        <v>28</v>
      </c>
      <c r="F91" s="52"/>
      <c r="G91" s="53">
        <f>E91*F91</f>
        <v>0</v>
      </c>
      <c r="H91" s="54"/>
      <c r="I91" s="53">
        <f>E91*H91</f>
        <v>0</v>
      </c>
      <c r="J91" s="55">
        <v>9.5000000000000005E-5</v>
      </c>
      <c r="K91" s="56">
        <f>E91*J91</f>
        <v>2.66E-3</v>
      </c>
      <c r="L91" s="57" t="s">
        <v>124</v>
      </c>
    </row>
    <row r="92" spans="1:12" s="1" customFormat="1" ht="19.2">
      <c r="A92" s="47">
        <f>A91+1</f>
        <v>77</v>
      </c>
      <c r="B92" s="48" t="s">
        <v>164</v>
      </c>
      <c r="C92" s="49" t="s">
        <v>2036</v>
      </c>
      <c r="D92" s="50" t="s">
        <v>127</v>
      </c>
      <c r="E92" s="51">
        <v>19</v>
      </c>
      <c r="F92" s="52"/>
      <c r="G92" s="53">
        <f>E92*F92</f>
        <v>0</v>
      </c>
      <c r="H92" s="54"/>
      <c r="I92" s="53">
        <f>E92*H92</f>
        <v>0</v>
      </c>
      <c r="J92" s="55">
        <v>3.4319999999999997E-5</v>
      </c>
      <c r="K92" s="56">
        <f>E92*J92</f>
        <v>6.5207999999999998E-4</v>
      </c>
      <c r="L92" s="57" t="s">
        <v>124</v>
      </c>
    </row>
    <row r="93" spans="1:12" s="1" customFormat="1" ht="9.6">
      <c r="A93" s="47">
        <f>A92+1</f>
        <v>78</v>
      </c>
      <c r="B93" s="48" t="s">
        <v>166</v>
      </c>
      <c r="C93" s="49" t="s">
        <v>2037</v>
      </c>
      <c r="D93" s="50" t="s">
        <v>127</v>
      </c>
      <c r="E93" s="51">
        <v>8</v>
      </c>
      <c r="F93" s="52"/>
      <c r="G93" s="53">
        <f>E93*F93</f>
        <v>0</v>
      </c>
      <c r="H93" s="54"/>
      <c r="I93" s="53">
        <f>E93*H93</f>
        <v>0</v>
      </c>
      <c r="J93" s="55">
        <v>2.8E-3</v>
      </c>
      <c r="K93" s="56">
        <f>E93*J93</f>
        <v>2.24E-2</v>
      </c>
      <c r="L93" s="57" t="s">
        <v>124</v>
      </c>
    </row>
    <row r="94" spans="1:12" s="1" customFormat="1" ht="19.2">
      <c r="A94" s="47">
        <f>A93+1</f>
        <v>79</v>
      </c>
      <c r="B94" s="48" t="s">
        <v>168</v>
      </c>
      <c r="C94" s="49" t="s">
        <v>2038</v>
      </c>
      <c r="D94" s="50" t="s">
        <v>127</v>
      </c>
      <c r="E94" s="51">
        <v>8</v>
      </c>
      <c r="F94" s="52"/>
      <c r="G94" s="53">
        <f>E94*F94</f>
        <v>0</v>
      </c>
      <c r="H94" s="54"/>
      <c r="I94" s="53">
        <f>E94*H94</f>
        <v>0</v>
      </c>
      <c r="J94" s="55">
        <v>2.3E-2</v>
      </c>
      <c r="K94" s="56">
        <f>E94*J94</f>
        <v>0.184</v>
      </c>
      <c r="L94" s="57" t="s">
        <v>124</v>
      </c>
    </row>
    <row r="95" spans="1:12" s="1" customFormat="1" ht="9.6">
      <c r="A95" s="47">
        <f>A94+1</f>
        <v>80</v>
      </c>
      <c r="B95" s="48" t="s">
        <v>170</v>
      </c>
      <c r="C95" s="49" t="s">
        <v>2039</v>
      </c>
      <c r="D95" s="50" t="s">
        <v>127</v>
      </c>
      <c r="E95" s="51">
        <v>8</v>
      </c>
      <c r="F95" s="52"/>
      <c r="G95" s="53">
        <f>E95*F95</f>
        <v>0</v>
      </c>
      <c r="H95" s="54"/>
      <c r="I95" s="53">
        <f>E95*H95</f>
        <v>0</v>
      </c>
      <c r="J95" s="55">
        <v>6.9240000000000002E-4</v>
      </c>
      <c r="K95" s="56">
        <f>E95*J95</f>
        <v>5.5392000000000002E-3</v>
      </c>
      <c r="L95" s="57" t="s">
        <v>124</v>
      </c>
    </row>
    <row r="96" spans="1:12" s="1" customFormat="1" ht="19.2">
      <c r="A96" s="47">
        <f>A95+1</f>
        <v>81</v>
      </c>
      <c r="B96" s="48" t="s">
        <v>172</v>
      </c>
      <c r="C96" s="49" t="s">
        <v>2040</v>
      </c>
      <c r="D96" s="50" t="s">
        <v>127</v>
      </c>
      <c r="E96" s="51">
        <v>8</v>
      </c>
      <c r="F96" s="52"/>
      <c r="G96" s="53">
        <f>E96*F96</f>
        <v>0</v>
      </c>
      <c r="H96" s="54"/>
      <c r="I96" s="53">
        <f>E96*H96</f>
        <v>0</v>
      </c>
      <c r="J96" s="55">
        <v>9.5000000000000005E-5</v>
      </c>
      <c r="K96" s="56">
        <f>E96*J96</f>
        <v>7.6000000000000004E-4</v>
      </c>
      <c r="L96" s="57" t="s">
        <v>124</v>
      </c>
    </row>
    <row r="97" spans="1:12" s="1" customFormat="1" ht="9.6">
      <c r="A97" s="47">
        <f>A96+1</f>
        <v>82</v>
      </c>
      <c r="B97" s="48" t="s">
        <v>174</v>
      </c>
      <c r="C97" s="49" t="s">
        <v>2041</v>
      </c>
      <c r="D97" s="50" t="s">
        <v>127</v>
      </c>
      <c r="E97" s="51">
        <v>19</v>
      </c>
      <c r="F97" s="52"/>
      <c r="G97" s="53">
        <f>E97*F97</f>
        <v>0</v>
      </c>
      <c r="H97" s="54"/>
      <c r="I97" s="53">
        <f>E97*H97</f>
        <v>0</v>
      </c>
      <c r="J97" s="55">
        <v>4.3049999999999998E-3</v>
      </c>
      <c r="K97" s="56">
        <f>E97*J97</f>
        <v>8.1794999999999993E-2</v>
      </c>
      <c r="L97" s="57" t="s">
        <v>124</v>
      </c>
    </row>
    <row r="98" spans="1:12" s="1" customFormat="1" ht="9.6">
      <c r="A98" s="47">
        <f>A97+1</f>
        <v>83</v>
      </c>
      <c r="B98" s="48" t="s">
        <v>170</v>
      </c>
      <c r="C98" s="49" t="s">
        <v>2042</v>
      </c>
      <c r="D98" s="50" t="s">
        <v>127</v>
      </c>
      <c r="E98" s="51">
        <v>19</v>
      </c>
      <c r="F98" s="52"/>
      <c r="G98" s="53">
        <f>E98*F98</f>
        <v>0</v>
      </c>
      <c r="H98" s="54"/>
      <c r="I98" s="53">
        <f>E98*H98</f>
        <v>0</v>
      </c>
      <c r="J98" s="55">
        <v>6.9240000000000002E-4</v>
      </c>
      <c r="K98" s="56">
        <f>E98*J98</f>
        <v>1.31556E-2</v>
      </c>
      <c r="L98" s="57" t="s">
        <v>124</v>
      </c>
    </row>
    <row r="99" spans="1:12" s="1" customFormat="1" ht="19.2">
      <c r="A99" s="47">
        <f>A98+1</f>
        <v>84</v>
      </c>
      <c r="B99" s="48" t="s">
        <v>172</v>
      </c>
      <c r="C99" s="49" t="s">
        <v>2043</v>
      </c>
      <c r="D99" s="50" t="s">
        <v>127</v>
      </c>
      <c r="E99" s="51">
        <v>19</v>
      </c>
      <c r="F99" s="52"/>
      <c r="G99" s="53">
        <f>E99*F99</f>
        <v>0</v>
      </c>
      <c r="H99" s="54"/>
      <c r="I99" s="53">
        <f>E99*H99</f>
        <v>0</v>
      </c>
      <c r="J99" s="55">
        <v>9.5000000000000005E-5</v>
      </c>
      <c r="K99" s="56">
        <f>E99*J99</f>
        <v>1.8050000000000002E-3</v>
      </c>
      <c r="L99" s="57" t="s">
        <v>124</v>
      </c>
    </row>
    <row r="100" spans="1:12" s="1" customFormat="1" ht="19.2">
      <c r="A100" s="47">
        <f>A99+1</f>
        <v>85</v>
      </c>
      <c r="B100" s="48" t="s">
        <v>164</v>
      </c>
      <c r="C100" s="49" t="s">
        <v>2044</v>
      </c>
      <c r="D100" s="50" t="s">
        <v>127</v>
      </c>
      <c r="E100" s="51">
        <v>19</v>
      </c>
      <c r="F100" s="52"/>
      <c r="G100" s="53">
        <f>E100*F100</f>
        <v>0</v>
      </c>
      <c r="H100" s="54"/>
      <c r="I100" s="53">
        <f>E100*H100</f>
        <v>0</v>
      </c>
      <c r="J100" s="55">
        <v>3.4319999999999997E-5</v>
      </c>
      <c r="K100" s="56">
        <f>E100*J100</f>
        <v>6.5207999999999998E-4</v>
      </c>
      <c r="L100" s="57" t="s">
        <v>124</v>
      </c>
    </row>
    <row r="101" spans="1:12" s="1" customFormat="1" ht="9.6">
      <c r="A101" s="47">
        <f>A100+1</f>
        <v>86</v>
      </c>
      <c r="B101" s="48" t="s">
        <v>166</v>
      </c>
      <c r="C101" s="49" t="s">
        <v>2045</v>
      </c>
      <c r="D101" s="50" t="s">
        <v>127</v>
      </c>
      <c r="E101" s="51">
        <v>8</v>
      </c>
      <c r="F101" s="52"/>
      <c r="G101" s="53">
        <f>E101*F101</f>
        <v>0</v>
      </c>
      <c r="H101" s="54"/>
      <c r="I101" s="53">
        <f>E101*H101</f>
        <v>0</v>
      </c>
      <c r="J101" s="55">
        <v>2.8E-3</v>
      </c>
      <c r="K101" s="56">
        <f>E101*J101</f>
        <v>2.24E-2</v>
      </c>
      <c r="L101" s="57" t="s">
        <v>124</v>
      </c>
    </row>
    <row r="102" spans="1:12" s="1" customFormat="1" ht="19.2">
      <c r="A102" s="47">
        <f>A101+1</f>
        <v>87</v>
      </c>
      <c r="B102" s="48" t="s">
        <v>168</v>
      </c>
      <c r="C102" s="49" t="s">
        <v>2046</v>
      </c>
      <c r="D102" s="50" t="s">
        <v>127</v>
      </c>
      <c r="E102" s="51">
        <v>8</v>
      </c>
      <c r="F102" s="52"/>
      <c r="G102" s="53">
        <f>E102*F102</f>
        <v>0</v>
      </c>
      <c r="H102" s="54"/>
      <c r="I102" s="53">
        <f>E102*H102</f>
        <v>0</v>
      </c>
      <c r="J102" s="55">
        <v>2.3E-2</v>
      </c>
      <c r="K102" s="56">
        <f>E102*J102</f>
        <v>0.184</v>
      </c>
      <c r="L102" s="57" t="s">
        <v>124</v>
      </c>
    </row>
    <row r="103" spans="1:12" s="1" customFormat="1" ht="9.6">
      <c r="A103" s="47">
        <f>A102+1</f>
        <v>88</v>
      </c>
      <c r="B103" s="48" t="s">
        <v>170</v>
      </c>
      <c r="C103" s="49" t="s">
        <v>2047</v>
      </c>
      <c r="D103" s="50" t="s">
        <v>127</v>
      </c>
      <c r="E103" s="51">
        <v>8</v>
      </c>
      <c r="F103" s="52"/>
      <c r="G103" s="53">
        <f>E103*F103</f>
        <v>0</v>
      </c>
      <c r="H103" s="54"/>
      <c r="I103" s="53">
        <f>E103*H103</f>
        <v>0</v>
      </c>
      <c r="J103" s="55">
        <v>6.9240000000000002E-4</v>
      </c>
      <c r="K103" s="56">
        <f>E103*J103</f>
        <v>5.5392000000000002E-3</v>
      </c>
      <c r="L103" s="57" t="s">
        <v>124</v>
      </c>
    </row>
    <row r="104" spans="1:12" s="1" customFormat="1" ht="19.2">
      <c r="A104" s="47">
        <f>A103+1</f>
        <v>89</v>
      </c>
      <c r="B104" s="48" t="s">
        <v>172</v>
      </c>
      <c r="C104" s="49" t="s">
        <v>2048</v>
      </c>
      <c r="D104" s="50" t="s">
        <v>127</v>
      </c>
      <c r="E104" s="51">
        <v>8</v>
      </c>
      <c r="F104" s="52"/>
      <c r="G104" s="53">
        <f>E104*F104</f>
        <v>0</v>
      </c>
      <c r="H104" s="54"/>
      <c r="I104" s="53">
        <f>E104*H104</f>
        <v>0</v>
      </c>
      <c r="J104" s="55">
        <v>9.5000000000000005E-5</v>
      </c>
      <c r="K104" s="56">
        <f>E104*J104</f>
        <v>7.6000000000000004E-4</v>
      </c>
      <c r="L104" s="57" t="s">
        <v>124</v>
      </c>
    </row>
    <row r="105" spans="1:12" s="1" customFormat="1" ht="9.6">
      <c r="A105" s="47">
        <f>A104+1</f>
        <v>90</v>
      </c>
      <c r="B105" s="48" t="s">
        <v>174</v>
      </c>
      <c r="C105" s="49" t="s">
        <v>2049</v>
      </c>
      <c r="D105" s="50" t="s">
        <v>127</v>
      </c>
      <c r="E105" s="51">
        <v>19</v>
      </c>
      <c r="F105" s="52"/>
      <c r="G105" s="53">
        <f>E105*F105</f>
        <v>0</v>
      </c>
      <c r="H105" s="54"/>
      <c r="I105" s="53">
        <f>E105*H105</f>
        <v>0</v>
      </c>
      <c r="J105" s="55">
        <v>4.3049999999999998E-3</v>
      </c>
      <c r="K105" s="56">
        <f>E105*J105</f>
        <v>8.1794999999999993E-2</v>
      </c>
      <c r="L105" s="57" t="s">
        <v>124</v>
      </c>
    </row>
    <row r="106" spans="1:12" s="1" customFormat="1" ht="9.6">
      <c r="A106" s="47">
        <f>A105+1</f>
        <v>91</v>
      </c>
      <c r="B106" s="48" t="s">
        <v>170</v>
      </c>
      <c r="C106" s="49" t="s">
        <v>2050</v>
      </c>
      <c r="D106" s="50" t="s">
        <v>127</v>
      </c>
      <c r="E106" s="51">
        <v>19</v>
      </c>
      <c r="F106" s="52"/>
      <c r="G106" s="53">
        <f>E106*F106</f>
        <v>0</v>
      </c>
      <c r="H106" s="54"/>
      <c r="I106" s="53">
        <f>E106*H106</f>
        <v>0</v>
      </c>
      <c r="J106" s="55">
        <v>6.9240000000000002E-4</v>
      </c>
      <c r="K106" s="56">
        <f>E106*J106</f>
        <v>1.31556E-2</v>
      </c>
      <c r="L106" s="57" t="s">
        <v>124</v>
      </c>
    </row>
    <row r="107" spans="1:12" s="1" customFormat="1" ht="19.2">
      <c r="A107" s="47">
        <f>A106+1</f>
        <v>92</v>
      </c>
      <c r="B107" s="48" t="s">
        <v>172</v>
      </c>
      <c r="C107" s="49" t="s">
        <v>2051</v>
      </c>
      <c r="D107" s="50" t="s">
        <v>127</v>
      </c>
      <c r="E107" s="51">
        <v>19</v>
      </c>
      <c r="F107" s="52"/>
      <c r="G107" s="53">
        <f>E107*F107</f>
        <v>0</v>
      </c>
      <c r="H107" s="54"/>
      <c r="I107" s="53">
        <f>E107*H107</f>
        <v>0</v>
      </c>
      <c r="J107" s="55">
        <v>9.5000000000000005E-5</v>
      </c>
      <c r="K107" s="56">
        <f>E107*J107</f>
        <v>1.8050000000000002E-3</v>
      </c>
      <c r="L107" s="57" t="s">
        <v>124</v>
      </c>
    </row>
    <row r="108" spans="1:12" s="30" customFormat="1" ht="10.199999999999999">
      <c r="A108" s="66"/>
      <c r="B108" s="67">
        <v>62</v>
      </c>
      <c r="C108" s="68" t="s">
        <v>186</v>
      </c>
      <c r="D108" s="69"/>
      <c r="E108" s="69"/>
      <c r="F108" s="70"/>
      <c r="G108" s="71">
        <f>SUM(G42:G107)</f>
        <v>0</v>
      </c>
      <c r="H108" s="72"/>
      <c r="I108" s="73">
        <f>SUM(I42:I107)</f>
        <v>0</v>
      </c>
      <c r="J108" s="72"/>
      <c r="K108" s="74">
        <f>SUM(K42:K107)</f>
        <v>4.1062342580000024</v>
      </c>
      <c r="L108" s="75"/>
    </row>
    <row r="109" spans="1:12" s="30" customFormat="1" ht="10.199999999999999">
      <c r="A109" s="40"/>
      <c r="B109" s="41" t="s">
        <v>32</v>
      </c>
      <c r="C109" s="42" t="s">
        <v>33</v>
      </c>
      <c r="D109" s="39"/>
      <c r="E109" s="39"/>
      <c r="F109" s="43"/>
      <c r="G109" s="44"/>
      <c r="H109" s="45"/>
      <c r="I109" s="38"/>
      <c r="J109" s="45"/>
      <c r="K109" s="38"/>
      <c r="L109" s="46"/>
    </row>
    <row r="110" spans="1:12" s="1" customFormat="1" ht="38.4">
      <c r="A110" s="47">
        <f>A107+1</f>
        <v>93</v>
      </c>
      <c r="B110" s="48" t="s">
        <v>187</v>
      </c>
      <c r="C110" s="49" t="s">
        <v>2052</v>
      </c>
      <c r="D110" s="50" t="s">
        <v>127</v>
      </c>
      <c r="E110" s="51">
        <v>0</v>
      </c>
      <c r="F110" s="52"/>
      <c r="G110" s="53">
        <f>E110*F110</f>
        <v>0</v>
      </c>
      <c r="H110" s="54"/>
      <c r="I110" s="53">
        <f>E110*H110</f>
        <v>0</v>
      </c>
      <c r="J110" s="55">
        <v>0</v>
      </c>
      <c r="K110" s="56">
        <f>E110*J110</f>
        <v>0</v>
      </c>
      <c r="L110" s="57" t="s">
        <v>124</v>
      </c>
    </row>
    <row r="111" spans="1:12" s="1" customFormat="1" ht="19.2">
      <c r="A111" s="47">
        <f>A110+1</f>
        <v>94</v>
      </c>
      <c r="B111" s="48" t="s">
        <v>1226</v>
      </c>
      <c r="C111" s="49" t="s">
        <v>1229</v>
      </c>
      <c r="D111" s="50" t="s">
        <v>136</v>
      </c>
      <c r="E111" s="51">
        <v>19</v>
      </c>
      <c r="F111" s="52"/>
      <c r="G111" s="53">
        <f>E111*F111</f>
        <v>0</v>
      </c>
      <c r="H111" s="54"/>
      <c r="I111" s="53">
        <f>E111*H111</f>
        <v>0</v>
      </c>
      <c r="J111" s="55">
        <v>5.9597339999999999E-2</v>
      </c>
      <c r="K111" s="56">
        <f>E111*J111</f>
        <v>1.1323494599999999</v>
      </c>
      <c r="L111" s="57"/>
    </row>
    <row r="112" spans="1:12" s="1" customFormat="1" ht="19.2">
      <c r="A112" s="47">
        <f>A111+1</f>
        <v>95</v>
      </c>
      <c r="B112" s="48" t="s">
        <v>189</v>
      </c>
      <c r="C112" s="49" t="s">
        <v>190</v>
      </c>
      <c r="D112" s="50" t="s">
        <v>127</v>
      </c>
      <c r="E112" s="226">
        <v>355</v>
      </c>
      <c r="F112" s="52"/>
      <c r="G112" s="53">
        <f>E112*F112</f>
        <v>0</v>
      </c>
      <c r="H112" s="54"/>
      <c r="I112" s="53">
        <f>E112*H112</f>
        <v>0</v>
      </c>
      <c r="J112" s="55">
        <v>0</v>
      </c>
      <c r="K112" s="56">
        <f>E112*J112</f>
        <v>0</v>
      </c>
      <c r="L112" s="57" t="s">
        <v>124</v>
      </c>
    </row>
    <row r="113" spans="1:12" s="30" customFormat="1" ht="10.199999999999999">
      <c r="A113" s="66"/>
      <c r="B113" s="67">
        <v>9</v>
      </c>
      <c r="C113" s="68" t="s">
        <v>37</v>
      </c>
      <c r="D113" s="69"/>
      <c r="E113" s="69"/>
      <c r="F113" s="70"/>
      <c r="G113" s="71">
        <f>SUM(G110:G112)</f>
        <v>0</v>
      </c>
      <c r="H113" s="72"/>
      <c r="I113" s="73">
        <f>SUM(I110:I112)</f>
        <v>0</v>
      </c>
      <c r="J113" s="72"/>
      <c r="K113" s="74">
        <f>SUM(K110:K112)</f>
        <v>1.1323494599999999</v>
      </c>
      <c r="L113" s="75"/>
    </row>
    <row r="114" spans="1:12" s="30" customFormat="1" ht="10.199999999999999">
      <c r="A114" s="40"/>
      <c r="B114" s="41" t="s">
        <v>191</v>
      </c>
      <c r="C114" s="42" t="s">
        <v>192</v>
      </c>
      <c r="D114" s="39"/>
      <c r="E114" s="39"/>
      <c r="F114" s="43"/>
      <c r="G114" s="44"/>
      <c r="H114" s="45"/>
      <c r="I114" s="38"/>
      <c r="J114" s="45"/>
      <c r="K114" s="38"/>
      <c r="L114" s="46"/>
    </row>
    <row r="115" spans="1:12" s="1" customFormat="1" ht="19.2">
      <c r="A115" s="47">
        <f>A112+1</f>
        <v>96</v>
      </c>
      <c r="B115" s="48" t="s">
        <v>193</v>
      </c>
      <c r="C115" s="49" t="s">
        <v>194</v>
      </c>
      <c r="D115" s="50" t="s">
        <v>127</v>
      </c>
      <c r="E115" s="226">
        <v>128</v>
      </c>
      <c r="F115" s="52"/>
      <c r="G115" s="53">
        <f>E115*F115</f>
        <v>0</v>
      </c>
      <c r="H115" s="54"/>
      <c r="I115" s="53">
        <f>E115*H115</f>
        <v>0</v>
      </c>
      <c r="J115" s="55">
        <v>1.02433E-2</v>
      </c>
      <c r="K115" s="56">
        <f>E115*J115</f>
        <v>1.3111424</v>
      </c>
      <c r="L115" s="57" t="s">
        <v>124</v>
      </c>
    </row>
    <row r="116" spans="1:12" s="1" customFormat="1" ht="9.6">
      <c r="A116" s="47">
        <f>A115+1</f>
        <v>97</v>
      </c>
      <c r="B116" s="48" t="s">
        <v>195</v>
      </c>
      <c r="C116" s="49" t="s">
        <v>196</v>
      </c>
      <c r="D116" s="50" t="s">
        <v>123</v>
      </c>
      <c r="E116" s="55">
        <v>378</v>
      </c>
      <c r="F116" s="52"/>
      <c r="G116" s="53">
        <f>E116*F116</f>
        <v>0</v>
      </c>
      <c r="H116" s="54"/>
      <c r="I116" s="53">
        <f>E116*H116</f>
        <v>0</v>
      </c>
      <c r="J116" s="55">
        <v>0</v>
      </c>
      <c r="K116" s="56">
        <f>E116*J116</f>
        <v>0</v>
      </c>
      <c r="L116" s="57" t="s">
        <v>124</v>
      </c>
    </row>
    <row r="117" spans="1:12" s="1" customFormat="1" ht="9.6">
      <c r="A117" s="47">
        <f>A116+1</f>
        <v>98</v>
      </c>
      <c r="B117" s="48" t="s">
        <v>197</v>
      </c>
      <c r="C117" s="49" t="s">
        <v>198</v>
      </c>
      <c r="D117" s="50" t="s">
        <v>123</v>
      </c>
      <c r="E117" s="55">
        <v>378</v>
      </c>
      <c r="F117" s="52"/>
      <c r="G117" s="53">
        <f>E117*F117</f>
        <v>0</v>
      </c>
      <c r="H117" s="54"/>
      <c r="I117" s="53">
        <f>E117*H117</f>
        <v>0</v>
      </c>
      <c r="J117" s="55">
        <v>0</v>
      </c>
      <c r="K117" s="56">
        <f>E117*J117</f>
        <v>0</v>
      </c>
      <c r="L117" s="57" t="s">
        <v>124</v>
      </c>
    </row>
    <row r="118" spans="1:12" s="1" customFormat="1" ht="9.6">
      <c r="A118" s="47">
        <f>A117+1</f>
        <v>99</v>
      </c>
      <c r="B118" s="48" t="s">
        <v>199</v>
      </c>
      <c r="C118" s="49" t="s">
        <v>200</v>
      </c>
      <c r="D118" s="50" t="s">
        <v>136</v>
      </c>
      <c r="E118" s="54">
        <v>17</v>
      </c>
      <c r="F118" s="52"/>
      <c r="G118" s="53">
        <f>E118*F118</f>
        <v>0</v>
      </c>
      <c r="H118" s="54"/>
      <c r="I118" s="53">
        <f>E118*H118</f>
        <v>0</v>
      </c>
      <c r="J118" s="55">
        <v>0.1</v>
      </c>
      <c r="K118" s="56">
        <f>E118*J118</f>
        <v>1.7000000000000002</v>
      </c>
      <c r="L118" s="57" t="s">
        <v>124</v>
      </c>
    </row>
    <row r="119" spans="1:12" s="1" customFormat="1" ht="9.6">
      <c r="A119" s="47">
        <f>A118+1</f>
        <v>100</v>
      </c>
      <c r="B119" s="48" t="s">
        <v>201</v>
      </c>
      <c r="C119" s="49" t="s">
        <v>202</v>
      </c>
      <c r="D119" s="50" t="s">
        <v>136</v>
      </c>
      <c r="E119" s="54">
        <v>102</v>
      </c>
      <c r="F119" s="52"/>
      <c r="G119" s="53">
        <f>E119*F119</f>
        <v>0</v>
      </c>
      <c r="H119" s="54"/>
      <c r="I119" s="53">
        <f>E119*H119</f>
        <v>0</v>
      </c>
      <c r="J119" s="55">
        <v>0</v>
      </c>
      <c r="K119" s="56">
        <f>E119*J119</f>
        <v>0</v>
      </c>
      <c r="L119" s="57" t="s">
        <v>124</v>
      </c>
    </row>
    <row r="120" spans="1:12" s="1" customFormat="1" ht="9.6">
      <c r="A120" s="47">
        <f>A119+1</f>
        <v>101</v>
      </c>
      <c r="B120" s="48" t="s">
        <v>203</v>
      </c>
      <c r="C120" s="49" t="s">
        <v>204</v>
      </c>
      <c r="D120" s="50" t="s">
        <v>136</v>
      </c>
      <c r="E120" s="54">
        <v>17</v>
      </c>
      <c r="F120" s="52"/>
      <c r="G120" s="53">
        <f>E120*F120</f>
        <v>0</v>
      </c>
      <c r="H120" s="54"/>
      <c r="I120" s="53">
        <f>E120*H120</f>
        <v>0</v>
      </c>
      <c r="J120" s="55">
        <v>0</v>
      </c>
      <c r="K120" s="56">
        <f>E120*J120</f>
        <v>0</v>
      </c>
      <c r="L120" s="57" t="s">
        <v>124</v>
      </c>
    </row>
    <row r="121" spans="1:12" s="1" customFormat="1" ht="9.6">
      <c r="A121" s="47">
        <f>A120+1</f>
        <v>102</v>
      </c>
      <c r="B121" s="48" t="s">
        <v>205</v>
      </c>
      <c r="C121" s="49" t="s">
        <v>206</v>
      </c>
      <c r="D121" s="50" t="s">
        <v>136</v>
      </c>
      <c r="E121" s="54">
        <v>-17</v>
      </c>
      <c r="F121" s="52"/>
      <c r="G121" s="53">
        <f>E121*F121</f>
        <v>0</v>
      </c>
      <c r="H121" s="54"/>
      <c r="I121" s="53">
        <f>E121*H121</f>
        <v>0</v>
      </c>
      <c r="J121" s="55">
        <v>0</v>
      </c>
      <c r="K121" s="56">
        <f>E121*J121</f>
        <v>0</v>
      </c>
      <c r="L121" s="57" t="s">
        <v>124</v>
      </c>
    </row>
    <row r="122" spans="1:12" s="1" customFormat="1" ht="9.6">
      <c r="A122" s="47">
        <f>A121+1</f>
        <v>103</v>
      </c>
      <c r="B122" s="48" t="s">
        <v>207</v>
      </c>
      <c r="C122" s="49" t="s">
        <v>208</v>
      </c>
      <c r="D122" s="50" t="s">
        <v>136</v>
      </c>
      <c r="E122" s="54">
        <v>17</v>
      </c>
      <c r="F122" s="52"/>
      <c r="G122" s="53">
        <f>E122*F122</f>
        <v>0</v>
      </c>
      <c r="H122" s="54"/>
      <c r="I122" s="53">
        <f>E122*H122</f>
        <v>0</v>
      </c>
      <c r="J122" s="55">
        <v>0</v>
      </c>
      <c r="K122" s="56">
        <f>E122*J122</f>
        <v>0</v>
      </c>
      <c r="L122" s="57" t="s">
        <v>124</v>
      </c>
    </row>
    <row r="123" spans="1:12" s="1" customFormat="1" ht="9.6">
      <c r="A123" s="47">
        <f>A122+1</f>
        <v>104</v>
      </c>
      <c r="B123" s="48" t="s">
        <v>209</v>
      </c>
      <c r="C123" s="49" t="s">
        <v>210</v>
      </c>
      <c r="D123" s="50" t="s">
        <v>136</v>
      </c>
      <c r="E123" s="54">
        <v>17</v>
      </c>
      <c r="F123" s="52"/>
      <c r="G123" s="53">
        <f>E123*F123</f>
        <v>0</v>
      </c>
      <c r="H123" s="54"/>
      <c r="I123" s="53">
        <f>E123*H123</f>
        <v>0</v>
      </c>
      <c r="J123" s="55">
        <v>0</v>
      </c>
      <c r="K123" s="56">
        <f>E123*J123</f>
        <v>0</v>
      </c>
      <c r="L123" s="57" t="s">
        <v>124</v>
      </c>
    </row>
    <row r="124" spans="1:12" s="1" customFormat="1" ht="9.6">
      <c r="A124" s="47">
        <f>A123+1</f>
        <v>105</v>
      </c>
      <c r="B124" s="48" t="s">
        <v>211</v>
      </c>
      <c r="C124" s="49" t="s">
        <v>212</v>
      </c>
      <c r="D124" s="50" t="s">
        <v>136</v>
      </c>
      <c r="E124" s="54">
        <v>17</v>
      </c>
      <c r="F124" s="52"/>
      <c r="G124" s="53">
        <f>E124*F124</f>
        <v>0</v>
      </c>
      <c r="H124" s="54"/>
      <c r="I124" s="53">
        <f>E124*H124</f>
        <v>0</v>
      </c>
      <c r="J124" s="55">
        <v>0.1</v>
      </c>
      <c r="K124" s="56">
        <f>E124*J124</f>
        <v>1.7000000000000002</v>
      </c>
      <c r="L124" s="57" t="s">
        <v>124</v>
      </c>
    </row>
    <row r="125" spans="1:12" s="1" customFormat="1" ht="9.6">
      <c r="A125" s="47">
        <f>A124+1</f>
        <v>106</v>
      </c>
      <c r="B125" s="48" t="s">
        <v>221</v>
      </c>
      <c r="C125" s="49" t="s">
        <v>222</v>
      </c>
      <c r="D125" s="50" t="s">
        <v>127</v>
      </c>
      <c r="E125" s="226">
        <v>240</v>
      </c>
      <c r="F125" s="52"/>
      <c r="G125" s="53">
        <f>E125*F125</f>
        <v>0</v>
      </c>
      <c r="H125" s="54"/>
      <c r="I125" s="53">
        <f>E125*H125</f>
        <v>0</v>
      </c>
      <c r="J125" s="55">
        <v>2.0339999999999998E-5</v>
      </c>
      <c r="K125" s="56">
        <f>E125*J125</f>
        <v>4.8815999999999998E-3</v>
      </c>
      <c r="L125" s="57" t="s">
        <v>124</v>
      </c>
    </row>
    <row r="126" spans="1:12" s="1" customFormat="1" ht="19.2">
      <c r="A126" s="47">
        <f>A125+1</f>
        <v>107</v>
      </c>
      <c r="B126" s="48" t="s">
        <v>223</v>
      </c>
      <c r="C126" s="49" t="s">
        <v>224</v>
      </c>
      <c r="D126" s="50" t="s">
        <v>127</v>
      </c>
      <c r="E126" s="51">
        <v>0</v>
      </c>
      <c r="F126" s="52"/>
      <c r="G126" s="53">
        <f>E126*F126</f>
        <v>0</v>
      </c>
      <c r="H126" s="54"/>
      <c r="I126" s="53">
        <f>E126*H126</f>
        <v>0</v>
      </c>
      <c r="J126" s="55">
        <v>3.9200099999999998E-3</v>
      </c>
      <c r="K126" s="56">
        <f>E126*J126</f>
        <v>0</v>
      </c>
      <c r="L126" s="57" t="s">
        <v>124</v>
      </c>
    </row>
    <row r="127" spans="1:12" s="1" customFormat="1" ht="9.6">
      <c r="A127" s="47">
        <f>A126+1</f>
        <v>108</v>
      </c>
      <c r="B127" s="48" t="s">
        <v>225</v>
      </c>
      <c r="C127" s="49" t="s">
        <v>226</v>
      </c>
      <c r="D127" s="50" t="s">
        <v>127</v>
      </c>
      <c r="E127" s="226">
        <v>240</v>
      </c>
      <c r="F127" s="52"/>
      <c r="G127" s="53">
        <f>E127*F127</f>
        <v>0</v>
      </c>
      <c r="H127" s="54"/>
      <c r="I127" s="53">
        <f>E127*H127</f>
        <v>0</v>
      </c>
      <c r="J127" s="55">
        <v>0</v>
      </c>
      <c r="K127" s="56">
        <f>E127*J127</f>
        <v>0</v>
      </c>
      <c r="L127" s="57" t="s">
        <v>124</v>
      </c>
    </row>
    <row r="128" spans="1:12" s="1" customFormat="1" ht="9.6">
      <c r="A128" s="47">
        <f>A127+1</f>
        <v>109</v>
      </c>
      <c r="B128" s="48" t="s">
        <v>227</v>
      </c>
      <c r="C128" s="49" t="s">
        <v>228</v>
      </c>
      <c r="D128" s="50" t="s">
        <v>127</v>
      </c>
      <c r="E128" s="226">
        <v>240</v>
      </c>
      <c r="F128" s="52"/>
      <c r="G128" s="53">
        <f>E128*F128</f>
        <v>0</v>
      </c>
      <c r="H128" s="54"/>
      <c r="I128" s="53">
        <f>E128*H128</f>
        <v>0</v>
      </c>
      <c r="J128" s="55">
        <v>1E-4</v>
      </c>
      <c r="K128" s="56">
        <f>E128*J128</f>
        <v>2.4E-2</v>
      </c>
      <c r="L128" s="57" t="s">
        <v>124</v>
      </c>
    </row>
    <row r="129" spans="1:12" s="1" customFormat="1" ht="9.6">
      <c r="A129" s="47">
        <f>A128+1</f>
        <v>110</v>
      </c>
      <c r="B129" s="48" t="s">
        <v>229</v>
      </c>
      <c r="C129" s="49" t="s">
        <v>230</v>
      </c>
      <c r="D129" s="50" t="s">
        <v>127</v>
      </c>
      <c r="E129" s="226">
        <v>1440</v>
      </c>
      <c r="F129" s="52"/>
      <c r="G129" s="53">
        <f>E129*F129</f>
        <v>0</v>
      </c>
      <c r="H129" s="54"/>
      <c r="I129" s="53">
        <f>E129*H129</f>
        <v>0</v>
      </c>
      <c r="J129" s="55">
        <v>2.3309999999999999E-5</v>
      </c>
      <c r="K129" s="56">
        <f>E129*J129</f>
        <v>3.3566399999999996E-2</v>
      </c>
      <c r="L129" s="57" t="s">
        <v>124</v>
      </c>
    </row>
    <row r="130" spans="1:12" s="1" customFormat="1" ht="9.6">
      <c r="A130" s="47">
        <f>A129+1</f>
        <v>111</v>
      </c>
      <c r="B130" s="48" t="s">
        <v>231</v>
      </c>
      <c r="C130" s="49" t="s">
        <v>232</v>
      </c>
      <c r="D130" s="50" t="s">
        <v>127</v>
      </c>
      <c r="E130" s="226">
        <v>240</v>
      </c>
      <c r="F130" s="52"/>
      <c r="G130" s="53">
        <f>E130*F130</f>
        <v>0</v>
      </c>
      <c r="H130" s="54"/>
      <c r="I130" s="53">
        <f>E130*H130</f>
        <v>0</v>
      </c>
      <c r="J130" s="55">
        <v>0</v>
      </c>
      <c r="K130" s="56">
        <f>E130*J130</f>
        <v>0</v>
      </c>
      <c r="L130" s="57" t="s">
        <v>124</v>
      </c>
    </row>
    <row r="131" spans="1:12" s="1" customFormat="1" ht="9.6">
      <c r="A131" s="47">
        <f>A130+1</f>
        <v>112</v>
      </c>
      <c r="B131" s="48" t="s">
        <v>221</v>
      </c>
      <c r="C131" s="49" t="s">
        <v>2053</v>
      </c>
      <c r="D131" s="50" t="s">
        <v>127</v>
      </c>
      <c r="E131" s="226">
        <v>160</v>
      </c>
      <c r="F131" s="52"/>
      <c r="G131" s="53">
        <f>E131*F131</f>
        <v>0</v>
      </c>
      <c r="H131" s="54"/>
      <c r="I131" s="53">
        <f>E131*H131</f>
        <v>0</v>
      </c>
      <c r="J131" s="55">
        <v>2.0339999999999998E-5</v>
      </c>
      <c r="K131" s="56">
        <f>E131*J131</f>
        <v>3.2543999999999997E-3</v>
      </c>
      <c r="L131" s="57" t="s">
        <v>124</v>
      </c>
    </row>
    <row r="132" spans="1:12" s="1" customFormat="1" ht="19.2">
      <c r="A132" s="47">
        <f>A131+1</f>
        <v>113</v>
      </c>
      <c r="B132" s="48" t="s">
        <v>223</v>
      </c>
      <c r="C132" s="49" t="s">
        <v>2054</v>
      </c>
      <c r="D132" s="50" t="s">
        <v>127</v>
      </c>
      <c r="E132" s="51">
        <v>0</v>
      </c>
      <c r="F132" s="52"/>
      <c r="G132" s="53">
        <f>E132*F132</f>
        <v>0</v>
      </c>
      <c r="H132" s="54"/>
      <c r="I132" s="53">
        <f>E132*H132</f>
        <v>0</v>
      </c>
      <c r="J132" s="55">
        <v>3.9200099999999998E-3</v>
      </c>
      <c r="K132" s="56">
        <f>E132*J132</f>
        <v>0</v>
      </c>
      <c r="L132" s="57" t="s">
        <v>124</v>
      </c>
    </row>
    <row r="133" spans="1:12" s="1" customFormat="1" ht="9.6">
      <c r="A133" s="47">
        <f>A132+1</f>
        <v>114</v>
      </c>
      <c r="B133" s="48" t="s">
        <v>225</v>
      </c>
      <c r="C133" s="49" t="s">
        <v>2055</v>
      </c>
      <c r="D133" s="50" t="s">
        <v>127</v>
      </c>
      <c r="E133" s="226">
        <v>160</v>
      </c>
      <c r="F133" s="52"/>
      <c r="G133" s="53">
        <f>E133*F133</f>
        <v>0</v>
      </c>
      <c r="H133" s="54"/>
      <c r="I133" s="53">
        <f>E133*H133</f>
        <v>0</v>
      </c>
      <c r="J133" s="55">
        <v>0</v>
      </c>
      <c r="K133" s="56">
        <f>E133*J133</f>
        <v>0</v>
      </c>
      <c r="L133" s="57" t="s">
        <v>124</v>
      </c>
    </row>
    <row r="134" spans="1:12" s="1" customFormat="1" ht="9.6">
      <c r="A134" s="47">
        <f>A133+1</f>
        <v>115</v>
      </c>
      <c r="B134" s="48" t="s">
        <v>227</v>
      </c>
      <c r="C134" s="49" t="s">
        <v>2056</v>
      </c>
      <c r="D134" s="50" t="s">
        <v>127</v>
      </c>
      <c r="E134" s="226">
        <v>160</v>
      </c>
      <c r="F134" s="52"/>
      <c r="G134" s="53">
        <f>E134*F134</f>
        <v>0</v>
      </c>
      <c r="H134" s="54"/>
      <c r="I134" s="53">
        <f>E134*H134</f>
        <v>0</v>
      </c>
      <c r="J134" s="55">
        <v>1E-4</v>
      </c>
      <c r="K134" s="56">
        <f>E134*J134</f>
        <v>1.6E-2</v>
      </c>
      <c r="L134" s="57" t="s">
        <v>124</v>
      </c>
    </row>
    <row r="135" spans="1:12" s="1" customFormat="1" ht="9.6">
      <c r="A135" s="47">
        <f>A134+1</f>
        <v>116</v>
      </c>
      <c r="B135" s="48" t="s">
        <v>229</v>
      </c>
      <c r="C135" s="49" t="s">
        <v>2057</v>
      </c>
      <c r="D135" s="50" t="s">
        <v>127</v>
      </c>
      <c r="E135" s="226">
        <v>160</v>
      </c>
      <c r="F135" s="52"/>
      <c r="G135" s="53">
        <f>E135*F135</f>
        <v>0</v>
      </c>
      <c r="H135" s="54"/>
      <c r="I135" s="53">
        <f>E135*H135</f>
        <v>0</v>
      </c>
      <c r="J135" s="55">
        <v>2.3309999999999999E-5</v>
      </c>
      <c r="K135" s="56">
        <f>E135*J135</f>
        <v>3.7295999999999996E-3</v>
      </c>
      <c r="L135" s="57" t="s">
        <v>124</v>
      </c>
    </row>
    <row r="136" spans="1:12" s="1" customFormat="1" ht="9.6">
      <c r="A136" s="47">
        <f>A135+1</f>
        <v>117</v>
      </c>
      <c r="B136" s="48" t="s">
        <v>231</v>
      </c>
      <c r="C136" s="49" t="s">
        <v>2058</v>
      </c>
      <c r="D136" s="50" t="s">
        <v>127</v>
      </c>
      <c r="E136" s="226">
        <v>160</v>
      </c>
      <c r="F136" s="52"/>
      <c r="G136" s="53">
        <f>E136*F136</f>
        <v>0</v>
      </c>
      <c r="H136" s="54"/>
      <c r="I136" s="53">
        <f>E136*H136</f>
        <v>0</v>
      </c>
      <c r="J136" s="55">
        <v>0</v>
      </c>
      <c r="K136" s="56">
        <f>E136*J136</f>
        <v>0</v>
      </c>
      <c r="L136" s="57" t="s">
        <v>124</v>
      </c>
    </row>
    <row r="137" spans="1:12" s="1" customFormat="1" ht="9.6">
      <c r="A137" s="47">
        <f>A136+1</f>
        <v>118</v>
      </c>
      <c r="B137" s="48" t="s">
        <v>233</v>
      </c>
      <c r="C137" s="49" t="s">
        <v>234</v>
      </c>
      <c r="D137" s="50" t="s">
        <v>235</v>
      </c>
      <c r="E137" s="55">
        <v>14.205</v>
      </c>
      <c r="F137" s="52"/>
      <c r="G137" s="53">
        <f>E137*F137</f>
        <v>0</v>
      </c>
      <c r="H137" s="54"/>
      <c r="I137" s="53">
        <f>E137*H137</f>
        <v>0</v>
      </c>
      <c r="J137" s="55">
        <v>0</v>
      </c>
      <c r="K137" s="56">
        <f>E137*J137</f>
        <v>0</v>
      </c>
      <c r="L137" s="57" t="s">
        <v>124</v>
      </c>
    </row>
    <row r="138" spans="1:12" s="30" customFormat="1" ht="10.199999999999999">
      <c r="A138" s="66"/>
      <c r="B138" s="67">
        <v>94</v>
      </c>
      <c r="C138" s="68" t="s">
        <v>236</v>
      </c>
      <c r="D138" s="69"/>
      <c r="E138" s="69"/>
      <c r="F138" s="70"/>
      <c r="G138" s="71">
        <f>SUM(G115:G137)</f>
        <v>0</v>
      </c>
      <c r="H138" s="72"/>
      <c r="I138" s="73">
        <f>SUM(I115:I137)</f>
        <v>0</v>
      </c>
      <c r="J138" s="72"/>
      <c r="K138" s="74">
        <f>SUM(K115:K137)</f>
        <v>4.7965743999999999</v>
      </c>
      <c r="L138" s="75"/>
    </row>
    <row r="139" spans="1:12" s="30" customFormat="1" ht="10.199999999999999">
      <c r="A139" s="40"/>
      <c r="B139" s="41" t="s">
        <v>237</v>
      </c>
      <c r="C139" s="42" t="s">
        <v>238</v>
      </c>
      <c r="D139" s="39"/>
      <c r="E139" s="39"/>
      <c r="F139" s="43"/>
      <c r="G139" s="44"/>
      <c r="H139" s="45"/>
      <c r="I139" s="38"/>
      <c r="J139" s="45"/>
      <c r="K139" s="38"/>
      <c r="L139" s="46"/>
    </row>
    <row r="140" spans="1:12" s="1" customFormat="1" ht="9.6">
      <c r="A140" s="47">
        <f>A137+1</f>
        <v>119</v>
      </c>
      <c r="B140" s="48" t="s">
        <v>239</v>
      </c>
      <c r="C140" s="49" t="s">
        <v>240</v>
      </c>
      <c r="D140" s="50" t="s">
        <v>235</v>
      </c>
      <c r="E140" s="55">
        <v>11.223000000000004</v>
      </c>
      <c r="F140" s="52"/>
      <c r="G140" s="53">
        <f>E140*F140</f>
        <v>0</v>
      </c>
      <c r="H140" s="54"/>
      <c r="I140" s="53">
        <f>E140*H140</f>
        <v>0</v>
      </c>
      <c r="J140" s="55">
        <v>0</v>
      </c>
      <c r="K140" s="56">
        <f>E140*J140</f>
        <v>0</v>
      </c>
      <c r="L140" s="57" t="s">
        <v>124</v>
      </c>
    </row>
    <row r="141" spans="1:12" s="1" customFormat="1" ht="9.6">
      <c r="A141" s="47">
        <f>A140+1</f>
        <v>120</v>
      </c>
      <c r="B141" s="48" t="s">
        <v>241</v>
      </c>
      <c r="C141" s="49" t="s">
        <v>242</v>
      </c>
      <c r="D141" s="50" t="s">
        <v>235</v>
      </c>
      <c r="E141" s="55">
        <v>56.115000000000023</v>
      </c>
      <c r="F141" s="52"/>
      <c r="G141" s="53">
        <f>E141*F141</f>
        <v>0</v>
      </c>
      <c r="H141" s="54"/>
      <c r="I141" s="53">
        <f>E141*H141</f>
        <v>0</v>
      </c>
      <c r="J141" s="55">
        <v>0</v>
      </c>
      <c r="K141" s="56">
        <f>E141*J141</f>
        <v>0</v>
      </c>
      <c r="L141" s="57" t="s">
        <v>124</v>
      </c>
    </row>
    <row r="142" spans="1:12" s="1" customFormat="1" ht="9.6">
      <c r="A142" s="47">
        <f>A141+1</f>
        <v>121</v>
      </c>
      <c r="B142" s="48" t="s">
        <v>243</v>
      </c>
      <c r="C142" s="49" t="s">
        <v>244</v>
      </c>
      <c r="D142" s="50" t="s">
        <v>235</v>
      </c>
      <c r="E142" s="55">
        <v>11.223000000000004</v>
      </c>
      <c r="F142" s="52"/>
      <c r="G142" s="53">
        <f>E142*F142</f>
        <v>0</v>
      </c>
      <c r="H142" s="54"/>
      <c r="I142" s="53">
        <f>E142*H142</f>
        <v>0</v>
      </c>
      <c r="J142" s="55">
        <v>0</v>
      </c>
      <c r="K142" s="56">
        <f>E142*J142</f>
        <v>0</v>
      </c>
      <c r="L142" s="57" t="s">
        <v>124</v>
      </c>
    </row>
    <row r="143" spans="1:12" s="1" customFormat="1" ht="9.6">
      <c r="A143" s="47">
        <f>A142+1</f>
        <v>122</v>
      </c>
      <c r="B143" s="48" t="s">
        <v>245</v>
      </c>
      <c r="C143" s="49" t="s">
        <v>246</v>
      </c>
      <c r="D143" s="50" t="s">
        <v>235</v>
      </c>
      <c r="E143" s="55">
        <v>67.338000000000022</v>
      </c>
      <c r="F143" s="52"/>
      <c r="G143" s="53">
        <f>E143*F143</f>
        <v>0</v>
      </c>
      <c r="H143" s="54"/>
      <c r="I143" s="53">
        <f>E143*H143</f>
        <v>0</v>
      </c>
      <c r="J143" s="55">
        <v>0</v>
      </c>
      <c r="K143" s="56">
        <f>E143*J143</f>
        <v>0</v>
      </c>
      <c r="L143" s="57" t="s">
        <v>124</v>
      </c>
    </row>
    <row r="144" spans="1:12" s="1" customFormat="1" ht="9.6">
      <c r="A144" s="47">
        <f>A143+1</f>
        <v>123</v>
      </c>
      <c r="B144" s="48" t="s">
        <v>247</v>
      </c>
      <c r="C144" s="49" t="s">
        <v>248</v>
      </c>
      <c r="D144" s="50" t="s">
        <v>235</v>
      </c>
      <c r="E144" s="55">
        <v>11.223000000000004</v>
      </c>
      <c r="F144" s="52"/>
      <c r="G144" s="53">
        <f>E144*F144</f>
        <v>0</v>
      </c>
      <c r="H144" s="54"/>
      <c r="I144" s="53">
        <f>E144*H144</f>
        <v>0</v>
      </c>
      <c r="J144" s="55">
        <v>0</v>
      </c>
      <c r="K144" s="56">
        <f>E144*J144</f>
        <v>0</v>
      </c>
      <c r="L144" s="57" t="s">
        <v>124</v>
      </c>
    </row>
    <row r="145" spans="1:12" s="1" customFormat="1" ht="9.6">
      <c r="A145" s="47">
        <f>A144+1</f>
        <v>124</v>
      </c>
      <c r="B145" s="48" t="s">
        <v>249</v>
      </c>
      <c r="C145" s="49" t="s">
        <v>250</v>
      </c>
      <c r="D145" s="50" t="s">
        <v>235</v>
      </c>
      <c r="E145" s="55">
        <v>11.223000000000004</v>
      </c>
      <c r="F145" s="52"/>
      <c r="G145" s="53">
        <f>E145*F145</f>
        <v>0</v>
      </c>
      <c r="H145" s="54"/>
      <c r="I145" s="53">
        <f>E145*H145</f>
        <v>0</v>
      </c>
      <c r="J145" s="55">
        <v>0</v>
      </c>
      <c r="K145" s="56">
        <f>E145*J145</f>
        <v>0</v>
      </c>
      <c r="L145" s="57" t="s">
        <v>124</v>
      </c>
    </row>
    <row r="146" spans="1:12" s="1" customFormat="1" ht="9.6">
      <c r="A146" s="47">
        <f>A145+1</f>
        <v>125</v>
      </c>
      <c r="B146" s="48" t="s">
        <v>251</v>
      </c>
      <c r="C146" s="49" t="s">
        <v>252</v>
      </c>
      <c r="D146" s="50" t="s">
        <v>235</v>
      </c>
      <c r="E146" s="55">
        <v>213.23700000000008</v>
      </c>
      <c r="F146" s="52"/>
      <c r="G146" s="53">
        <f>E146*F146</f>
        <v>0</v>
      </c>
      <c r="H146" s="54"/>
      <c r="I146" s="53">
        <f>E146*H146</f>
        <v>0</v>
      </c>
      <c r="J146" s="55">
        <v>0</v>
      </c>
      <c r="K146" s="56">
        <f>E146*J146</f>
        <v>0</v>
      </c>
      <c r="L146" s="57" t="s">
        <v>124</v>
      </c>
    </row>
    <row r="147" spans="1:12" s="1" customFormat="1" ht="9.6">
      <c r="A147" s="47">
        <f>A146+1</f>
        <v>126</v>
      </c>
      <c r="B147" s="48" t="s">
        <v>253</v>
      </c>
      <c r="C147" s="49" t="s">
        <v>254</v>
      </c>
      <c r="D147" s="50" t="s">
        <v>235</v>
      </c>
      <c r="E147" s="55">
        <v>11.223000000000004</v>
      </c>
      <c r="F147" s="52"/>
      <c r="G147" s="53">
        <f>E147*F147</f>
        <v>0</v>
      </c>
      <c r="H147" s="54"/>
      <c r="I147" s="53">
        <f>E147*H147</f>
        <v>0</v>
      </c>
      <c r="J147" s="55">
        <v>0</v>
      </c>
      <c r="K147" s="56">
        <f>E147*J147</f>
        <v>0</v>
      </c>
      <c r="L147" s="57" t="s">
        <v>124</v>
      </c>
    </row>
    <row r="148" spans="1:12" s="1" customFormat="1" ht="38.4">
      <c r="A148" s="47">
        <f>A147+1</f>
        <v>127</v>
      </c>
      <c r="B148" s="48" t="s">
        <v>255</v>
      </c>
      <c r="C148" s="49" t="s">
        <v>256</v>
      </c>
      <c r="D148" s="50" t="s">
        <v>123</v>
      </c>
      <c r="E148" s="55">
        <v>0.75</v>
      </c>
      <c r="F148" s="52"/>
      <c r="G148" s="53">
        <f>E148*F148</f>
        <v>0</v>
      </c>
      <c r="H148" s="54"/>
      <c r="I148" s="53">
        <f>E148*H148</f>
        <v>0</v>
      </c>
      <c r="J148" s="55">
        <v>2.6408205360000001</v>
      </c>
      <c r="K148" s="56">
        <f>E148*J148</f>
        <v>1.9806154020000002</v>
      </c>
      <c r="L148" s="57" t="s">
        <v>124</v>
      </c>
    </row>
    <row r="149" spans="1:12" s="1" customFormat="1" ht="38.4">
      <c r="A149" s="47">
        <f>A148+1</f>
        <v>128</v>
      </c>
      <c r="B149" s="48" t="s">
        <v>257</v>
      </c>
      <c r="C149" s="49" t="s">
        <v>258</v>
      </c>
      <c r="D149" s="50" t="s">
        <v>123</v>
      </c>
      <c r="E149" s="55">
        <v>3.2</v>
      </c>
      <c r="F149" s="52"/>
      <c r="G149" s="53">
        <f>E149*F149</f>
        <v>0</v>
      </c>
      <c r="H149" s="54"/>
      <c r="I149" s="53">
        <f>E149*H149</f>
        <v>0</v>
      </c>
      <c r="J149" s="55">
        <v>2.4208205359999999</v>
      </c>
      <c r="K149" s="56">
        <f>E149*J149</f>
        <v>7.7466257152000004</v>
      </c>
      <c r="L149" s="57" t="s">
        <v>124</v>
      </c>
    </row>
    <row r="150" spans="1:12" s="1" customFormat="1" ht="38.4">
      <c r="A150" s="47">
        <f>A149+1</f>
        <v>129</v>
      </c>
      <c r="B150" s="48" t="s">
        <v>259</v>
      </c>
      <c r="C150" s="49" t="s">
        <v>260</v>
      </c>
      <c r="D150" s="50" t="s">
        <v>123</v>
      </c>
      <c r="E150" s="55">
        <v>3.2</v>
      </c>
      <c r="F150" s="52"/>
      <c r="G150" s="53">
        <f>E150*F150</f>
        <v>0</v>
      </c>
      <c r="H150" s="54"/>
      <c r="I150" s="53">
        <f>E150*H150</f>
        <v>0</v>
      </c>
      <c r="J150" s="55">
        <v>0</v>
      </c>
      <c r="K150" s="56">
        <f>E150*J150</f>
        <v>0</v>
      </c>
      <c r="L150" s="57" t="s">
        <v>124</v>
      </c>
    </row>
    <row r="151" spans="1:12" s="1" customFormat="1" ht="28.8">
      <c r="A151" s="47">
        <f>A150+1</f>
        <v>130</v>
      </c>
      <c r="B151" s="48" t="s">
        <v>257</v>
      </c>
      <c r="C151" s="49" t="s">
        <v>1231</v>
      </c>
      <c r="D151" s="50" t="s">
        <v>123</v>
      </c>
      <c r="E151" s="55">
        <v>1.296</v>
      </c>
      <c r="F151" s="52"/>
      <c r="G151" s="53">
        <f>E151*F151</f>
        <v>0</v>
      </c>
      <c r="H151" s="54"/>
      <c r="I151" s="53">
        <f>E151*H151</f>
        <v>0</v>
      </c>
      <c r="J151" s="55">
        <v>2.4208205359999999</v>
      </c>
      <c r="K151" s="56">
        <f>E151*J151</f>
        <v>3.137383414656</v>
      </c>
      <c r="L151" s="57" t="s">
        <v>124</v>
      </c>
    </row>
    <row r="152" spans="1:12" s="1" customFormat="1" ht="19.2">
      <c r="A152" s="47">
        <f>A151+1</f>
        <v>131</v>
      </c>
      <c r="B152" s="48" t="s">
        <v>261</v>
      </c>
      <c r="C152" s="49" t="s">
        <v>2059</v>
      </c>
      <c r="D152" s="50" t="s">
        <v>123</v>
      </c>
      <c r="E152" s="55">
        <v>5.76</v>
      </c>
      <c r="F152" s="52"/>
      <c r="G152" s="53">
        <f>E152*F152</f>
        <v>0</v>
      </c>
      <c r="H152" s="54"/>
      <c r="I152" s="53">
        <f>E152*H152</f>
        <v>0</v>
      </c>
      <c r="J152" s="55">
        <v>0.6</v>
      </c>
      <c r="K152" s="56">
        <f>E152*J152</f>
        <v>3.456</v>
      </c>
      <c r="L152" s="57" t="s">
        <v>124</v>
      </c>
    </row>
    <row r="153" spans="1:12" s="1" customFormat="1" ht="19.2">
      <c r="A153" s="47">
        <f>A152+1</f>
        <v>132</v>
      </c>
      <c r="B153" s="48" t="s">
        <v>261</v>
      </c>
      <c r="C153" s="49" t="s">
        <v>2060</v>
      </c>
      <c r="D153" s="50" t="s">
        <v>123</v>
      </c>
      <c r="E153" s="55">
        <v>1.26</v>
      </c>
      <c r="F153" s="52"/>
      <c r="G153" s="53">
        <f>E153*F153</f>
        <v>0</v>
      </c>
      <c r="H153" s="54"/>
      <c r="I153" s="53">
        <f>E153*H153</f>
        <v>0</v>
      </c>
      <c r="J153" s="55">
        <v>0.6</v>
      </c>
      <c r="K153" s="56">
        <f>E153*J153</f>
        <v>0.75600000000000001</v>
      </c>
      <c r="L153" s="57" t="s">
        <v>124</v>
      </c>
    </row>
    <row r="154" spans="1:12" s="1" customFormat="1" ht="28.8">
      <c r="A154" s="47">
        <f>A153+1</f>
        <v>133</v>
      </c>
      <c r="B154" s="48" t="s">
        <v>263</v>
      </c>
      <c r="C154" s="49" t="s">
        <v>264</v>
      </c>
      <c r="D154" s="50" t="s">
        <v>235</v>
      </c>
      <c r="E154" s="55">
        <v>0.45000000000000007</v>
      </c>
      <c r="F154" s="52"/>
      <c r="G154" s="53">
        <f>E154*F154</f>
        <v>0</v>
      </c>
      <c r="H154" s="54"/>
      <c r="I154" s="53">
        <f>E154*H154</f>
        <v>0</v>
      </c>
      <c r="J154" s="55">
        <v>1.1441000000000001</v>
      </c>
      <c r="K154" s="56">
        <f>E154*J154</f>
        <v>0.51484500000000011</v>
      </c>
      <c r="L154" s="57" t="s">
        <v>124</v>
      </c>
    </row>
    <row r="155" spans="1:12" s="1" customFormat="1" ht="28.8">
      <c r="A155" s="47">
        <f>A154+1</f>
        <v>134</v>
      </c>
      <c r="B155" s="48" t="s">
        <v>257</v>
      </c>
      <c r="C155" s="49" t="s">
        <v>1232</v>
      </c>
      <c r="D155" s="50" t="s">
        <v>123</v>
      </c>
      <c r="E155" s="55">
        <v>0.78399999999999992</v>
      </c>
      <c r="F155" s="52"/>
      <c r="G155" s="53">
        <f>E155*F155</f>
        <v>0</v>
      </c>
      <c r="H155" s="54"/>
      <c r="I155" s="53">
        <f>E155*H155</f>
        <v>0</v>
      </c>
      <c r="J155" s="55">
        <v>2.4208205359999999</v>
      </c>
      <c r="K155" s="56">
        <f>E155*J155</f>
        <v>1.8979233002239997</v>
      </c>
      <c r="L155" s="57" t="s">
        <v>124</v>
      </c>
    </row>
    <row r="156" spans="1:12" s="1" customFormat="1" ht="28.8">
      <c r="A156" s="47">
        <f>A155+1</f>
        <v>135</v>
      </c>
      <c r="B156" s="48" t="s">
        <v>257</v>
      </c>
      <c r="C156" s="49" t="s">
        <v>1233</v>
      </c>
      <c r="D156" s="50" t="s">
        <v>123</v>
      </c>
      <c r="E156" s="55">
        <v>1.125</v>
      </c>
      <c r="F156" s="52"/>
      <c r="G156" s="53">
        <f>E156*F156</f>
        <v>0</v>
      </c>
      <c r="H156" s="54"/>
      <c r="I156" s="53">
        <f>E156*H156</f>
        <v>0</v>
      </c>
      <c r="J156" s="55">
        <v>2.4208205359999999</v>
      </c>
      <c r="K156" s="56">
        <f>E156*J156</f>
        <v>2.723423103</v>
      </c>
      <c r="L156" s="57" t="s">
        <v>124</v>
      </c>
    </row>
    <row r="157" spans="1:12" s="1" customFormat="1" ht="28.8">
      <c r="A157" s="47">
        <f>A156+1</f>
        <v>136</v>
      </c>
      <c r="B157" s="48" t="s">
        <v>259</v>
      </c>
      <c r="C157" s="49" t="s">
        <v>1234</v>
      </c>
      <c r="D157" s="50" t="s">
        <v>123</v>
      </c>
      <c r="E157" s="55">
        <v>1.125</v>
      </c>
      <c r="F157" s="52"/>
      <c r="G157" s="53">
        <f>E157*F157</f>
        <v>0</v>
      </c>
      <c r="H157" s="54"/>
      <c r="I157" s="53">
        <f>E157*H157</f>
        <v>0</v>
      </c>
      <c r="J157" s="55">
        <v>0</v>
      </c>
      <c r="K157" s="56">
        <f>E157*J157</f>
        <v>0</v>
      </c>
      <c r="L157" s="57" t="s">
        <v>124</v>
      </c>
    </row>
    <row r="158" spans="1:12" s="1" customFormat="1" ht="9.6">
      <c r="A158" s="47">
        <f>A157+1</f>
        <v>137</v>
      </c>
      <c r="B158" s="48" t="s">
        <v>239</v>
      </c>
      <c r="C158" s="49" t="s">
        <v>265</v>
      </c>
      <c r="D158" s="50" t="s">
        <v>235</v>
      </c>
      <c r="E158" s="55">
        <v>16.472999999999999</v>
      </c>
      <c r="F158" s="52"/>
      <c r="G158" s="53">
        <f>E158*F158</f>
        <v>0</v>
      </c>
      <c r="H158" s="54"/>
      <c r="I158" s="53">
        <f>E158*H158</f>
        <v>0</v>
      </c>
      <c r="J158" s="55">
        <v>0</v>
      </c>
      <c r="K158" s="56">
        <f>E158*J158</f>
        <v>0</v>
      </c>
      <c r="L158" s="57" t="s">
        <v>124</v>
      </c>
    </row>
    <row r="159" spans="1:12" s="1" customFormat="1" ht="9.6">
      <c r="A159" s="47">
        <f>A158+1</f>
        <v>138</v>
      </c>
      <c r="B159" s="48" t="s">
        <v>241</v>
      </c>
      <c r="C159" s="49" t="s">
        <v>266</v>
      </c>
      <c r="D159" s="50" t="s">
        <v>235</v>
      </c>
      <c r="E159" s="55">
        <v>82.364999999999995</v>
      </c>
      <c r="F159" s="52"/>
      <c r="G159" s="53">
        <f>E159*F159</f>
        <v>0</v>
      </c>
      <c r="H159" s="54"/>
      <c r="I159" s="53">
        <f>E159*H159</f>
        <v>0</v>
      </c>
      <c r="J159" s="55">
        <v>0</v>
      </c>
      <c r="K159" s="56">
        <f>E159*J159</f>
        <v>0</v>
      </c>
      <c r="L159" s="57" t="s">
        <v>124</v>
      </c>
    </row>
    <row r="160" spans="1:12" s="1" customFormat="1" ht="9.6">
      <c r="A160" s="47">
        <f>A159+1</f>
        <v>139</v>
      </c>
      <c r="B160" s="48" t="s">
        <v>243</v>
      </c>
      <c r="C160" s="49" t="s">
        <v>267</v>
      </c>
      <c r="D160" s="50" t="s">
        <v>235</v>
      </c>
      <c r="E160" s="55">
        <v>16.472999999999999</v>
      </c>
      <c r="F160" s="52"/>
      <c r="G160" s="53">
        <f>E160*F160</f>
        <v>0</v>
      </c>
      <c r="H160" s="54"/>
      <c r="I160" s="53">
        <f>E160*H160</f>
        <v>0</v>
      </c>
      <c r="J160" s="55">
        <v>0</v>
      </c>
      <c r="K160" s="56">
        <f>E160*J160</f>
        <v>0</v>
      </c>
      <c r="L160" s="57" t="s">
        <v>124</v>
      </c>
    </row>
    <row r="161" spans="1:12" s="1" customFormat="1" ht="9.6">
      <c r="A161" s="47">
        <f>A160+1</f>
        <v>140</v>
      </c>
      <c r="B161" s="48" t="s">
        <v>245</v>
      </c>
      <c r="C161" s="49" t="s">
        <v>268</v>
      </c>
      <c r="D161" s="50" t="s">
        <v>235</v>
      </c>
      <c r="E161" s="55">
        <v>98.837999999999994</v>
      </c>
      <c r="F161" s="52"/>
      <c r="G161" s="53">
        <f>E161*F161</f>
        <v>0</v>
      </c>
      <c r="H161" s="54"/>
      <c r="I161" s="53">
        <f>E161*H161</f>
        <v>0</v>
      </c>
      <c r="J161" s="55">
        <v>0</v>
      </c>
      <c r="K161" s="56">
        <f>E161*J161</f>
        <v>0</v>
      </c>
      <c r="L161" s="57" t="s">
        <v>124</v>
      </c>
    </row>
    <row r="162" spans="1:12" s="1" customFormat="1" ht="19.2">
      <c r="A162" s="47">
        <f>A161+1</f>
        <v>141</v>
      </c>
      <c r="B162" s="48" t="s">
        <v>247</v>
      </c>
      <c r="C162" s="49" t="s">
        <v>269</v>
      </c>
      <c r="D162" s="50" t="s">
        <v>235</v>
      </c>
      <c r="E162" s="55">
        <v>16.472999999999999</v>
      </c>
      <c r="F162" s="52"/>
      <c r="G162" s="53">
        <f>E162*F162</f>
        <v>0</v>
      </c>
      <c r="H162" s="54"/>
      <c r="I162" s="53">
        <f>E162*H162</f>
        <v>0</v>
      </c>
      <c r="J162" s="55">
        <v>0</v>
      </c>
      <c r="K162" s="56">
        <f>E162*J162</f>
        <v>0</v>
      </c>
      <c r="L162" s="57" t="s">
        <v>124</v>
      </c>
    </row>
    <row r="163" spans="1:12" s="1" customFormat="1" ht="9.6">
      <c r="A163" s="47">
        <f>A162+1</f>
        <v>142</v>
      </c>
      <c r="B163" s="48" t="s">
        <v>249</v>
      </c>
      <c r="C163" s="49" t="s">
        <v>270</v>
      </c>
      <c r="D163" s="50" t="s">
        <v>235</v>
      </c>
      <c r="E163" s="55">
        <v>16.472999999999999</v>
      </c>
      <c r="F163" s="52"/>
      <c r="G163" s="53">
        <f>E163*F163</f>
        <v>0</v>
      </c>
      <c r="H163" s="54"/>
      <c r="I163" s="53">
        <f>E163*H163</f>
        <v>0</v>
      </c>
      <c r="J163" s="55">
        <v>0</v>
      </c>
      <c r="K163" s="56">
        <f>E163*J163</f>
        <v>0</v>
      </c>
      <c r="L163" s="57" t="s">
        <v>124</v>
      </c>
    </row>
    <row r="164" spans="1:12" s="1" customFormat="1" ht="9.6">
      <c r="A164" s="47">
        <f>A163+1</f>
        <v>143</v>
      </c>
      <c r="B164" s="48" t="s">
        <v>251</v>
      </c>
      <c r="C164" s="49" t="s">
        <v>271</v>
      </c>
      <c r="D164" s="50" t="s">
        <v>235</v>
      </c>
      <c r="E164" s="55">
        <v>312.98699999999997</v>
      </c>
      <c r="F164" s="52"/>
      <c r="G164" s="53">
        <f>E164*F164</f>
        <v>0</v>
      </c>
      <c r="H164" s="54"/>
      <c r="I164" s="53">
        <f>E164*H164</f>
        <v>0</v>
      </c>
      <c r="J164" s="55">
        <v>0</v>
      </c>
      <c r="K164" s="56">
        <f>E164*J164</f>
        <v>0</v>
      </c>
      <c r="L164" s="57" t="s">
        <v>124</v>
      </c>
    </row>
    <row r="165" spans="1:12" s="1" customFormat="1" ht="9.6">
      <c r="A165" s="47">
        <f>A164+1</f>
        <v>144</v>
      </c>
      <c r="B165" s="48" t="s">
        <v>272</v>
      </c>
      <c r="C165" s="49" t="s">
        <v>273</v>
      </c>
      <c r="D165" s="50" t="s">
        <v>235</v>
      </c>
      <c r="E165" s="55">
        <v>16.472999999999999</v>
      </c>
      <c r="F165" s="52"/>
      <c r="G165" s="53">
        <f>E165*F165</f>
        <v>0</v>
      </c>
      <c r="H165" s="54"/>
      <c r="I165" s="53">
        <f>E165*H165</f>
        <v>0</v>
      </c>
      <c r="J165" s="55">
        <v>0</v>
      </c>
      <c r="K165" s="56">
        <f>E165*J165</f>
        <v>0</v>
      </c>
      <c r="L165" s="57" t="s">
        <v>124</v>
      </c>
    </row>
    <row r="166" spans="1:12" s="1" customFormat="1" ht="19.2">
      <c r="A166" s="47">
        <f>A165+1</f>
        <v>145</v>
      </c>
      <c r="B166" s="48" t="s">
        <v>274</v>
      </c>
      <c r="C166" s="49" t="s">
        <v>275</v>
      </c>
      <c r="D166" s="50" t="s">
        <v>136</v>
      </c>
      <c r="E166" s="54">
        <v>13</v>
      </c>
      <c r="F166" s="52"/>
      <c r="G166" s="53">
        <f>E166*F166</f>
        <v>0</v>
      </c>
      <c r="H166" s="54"/>
      <c r="I166" s="53">
        <f>E166*H166</f>
        <v>0</v>
      </c>
      <c r="J166" s="55">
        <v>8.03E-4</v>
      </c>
      <c r="K166" s="56">
        <f>E166*J166</f>
        <v>1.0439E-2</v>
      </c>
      <c r="L166" s="57" t="s">
        <v>124</v>
      </c>
    </row>
    <row r="167" spans="1:12" s="1" customFormat="1" ht="9.6">
      <c r="A167" s="47">
        <f>A166+1</f>
        <v>146</v>
      </c>
      <c r="B167" s="48" t="s">
        <v>239</v>
      </c>
      <c r="C167" s="49" t="s">
        <v>276</v>
      </c>
      <c r="D167" s="50" t="s">
        <v>235</v>
      </c>
      <c r="E167" s="55">
        <v>41.989399999999996</v>
      </c>
      <c r="F167" s="52"/>
      <c r="G167" s="53">
        <f>E167*F167</f>
        <v>0</v>
      </c>
      <c r="H167" s="54"/>
      <c r="I167" s="53">
        <f>E167*H167</f>
        <v>0</v>
      </c>
      <c r="J167" s="55">
        <v>0</v>
      </c>
      <c r="K167" s="56">
        <f>E167*J167</f>
        <v>0</v>
      </c>
      <c r="L167" s="57" t="s">
        <v>124</v>
      </c>
    </row>
    <row r="168" spans="1:12" s="1" customFormat="1" ht="9.6">
      <c r="A168" s="47">
        <f>A167+1</f>
        <v>147</v>
      </c>
      <c r="B168" s="48" t="s">
        <v>241</v>
      </c>
      <c r="C168" s="49" t="s">
        <v>277</v>
      </c>
      <c r="D168" s="50" t="s">
        <v>235</v>
      </c>
      <c r="E168" s="55">
        <v>209.94699999999997</v>
      </c>
      <c r="F168" s="52"/>
      <c r="G168" s="53">
        <f>E168*F168</f>
        <v>0</v>
      </c>
      <c r="H168" s="54"/>
      <c r="I168" s="53">
        <f>E168*H168</f>
        <v>0</v>
      </c>
      <c r="J168" s="55">
        <v>0</v>
      </c>
      <c r="K168" s="56">
        <f>E168*J168</f>
        <v>0</v>
      </c>
      <c r="L168" s="57" t="s">
        <v>124</v>
      </c>
    </row>
    <row r="169" spans="1:12" s="1" customFormat="1" ht="9.6">
      <c r="A169" s="47">
        <f>A168+1</f>
        <v>148</v>
      </c>
      <c r="B169" s="48" t="s">
        <v>243</v>
      </c>
      <c r="C169" s="49" t="s">
        <v>278</v>
      </c>
      <c r="D169" s="50" t="s">
        <v>235</v>
      </c>
      <c r="E169" s="55">
        <v>41.989399999999996</v>
      </c>
      <c r="F169" s="52"/>
      <c r="G169" s="53">
        <f>E169*F169</f>
        <v>0</v>
      </c>
      <c r="H169" s="54"/>
      <c r="I169" s="53">
        <f>E169*H169</f>
        <v>0</v>
      </c>
      <c r="J169" s="55">
        <v>0</v>
      </c>
      <c r="K169" s="56">
        <f>E169*J169</f>
        <v>0</v>
      </c>
      <c r="L169" s="57" t="s">
        <v>124</v>
      </c>
    </row>
    <row r="170" spans="1:12" s="1" customFormat="1" ht="9.6">
      <c r="A170" s="47">
        <f>A169+1</f>
        <v>149</v>
      </c>
      <c r="B170" s="48" t="s">
        <v>245</v>
      </c>
      <c r="C170" s="49" t="s">
        <v>279</v>
      </c>
      <c r="D170" s="50" t="s">
        <v>235</v>
      </c>
      <c r="E170" s="55">
        <v>251.93639999999999</v>
      </c>
      <c r="F170" s="52"/>
      <c r="G170" s="53">
        <f>E170*F170</f>
        <v>0</v>
      </c>
      <c r="H170" s="54"/>
      <c r="I170" s="53">
        <f>E170*H170</f>
        <v>0</v>
      </c>
      <c r="J170" s="55">
        <v>0</v>
      </c>
      <c r="K170" s="56">
        <f>E170*J170</f>
        <v>0</v>
      </c>
      <c r="L170" s="57" t="s">
        <v>124</v>
      </c>
    </row>
    <row r="171" spans="1:12" s="1" customFormat="1" ht="19.2">
      <c r="A171" s="47">
        <f>A170+1</f>
        <v>150</v>
      </c>
      <c r="B171" s="48" t="s">
        <v>247</v>
      </c>
      <c r="C171" s="49" t="s">
        <v>280</v>
      </c>
      <c r="D171" s="50" t="s">
        <v>235</v>
      </c>
      <c r="E171" s="55">
        <v>41.989399999999996</v>
      </c>
      <c r="F171" s="52"/>
      <c r="G171" s="53">
        <f>E171*F171</f>
        <v>0</v>
      </c>
      <c r="H171" s="54"/>
      <c r="I171" s="53">
        <f>E171*H171</f>
        <v>0</v>
      </c>
      <c r="J171" s="55">
        <v>0</v>
      </c>
      <c r="K171" s="56">
        <f>E171*J171</f>
        <v>0</v>
      </c>
      <c r="L171" s="57" t="s">
        <v>124</v>
      </c>
    </row>
    <row r="172" spans="1:12" s="1" customFormat="1" ht="9.6">
      <c r="A172" s="47">
        <f>A171+1</f>
        <v>151</v>
      </c>
      <c r="B172" s="48" t="s">
        <v>249</v>
      </c>
      <c r="C172" s="49" t="s">
        <v>281</v>
      </c>
      <c r="D172" s="50" t="s">
        <v>235</v>
      </c>
      <c r="E172" s="55">
        <v>41.989399999999996</v>
      </c>
      <c r="F172" s="52"/>
      <c r="G172" s="53">
        <f>E172*F172</f>
        <v>0</v>
      </c>
      <c r="H172" s="54"/>
      <c r="I172" s="53">
        <f>E172*H172</f>
        <v>0</v>
      </c>
      <c r="J172" s="55">
        <v>0</v>
      </c>
      <c r="K172" s="56">
        <f>E172*J172</f>
        <v>0</v>
      </c>
      <c r="L172" s="57" t="s">
        <v>124</v>
      </c>
    </row>
    <row r="173" spans="1:12" s="1" customFormat="1" ht="9.6">
      <c r="A173" s="47">
        <f>A172+1</f>
        <v>152</v>
      </c>
      <c r="B173" s="48" t="s">
        <v>251</v>
      </c>
      <c r="C173" s="49" t="s">
        <v>282</v>
      </c>
      <c r="D173" s="50" t="s">
        <v>235</v>
      </c>
      <c r="E173" s="55">
        <v>797.79859999999996</v>
      </c>
      <c r="F173" s="52"/>
      <c r="G173" s="53">
        <f>E173*F173</f>
        <v>0</v>
      </c>
      <c r="H173" s="54"/>
      <c r="I173" s="53">
        <f>E173*H173</f>
        <v>0</v>
      </c>
      <c r="J173" s="55">
        <v>0</v>
      </c>
      <c r="K173" s="56">
        <f>E173*J173</f>
        <v>0</v>
      </c>
      <c r="L173" s="57" t="s">
        <v>124</v>
      </c>
    </row>
    <row r="174" spans="1:12" s="1" customFormat="1" ht="9.6">
      <c r="A174" s="47">
        <f>A173+1</f>
        <v>153</v>
      </c>
      <c r="B174" s="48" t="s">
        <v>283</v>
      </c>
      <c r="C174" s="49" t="s">
        <v>284</v>
      </c>
      <c r="D174" s="50" t="s">
        <v>235</v>
      </c>
      <c r="E174" s="55">
        <v>42.85</v>
      </c>
      <c r="F174" s="52"/>
      <c r="G174" s="53">
        <f>E174*F174</f>
        <v>0</v>
      </c>
      <c r="H174" s="54"/>
      <c r="I174" s="53">
        <f>E174*H174</f>
        <v>0</v>
      </c>
      <c r="J174" s="55">
        <v>0</v>
      </c>
      <c r="K174" s="56">
        <f>E174*J174</f>
        <v>0</v>
      </c>
      <c r="L174" s="57" t="s">
        <v>124</v>
      </c>
    </row>
    <row r="175" spans="1:12" s="1" customFormat="1" ht="9.6">
      <c r="A175" s="47">
        <f>A174+1</f>
        <v>154</v>
      </c>
      <c r="B175" s="48" t="s">
        <v>285</v>
      </c>
      <c r="C175" s="49" t="s">
        <v>286</v>
      </c>
      <c r="D175" s="50" t="s">
        <v>235</v>
      </c>
      <c r="E175" s="55">
        <v>1.7749999999999999</v>
      </c>
      <c r="F175" s="52"/>
      <c r="G175" s="53">
        <f>E175*F175</f>
        <v>0</v>
      </c>
      <c r="H175" s="54"/>
      <c r="I175" s="53">
        <f>E175*H175</f>
        <v>0</v>
      </c>
      <c r="J175" s="55">
        <v>0</v>
      </c>
      <c r="K175" s="56">
        <f>E175*J175</f>
        <v>0</v>
      </c>
      <c r="L175" s="57" t="s">
        <v>124</v>
      </c>
    </row>
    <row r="176" spans="1:12" s="1" customFormat="1" ht="19.2">
      <c r="A176" s="47">
        <f>A175+1</f>
        <v>155</v>
      </c>
      <c r="B176" s="48" t="s">
        <v>261</v>
      </c>
      <c r="C176" s="49" t="s">
        <v>287</v>
      </c>
      <c r="D176" s="50" t="s">
        <v>123</v>
      </c>
      <c r="E176" s="54">
        <v>0.5</v>
      </c>
      <c r="F176" s="52"/>
      <c r="G176" s="53">
        <f>E176*F176</f>
        <v>0</v>
      </c>
      <c r="H176" s="54"/>
      <c r="I176" s="53">
        <f>E176*H176</f>
        <v>0</v>
      </c>
      <c r="J176" s="55">
        <v>0</v>
      </c>
      <c r="K176" s="56">
        <f>E176*J176</f>
        <v>0</v>
      </c>
      <c r="L176" s="57" t="s">
        <v>124</v>
      </c>
    </row>
    <row r="177" spans="1:12" s="1" customFormat="1" ht="19.2">
      <c r="A177" s="47">
        <f>A176+1</f>
        <v>156</v>
      </c>
      <c r="B177" s="48" t="s">
        <v>288</v>
      </c>
      <c r="C177" s="49" t="s">
        <v>289</v>
      </c>
      <c r="D177" s="50" t="s">
        <v>235</v>
      </c>
      <c r="E177" s="55">
        <v>0.8</v>
      </c>
      <c r="F177" s="52"/>
      <c r="G177" s="53">
        <f>E177*F177</f>
        <v>0</v>
      </c>
      <c r="H177" s="54"/>
      <c r="I177" s="53">
        <f>E177*H177</f>
        <v>0</v>
      </c>
      <c r="J177" s="55">
        <v>7.4999999999999997E-3</v>
      </c>
      <c r="K177" s="56">
        <f>E177*J177</f>
        <v>6.0000000000000001E-3</v>
      </c>
      <c r="L177" s="57" t="s">
        <v>124</v>
      </c>
    </row>
    <row r="178" spans="1:12" s="1" customFormat="1" ht="19.2">
      <c r="A178" s="47">
        <f>A177+1</f>
        <v>157</v>
      </c>
      <c r="B178" s="48" t="s">
        <v>239</v>
      </c>
      <c r="C178" s="49" t="s">
        <v>290</v>
      </c>
      <c r="D178" s="50" t="s">
        <v>235</v>
      </c>
      <c r="E178" s="55">
        <v>0.8</v>
      </c>
      <c r="F178" s="52"/>
      <c r="G178" s="53">
        <f>E178*F178</f>
        <v>0</v>
      </c>
      <c r="H178" s="54"/>
      <c r="I178" s="53">
        <f>E178*H178</f>
        <v>0</v>
      </c>
      <c r="J178" s="55">
        <v>0</v>
      </c>
      <c r="K178" s="56">
        <f>E178*J178</f>
        <v>0</v>
      </c>
      <c r="L178" s="57" t="s">
        <v>124</v>
      </c>
    </row>
    <row r="179" spans="1:12" s="1" customFormat="1" ht="19.2">
      <c r="A179" s="47">
        <f>A178+1</f>
        <v>158</v>
      </c>
      <c r="B179" s="48" t="s">
        <v>241</v>
      </c>
      <c r="C179" s="49" t="s">
        <v>291</v>
      </c>
      <c r="D179" s="50" t="s">
        <v>235</v>
      </c>
      <c r="E179" s="55">
        <v>4</v>
      </c>
      <c r="F179" s="52"/>
      <c r="G179" s="53">
        <f>E179*F179</f>
        <v>0</v>
      </c>
      <c r="H179" s="54"/>
      <c r="I179" s="53">
        <f>E179*H179</f>
        <v>0</v>
      </c>
      <c r="J179" s="55">
        <v>0</v>
      </c>
      <c r="K179" s="56">
        <f>E179*J179</f>
        <v>0</v>
      </c>
      <c r="L179" s="57" t="s">
        <v>124</v>
      </c>
    </row>
    <row r="180" spans="1:12" s="1" customFormat="1" ht="19.2">
      <c r="A180" s="47">
        <f>A179+1</f>
        <v>159</v>
      </c>
      <c r="B180" s="48" t="s">
        <v>243</v>
      </c>
      <c r="C180" s="49" t="s">
        <v>292</v>
      </c>
      <c r="D180" s="50" t="s">
        <v>235</v>
      </c>
      <c r="E180" s="55">
        <v>0.8</v>
      </c>
      <c r="F180" s="52"/>
      <c r="G180" s="53">
        <f>E180*F180</f>
        <v>0</v>
      </c>
      <c r="H180" s="54"/>
      <c r="I180" s="53">
        <f>E180*H180</f>
        <v>0</v>
      </c>
      <c r="J180" s="55">
        <v>0</v>
      </c>
      <c r="K180" s="56">
        <f>E180*J180</f>
        <v>0</v>
      </c>
      <c r="L180" s="57" t="s">
        <v>124</v>
      </c>
    </row>
    <row r="181" spans="1:12" s="1" customFormat="1" ht="19.2">
      <c r="A181" s="47">
        <f>A180+1</f>
        <v>160</v>
      </c>
      <c r="B181" s="48" t="s">
        <v>245</v>
      </c>
      <c r="C181" s="49" t="s">
        <v>293</v>
      </c>
      <c r="D181" s="50" t="s">
        <v>235</v>
      </c>
      <c r="E181" s="55">
        <v>4.8000000000000007</v>
      </c>
      <c r="F181" s="52"/>
      <c r="G181" s="53">
        <f>E181*F181</f>
        <v>0</v>
      </c>
      <c r="H181" s="54"/>
      <c r="I181" s="53">
        <f>E181*H181</f>
        <v>0</v>
      </c>
      <c r="J181" s="55">
        <v>0</v>
      </c>
      <c r="K181" s="56">
        <f>E181*J181</f>
        <v>0</v>
      </c>
      <c r="L181" s="57" t="s">
        <v>124</v>
      </c>
    </row>
    <row r="182" spans="1:12" s="1" customFormat="1" ht="19.2">
      <c r="A182" s="47">
        <f>A181+1</f>
        <v>161</v>
      </c>
      <c r="B182" s="48" t="s">
        <v>247</v>
      </c>
      <c r="C182" s="49" t="s">
        <v>294</v>
      </c>
      <c r="D182" s="50" t="s">
        <v>235</v>
      </c>
      <c r="E182" s="55">
        <v>0.8</v>
      </c>
      <c r="F182" s="52"/>
      <c r="G182" s="53">
        <f>E182*F182</f>
        <v>0</v>
      </c>
      <c r="H182" s="54"/>
      <c r="I182" s="53">
        <f>E182*H182</f>
        <v>0</v>
      </c>
      <c r="J182" s="55">
        <v>0</v>
      </c>
      <c r="K182" s="56">
        <f>E182*J182</f>
        <v>0</v>
      </c>
      <c r="L182" s="57" t="s">
        <v>124</v>
      </c>
    </row>
    <row r="183" spans="1:12" s="1" customFormat="1" ht="19.2">
      <c r="A183" s="47">
        <f>A182+1</f>
        <v>162</v>
      </c>
      <c r="B183" s="48" t="s">
        <v>249</v>
      </c>
      <c r="C183" s="49" t="s">
        <v>295</v>
      </c>
      <c r="D183" s="50" t="s">
        <v>235</v>
      </c>
      <c r="E183" s="55">
        <v>0.8</v>
      </c>
      <c r="F183" s="52"/>
      <c r="G183" s="53">
        <f>E183*F183</f>
        <v>0</v>
      </c>
      <c r="H183" s="54"/>
      <c r="I183" s="53">
        <f>E183*H183</f>
        <v>0</v>
      </c>
      <c r="J183" s="55">
        <v>0</v>
      </c>
      <c r="K183" s="56">
        <f>E183*J183</f>
        <v>0</v>
      </c>
      <c r="L183" s="57" t="s">
        <v>124</v>
      </c>
    </row>
    <row r="184" spans="1:12" s="1" customFormat="1" ht="19.2">
      <c r="A184" s="47">
        <f>A183+1</f>
        <v>163</v>
      </c>
      <c r="B184" s="48" t="s">
        <v>251</v>
      </c>
      <c r="C184" s="49" t="s">
        <v>296</v>
      </c>
      <c r="D184" s="50" t="s">
        <v>235</v>
      </c>
      <c r="E184" s="55">
        <v>15.200000000000001</v>
      </c>
      <c r="F184" s="52"/>
      <c r="G184" s="53">
        <f>E184*F184</f>
        <v>0</v>
      </c>
      <c r="H184" s="54"/>
      <c r="I184" s="53">
        <f>E184*H184</f>
        <v>0</v>
      </c>
      <c r="J184" s="55">
        <v>0</v>
      </c>
      <c r="K184" s="56">
        <f>E184*J184</f>
        <v>0</v>
      </c>
      <c r="L184" s="57" t="s">
        <v>124</v>
      </c>
    </row>
    <row r="185" spans="1:12" s="1" customFormat="1" ht="19.2">
      <c r="A185" s="47">
        <f>A184+1</f>
        <v>164</v>
      </c>
      <c r="B185" s="48" t="s">
        <v>297</v>
      </c>
      <c r="C185" s="49" t="s">
        <v>298</v>
      </c>
      <c r="D185" s="50" t="s">
        <v>235</v>
      </c>
      <c r="E185" s="55">
        <v>0.8</v>
      </c>
      <c r="F185" s="52"/>
      <c r="G185" s="53">
        <f>E185*F185</f>
        <v>0</v>
      </c>
      <c r="H185" s="54"/>
      <c r="I185" s="53">
        <f>E185*H185</f>
        <v>0</v>
      </c>
      <c r="J185" s="55">
        <v>0</v>
      </c>
      <c r="K185" s="56">
        <f>E185*J185</f>
        <v>0</v>
      </c>
      <c r="L185" s="57" t="s">
        <v>124</v>
      </c>
    </row>
    <row r="186" spans="1:12" s="1" customFormat="1" ht="19.2">
      <c r="A186" s="47">
        <f>A185+1</f>
        <v>165</v>
      </c>
      <c r="B186" s="48" t="s">
        <v>299</v>
      </c>
      <c r="C186" s="49" t="s">
        <v>2061</v>
      </c>
      <c r="D186" s="50" t="s">
        <v>123</v>
      </c>
      <c r="E186" s="55">
        <v>7.5000000000000011E-2</v>
      </c>
      <c r="F186" s="52"/>
      <c r="G186" s="53">
        <f>E186*F186</f>
        <v>0</v>
      </c>
      <c r="H186" s="54"/>
      <c r="I186" s="53">
        <f>E186*H186</f>
        <v>0</v>
      </c>
      <c r="J186" s="55">
        <v>2.2999999999999998</v>
      </c>
      <c r="K186" s="56">
        <f>E186*J186</f>
        <v>0.17250000000000001</v>
      </c>
      <c r="L186" s="57" t="s">
        <v>124</v>
      </c>
    </row>
    <row r="187" spans="1:12" s="1" customFormat="1" ht="9.6">
      <c r="A187" s="47">
        <f>A186+1</f>
        <v>166</v>
      </c>
      <c r="B187" s="48" t="s">
        <v>301</v>
      </c>
      <c r="C187" s="49" t="s">
        <v>2062</v>
      </c>
      <c r="D187" s="50" t="s">
        <v>123</v>
      </c>
      <c r="E187" s="54">
        <v>0.2</v>
      </c>
      <c r="F187" s="52"/>
      <c r="G187" s="53">
        <f>E187*F187</f>
        <v>0</v>
      </c>
      <c r="H187" s="54"/>
      <c r="I187" s="53">
        <f>E187*H187</f>
        <v>0</v>
      </c>
      <c r="J187" s="55">
        <v>1.75655512</v>
      </c>
      <c r="K187" s="56">
        <f>E187*J187</f>
        <v>0.35131102400000003</v>
      </c>
      <c r="L187" s="57" t="s">
        <v>124</v>
      </c>
    </row>
    <row r="188" spans="1:12" s="1" customFormat="1" ht="19.2">
      <c r="A188" s="47">
        <f>A187+1</f>
        <v>167</v>
      </c>
      <c r="B188" s="48" t="s">
        <v>303</v>
      </c>
      <c r="C188" s="49" t="s">
        <v>2063</v>
      </c>
      <c r="D188" s="50" t="s">
        <v>127</v>
      </c>
      <c r="E188" s="51">
        <v>6</v>
      </c>
      <c r="F188" s="52"/>
      <c r="G188" s="53">
        <f>E188*F188</f>
        <v>0</v>
      </c>
      <c r="H188" s="54"/>
      <c r="I188" s="53">
        <f>E188*H188</f>
        <v>0</v>
      </c>
      <c r="J188" s="55">
        <v>5.7799999999999997E-2</v>
      </c>
      <c r="K188" s="56">
        <f>E188*J188</f>
        <v>0.3468</v>
      </c>
      <c r="L188" s="57" t="s">
        <v>124</v>
      </c>
    </row>
    <row r="189" spans="1:12" s="1" customFormat="1" ht="19.2">
      <c r="A189" s="47">
        <f>A188+1</f>
        <v>168</v>
      </c>
      <c r="B189" s="48" t="s">
        <v>299</v>
      </c>
      <c r="C189" s="49" t="s">
        <v>2064</v>
      </c>
      <c r="D189" s="50" t="s">
        <v>123</v>
      </c>
      <c r="E189" s="55">
        <v>7.5000000000000011E-2</v>
      </c>
      <c r="F189" s="52"/>
      <c r="G189" s="53">
        <f>E189*F189</f>
        <v>0</v>
      </c>
      <c r="H189" s="54"/>
      <c r="I189" s="53">
        <f>E189*H189</f>
        <v>0</v>
      </c>
      <c r="J189" s="55">
        <v>2.2999999999999998</v>
      </c>
      <c r="K189" s="56">
        <f>E189*J189</f>
        <v>0.17250000000000001</v>
      </c>
      <c r="L189" s="57" t="s">
        <v>124</v>
      </c>
    </row>
    <row r="190" spans="1:12" s="1" customFormat="1" ht="9.6">
      <c r="A190" s="47">
        <f>A189+1</f>
        <v>169</v>
      </c>
      <c r="B190" s="48" t="s">
        <v>301</v>
      </c>
      <c r="C190" s="49" t="s">
        <v>2065</v>
      </c>
      <c r="D190" s="50" t="s">
        <v>123</v>
      </c>
      <c r="E190" s="54">
        <v>0.2</v>
      </c>
      <c r="F190" s="52"/>
      <c r="G190" s="53">
        <f>E190*F190</f>
        <v>0</v>
      </c>
      <c r="H190" s="54"/>
      <c r="I190" s="53">
        <f>E190*H190</f>
        <v>0</v>
      </c>
      <c r="J190" s="55">
        <v>1.75655512</v>
      </c>
      <c r="K190" s="56">
        <f>E190*J190</f>
        <v>0.35131102400000003</v>
      </c>
      <c r="L190" s="57" t="s">
        <v>124</v>
      </c>
    </row>
    <row r="191" spans="1:12" s="1" customFormat="1" ht="19.2">
      <c r="A191" s="47">
        <f>A190+1</f>
        <v>170</v>
      </c>
      <c r="B191" s="48" t="s">
        <v>299</v>
      </c>
      <c r="C191" s="49" t="s">
        <v>2066</v>
      </c>
      <c r="D191" s="50" t="s">
        <v>123</v>
      </c>
      <c r="E191" s="55">
        <v>7.5000000000000011E-2</v>
      </c>
      <c r="F191" s="52"/>
      <c r="G191" s="53">
        <f>E191*F191</f>
        <v>0</v>
      </c>
      <c r="H191" s="54"/>
      <c r="I191" s="53">
        <f>E191*H191</f>
        <v>0</v>
      </c>
      <c r="J191" s="55">
        <v>2.2999999999999998</v>
      </c>
      <c r="K191" s="56">
        <f>E191*J191</f>
        <v>0.17250000000000001</v>
      </c>
      <c r="L191" s="57" t="s">
        <v>124</v>
      </c>
    </row>
    <row r="192" spans="1:12" s="1" customFormat="1" ht="9.6">
      <c r="A192" s="47">
        <f>A191+1</f>
        <v>171</v>
      </c>
      <c r="B192" s="48" t="s">
        <v>301</v>
      </c>
      <c r="C192" s="49" t="s">
        <v>2067</v>
      </c>
      <c r="D192" s="50" t="s">
        <v>123</v>
      </c>
      <c r="E192" s="54">
        <v>0.2</v>
      </c>
      <c r="F192" s="52"/>
      <c r="G192" s="53">
        <f>E192*F192</f>
        <v>0</v>
      </c>
      <c r="H192" s="54"/>
      <c r="I192" s="53">
        <f>E192*H192</f>
        <v>0</v>
      </c>
      <c r="J192" s="55">
        <v>1.75655512</v>
      </c>
      <c r="K192" s="56">
        <f>E192*J192</f>
        <v>0.35131102400000003</v>
      </c>
      <c r="L192" s="57" t="s">
        <v>124</v>
      </c>
    </row>
    <row r="193" spans="1:12" s="1" customFormat="1" ht="19.2">
      <c r="A193" s="47">
        <f>A192+1</f>
        <v>172</v>
      </c>
      <c r="B193" s="48" t="s">
        <v>299</v>
      </c>
      <c r="C193" s="49" t="s">
        <v>2068</v>
      </c>
      <c r="D193" s="50" t="s">
        <v>123</v>
      </c>
      <c r="E193" s="55">
        <v>0.1</v>
      </c>
      <c r="F193" s="52"/>
      <c r="G193" s="53">
        <f>E193*F193</f>
        <v>0</v>
      </c>
      <c r="H193" s="54"/>
      <c r="I193" s="53">
        <f>E193*H193</f>
        <v>0</v>
      </c>
      <c r="J193" s="55">
        <v>2.2999999999999998</v>
      </c>
      <c r="K193" s="56">
        <f>E193*J193</f>
        <v>0.22999999999999998</v>
      </c>
      <c r="L193" s="57" t="s">
        <v>124</v>
      </c>
    </row>
    <row r="194" spans="1:12" s="1" customFormat="1" ht="9.6">
      <c r="A194" s="47">
        <f>A193+1</f>
        <v>173</v>
      </c>
      <c r="B194" s="48" t="s">
        <v>301</v>
      </c>
      <c r="C194" s="49" t="s">
        <v>2069</v>
      </c>
      <c r="D194" s="50" t="s">
        <v>123</v>
      </c>
      <c r="E194" s="54">
        <v>1.2</v>
      </c>
      <c r="F194" s="52"/>
      <c r="G194" s="53">
        <f>E194*F194</f>
        <v>0</v>
      </c>
      <c r="H194" s="54"/>
      <c r="I194" s="53">
        <f>E194*H194</f>
        <v>0</v>
      </c>
      <c r="J194" s="55">
        <v>1.75655512</v>
      </c>
      <c r="K194" s="56">
        <f>E194*J194</f>
        <v>2.1078661439999999</v>
      </c>
      <c r="L194" s="57" t="s">
        <v>124</v>
      </c>
    </row>
    <row r="195" spans="1:12" s="1" customFormat="1" ht="19.2">
      <c r="A195" s="47">
        <f>A194+1</f>
        <v>174</v>
      </c>
      <c r="B195" s="48" t="s">
        <v>299</v>
      </c>
      <c r="C195" s="49" t="s">
        <v>2070</v>
      </c>
      <c r="D195" s="50" t="s">
        <v>123</v>
      </c>
      <c r="E195" s="55">
        <v>7.5000000000000011E-2</v>
      </c>
      <c r="F195" s="52"/>
      <c r="G195" s="53">
        <f>E195*F195</f>
        <v>0</v>
      </c>
      <c r="H195" s="54"/>
      <c r="I195" s="53">
        <f>E195*H195</f>
        <v>0</v>
      </c>
      <c r="J195" s="55">
        <v>2.2999999999999998</v>
      </c>
      <c r="K195" s="56">
        <f>E195*J195</f>
        <v>0.17250000000000001</v>
      </c>
      <c r="L195" s="57" t="s">
        <v>124</v>
      </c>
    </row>
    <row r="196" spans="1:12" s="1" customFormat="1" ht="9.6">
      <c r="A196" s="47">
        <f>A195+1</f>
        <v>175</v>
      </c>
      <c r="B196" s="48" t="s">
        <v>301</v>
      </c>
      <c r="C196" s="49" t="s">
        <v>2071</v>
      </c>
      <c r="D196" s="50" t="s">
        <v>123</v>
      </c>
      <c r="E196" s="54">
        <v>0.2</v>
      </c>
      <c r="F196" s="52"/>
      <c r="G196" s="53">
        <f>E196*F196</f>
        <v>0</v>
      </c>
      <c r="H196" s="54"/>
      <c r="I196" s="53">
        <f>E196*H196</f>
        <v>0</v>
      </c>
      <c r="J196" s="55">
        <v>1.75655512</v>
      </c>
      <c r="K196" s="56">
        <f>E196*J196</f>
        <v>0.35131102400000003</v>
      </c>
      <c r="L196" s="57" t="s">
        <v>124</v>
      </c>
    </row>
    <row r="197" spans="1:12" s="1" customFormat="1" ht="19.2">
      <c r="A197" s="47">
        <f>A196+1</f>
        <v>176</v>
      </c>
      <c r="B197" s="48" t="s">
        <v>299</v>
      </c>
      <c r="C197" s="49" t="s">
        <v>2072</v>
      </c>
      <c r="D197" s="50" t="s">
        <v>123</v>
      </c>
      <c r="E197" s="55">
        <v>7.5000000000000011E-2</v>
      </c>
      <c r="F197" s="52"/>
      <c r="G197" s="53">
        <f>E197*F197</f>
        <v>0</v>
      </c>
      <c r="H197" s="54"/>
      <c r="I197" s="53">
        <f>E197*H197</f>
        <v>0</v>
      </c>
      <c r="J197" s="55">
        <v>2.2999999999999998</v>
      </c>
      <c r="K197" s="56">
        <f>E197*J197</f>
        <v>0.17250000000000001</v>
      </c>
      <c r="L197" s="57" t="s">
        <v>124</v>
      </c>
    </row>
    <row r="198" spans="1:12" s="1" customFormat="1" ht="9.6">
      <c r="A198" s="47">
        <f>A197+1</f>
        <v>177</v>
      </c>
      <c r="B198" s="48" t="s">
        <v>301</v>
      </c>
      <c r="C198" s="49" t="s">
        <v>2073</v>
      </c>
      <c r="D198" s="50" t="s">
        <v>123</v>
      </c>
      <c r="E198" s="54">
        <v>0.2</v>
      </c>
      <c r="F198" s="52"/>
      <c r="G198" s="53">
        <f>E198*F198</f>
        <v>0</v>
      </c>
      <c r="H198" s="54"/>
      <c r="I198" s="53">
        <f>E198*H198</f>
        <v>0</v>
      </c>
      <c r="J198" s="55">
        <v>1.75655512</v>
      </c>
      <c r="K198" s="56">
        <f>E198*J198</f>
        <v>0.35131102400000003</v>
      </c>
      <c r="L198" s="57" t="s">
        <v>124</v>
      </c>
    </row>
    <row r="199" spans="1:12" s="1" customFormat="1" ht="19.2">
      <c r="A199" s="47">
        <f>A198+1</f>
        <v>178</v>
      </c>
      <c r="B199" s="48" t="s">
        <v>288</v>
      </c>
      <c r="C199" s="49" t="s">
        <v>2074</v>
      </c>
      <c r="D199" s="50" t="s">
        <v>235</v>
      </c>
      <c r="E199" s="55">
        <v>5.3049999999999997</v>
      </c>
      <c r="F199" s="52"/>
      <c r="G199" s="53">
        <f>E199*F199</f>
        <v>0</v>
      </c>
      <c r="H199" s="54"/>
      <c r="I199" s="53">
        <f>E199*H199</f>
        <v>0</v>
      </c>
      <c r="J199" s="55">
        <v>7.4999999999999997E-3</v>
      </c>
      <c r="K199" s="56">
        <f>E199*J199</f>
        <v>3.9787499999999996E-2</v>
      </c>
      <c r="L199" s="57" t="s">
        <v>124</v>
      </c>
    </row>
    <row r="200" spans="1:12" s="1" customFormat="1" ht="19.2">
      <c r="A200" s="47">
        <f>A199+1</f>
        <v>179</v>
      </c>
      <c r="B200" s="48" t="s">
        <v>239</v>
      </c>
      <c r="C200" s="49" t="s">
        <v>2075</v>
      </c>
      <c r="D200" s="50" t="s">
        <v>235</v>
      </c>
      <c r="E200" s="55">
        <v>5.3049999999999997</v>
      </c>
      <c r="F200" s="52"/>
      <c r="G200" s="53">
        <f>E200*F200</f>
        <v>0</v>
      </c>
      <c r="H200" s="54"/>
      <c r="I200" s="53">
        <f>E200*H200</f>
        <v>0</v>
      </c>
      <c r="J200" s="55">
        <v>0</v>
      </c>
      <c r="K200" s="56">
        <f>E200*J200</f>
        <v>0</v>
      </c>
      <c r="L200" s="57" t="s">
        <v>124</v>
      </c>
    </row>
    <row r="201" spans="1:12" s="1" customFormat="1" ht="19.2">
      <c r="A201" s="47">
        <f>A200+1</f>
        <v>180</v>
      </c>
      <c r="B201" s="48" t="s">
        <v>241</v>
      </c>
      <c r="C201" s="49" t="s">
        <v>2076</v>
      </c>
      <c r="D201" s="50" t="s">
        <v>235</v>
      </c>
      <c r="E201" s="55">
        <v>26.524999999999999</v>
      </c>
      <c r="F201" s="52"/>
      <c r="G201" s="53">
        <f>E201*F201</f>
        <v>0</v>
      </c>
      <c r="H201" s="54"/>
      <c r="I201" s="53">
        <f>E201*H201</f>
        <v>0</v>
      </c>
      <c r="J201" s="55">
        <v>0</v>
      </c>
      <c r="K201" s="56">
        <f>E201*J201</f>
        <v>0</v>
      </c>
      <c r="L201" s="57" t="s">
        <v>124</v>
      </c>
    </row>
    <row r="202" spans="1:12" s="1" customFormat="1" ht="19.2">
      <c r="A202" s="47">
        <f>A201+1</f>
        <v>181</v>
      </c>
      <c r="B202" s="48" t="s">
        <v>243</v>
      </c>
      <c r="C202" s="49" t="s">
        <v>2077</v>
      </c>
      <c r="D202" s="50" t="s">
        <v>235</v>
      </c>
      <c r="E202" s="55">
        <v>5.3049999999999997</v>
      </c>
      <c r="F202" s="52"/>
      <c r="G202" s="53">
        <f>E202*F202</f>
        <v>0</v>
      </c>
      <c r="H202" s="54"/>
      <c r="I202" s="53">
        <f>E202*H202</f>
        <v>0</v>
      </c>
      <c r="J202" s="55">
        <v>0</v>
      </c>
      <c r="K202" s="56">
        <f>E202*J202</f>
        <v>0</v>
      </c>
      <c r="L202" s="57" t="s">
        <v>124</v>
      </c>
    </row>
    <row r="203" spans="1:12" s="1" customFormat="1" ht="19.2">
      <c r="A203" s="47">
        <f>A202+1</f>
        <v>182</v>
      </c>
      <c r="B203" s="48" t="s">
        <v>245</v>
      </c>
      <c r="C203" s="49" t="s">
        <v>2078</v>
      </c>
      <c r="D203" s="50" t="s">
        <v>235</v>
      </c>
      <c r="E203" s="55">
        <v>31.83</v>
      </c>
      <c r="F203" s="52"/>
      <c r="G203" s="53">
        <f>E203*F203</f>
        <v>0</v>
      </c>
      <c r="H203" s="54"/>
      <c r="I203" s="53">
        <f>E203*H203</f>
        <v>0</v>
      </c>
      <c r="J203" s="55">
        <v>0</v>
      </c>
      <c r="K203" s="56">
        <f>E203*J203</f>
        <v>0</v>
      </c>
      <c r="L203" s="57" t="s">
        <v>124</v>
      </c>
    </row>
    <row r="204" spans="1:12" s="1" customFormat="1" ht="19.2">
      <c r="A204" s="47">
        <f>A203+1</f>
        <v>183</v>
      </c>
      <c r="B204" s="48" t="s">
        <v>247</v>
      </c>
      <c r="C204" s="49" t="s">
        <v>2079</v>
      </c>
      <c r="D204" s="50" t="s">
        <v>235</v>
      </c>
      <c r="E204" s="55">
        <v>5.3049999999999997</v>
      </c>
      <c r="F204" s="52"/>
      <c r="G204" s="53">
        <f>E204*F204</f>
        <v>0</v>
      </c>
      <c r="H204" s="54"/>
      <c r="I204" s="53">
        <f>E204*H204</f>
        <v>0</v>
      </c>
      <c r="J204" s="55">
        <v>0</v>
      </c>
      <c r="K204" s="56">
        <f>E204*J204</f>
        <v>0</v>
      </c>
      <c r="L204" s="57" t="s">
        <v>124</v>
      </c>
    </row>
    <row r="205" spans="1:12" s="1" customFormat="1" ht="19.2">
      <c r="A205" s="47">
        <f>A204+1</f>
        <v>184</v>
      </c>
      <c r="B205" s="48" t="s">
        <v>249</v>
      </c>
      <c r="C205" s="49" t="s">
        <v>2080</v>
      </c>
      <c r="D205" s="50" t="s">
        <v>235</v>
      </c>
      <c r="E205" s="55">
        <v>5.3049999999999997</v>
      </c>
      <c r="F205" s="52"/>
      <c r="G205" s="53">
        <f>E205*F205</f>
        <v>0</v>
      </c>
      <c r="H205" s="54"/>
      <c r="I205" s="53">
        <f>E205*H205</f>
        <v>0</v>
      </c>
      <c r="J205" s="55">
        <v>0</v>
      </c>
      <c r="K205" s="56">
        <f>E205*J205</f>
        <v>0</v>
      </c>
      <c r="L205" s="57" t="s">
        <v>124</v>
      </c>
    </row>
    <row r="206" spans="1:12" s="1" customFormat="1" ht="19.2">
      <c r="A206" s="47">
        <f>A205+1</f>
        <v>185</v>
      </c>
      <c r="B206" s="48" t="s">
        <v>251</v>
      </c>
      <c r="C206" s="49" t="s">
        <v>2081</v>
      </c>
      <c r="D206" s="50" t="s">
        <v>235</v>
      </c>
      <c r="E206" s="55">
        <v>100.79499999999999</v>
      </c>
      <c r="F206" s="52"/>
      <c r="G206" s="53">
        <f>E206*F206</f>
        <v>0</v>
      </c>
      <c r="H206" s="54"/>
      <c r="I206" s="53">
        <f>E206*H206</f>
        <v>0</v>
      </c>
      <c r="J206" s="55">
        <v>0</v>
      </c>
      <c r="K206" s="56">
        <f>E206*J206</f>
        <v>0</v>
      </c>
      <c r="L206" s="57" t="s">
        <v>124</v>
      </c>
    </row>
    <row r="207" spans="1:12" s="1" customFormat="1" ht="19.2">
      <c r="A207" s="47">
        <f>A206+1</f>
        <v>186</v>
      </c>
      <c r="B207" s="48" t="s">
        <v>297</v>
      </c>
      <c r="C207" s="49" t="s">
        <v>2082</v>
      </c>
      <c r="D207" s="50" t="s">
        <v>235</v>
      </c>
      <c r="E207" s="55">
        <v>5.3049999999999997</v>
      </c>
      <c r="F207" s="52"/>
      <c r="G207" s="53">
        <f>E207*F207</f>
        <v>0</v>
      </c>
      <c r="H207" s="54"/>
      <c r="I207" s="53">
        <f>E207*H207</f>
        <v>0</v>
      </c>
      <c r="J207" s="55">
        <v>0</v>
      </c>
      <c r="K207" s="56">
        <f>E207*J207</f>
        <v>0</v>
      </c>
      <c r="L207" s="57" t="s">
        <v>124</v>
      </c>
    </row>
    <row r="208" spans="1:12" s="30" customFormat="1" ht="10.199999999999999">
      <c r="A208" s="66"/>
      <c r="B208" s="67">
        <v>96</v>
      </c>
      <c r="C208" s="68" t="s">
        <v>317</v>
      </c>
      <c r="D208" s="69"/>
      <c r="E208" s="69"/>
      <c r="F208" s="70"/>
      <c r="G208" s="71">
        <f>SUM(G140:G207)</f>
        <v>0</v>
      </c>
      <c r="H208" s="72"/>
      <c r="I208" s="73">
        <f>SUM(I140:I207)</f>
        <v>0</v>
      </c>
      <c r="J208" s="72"/>
      <c r="K208" s="74">
        <f>SUM(K140:K207)</f>
        <v>27.572763699080006</v>
      </c>
      <c r="L208" s="75"/>
    </row>
    <row r="209" spans="1:12" s="30" customFormat="1" ht="10.199999999999999">
      <c r="A209" s="40"/>
      <c r="B209" s="41" t="s">
        <v>318</v>
      </c>
      <c r="C209" s="42" t="s">
        <v>319</v>
      </c>
      <c r="D209" s="39"/>
      <c r="E209" s="39"/>
      <c r="F209" s="43"/>
      <c r="G209" s="44"/>
      <c r="H209" s="45"/>
      <c r="I209" s="38"/>
      <c r="J209" s="45"/>
      <c r="K209" s="38"/>
      <c r="L209" s="46"/>
    </row>
    <row r="210" spans="1:12" s="1" customFormat="1" ht="19.2">
      <c r="A210" s="47">
        <f>A207+1</f>
        <v>187</v>
      </c>
      <c r="B210" s="48" t="s">
        <v>320</v>
      </c>
      <c r="C210" s="49" t="s">
        <v>321</v>
      </c>
      <c r="D210" s="50" t="s">
        <v>235</v>
      </c>
      <c r="E210" s="55">
        <v>2.0630000000000002</v>
      </c>
      <c r="F210" s="52"/>
      <c r="G210" s="53">
        <f>E210*F210</f>
        <v>0</v>
      </c>
      <c r="H210" s="54"/>
      <c r="I210" s="53">
        <f>E210*H210</f>
        <v>0</v>
      </c>
      <c r="J210" s="55">
        <v>0</v>
      </c>
      <c r="K210" s="56">
        <f>E210*J210</f>
        <v>0</v>
      </c>
      <c r="L210" s="57" t="s">
        <v>124</v>
      </c>
    </row>
    <row r="211" spans="1:12" s="1" customFormat="1" ht="19.2">
      <c r="A211" s="47">
        <f>A210+1</f>
        <v>188</v>
      </c>
      <c r="B211" s="48" t="s">
        <v>320</v>
      </c>
      <c r="C211" s="49" t="s">
        <v>322</v>
      </c>
      <c r="D211" s="50" t="s">
        <v>235</v>
      </c>
      <c r="E211" s="55">
        <v>8.2989999999999995</v>
      </c>
      <c r="F211" s="52"/>
      <c r="G211" s="53">
        <f>E211*F211</f>
        <v>0</v>
      </c>
      <c r="H211" s="54"/>
      <c r="I211" s="53">
        <f>E211*H211</f>
        <v>0</v>
      </c>
      <c r="J211" s="55">
        <v>0</v>
      </c>
      <c r="K211" s="56">
        <f>E211*J211</f>
        <v>0</v>
      </c>
      <c r="L211" s="57" t="s">
        <v>124</v>
      </c>
    </row>
    <row r="212" spans="1:12" s="1" customFormat="1" ht="19.2">
      <c r="A212" s="47">
        <f>A211+1</f>
        <v>189</v>
      </c>
      <c r="B212" s="48" t="s">
        <v>320</v>
      </c>
      <c r="C212" s="49" t="s">
        <v>2083</v>
      </c>
      <c r="D212" s="50" t="s">
        <v>235</v>
      </c>
      <c r="E212" s="55">
        <v>8.1550000000000011</v>
      </c>
      <c r="F212" s="52"/>
      <c r="G212" s="53">
        <f>E212*F212</f>
        <v>0</v>
      </c>
      <c r="H212" s="54"/>
      <c r="I212" s="53">
        <f>E212*H212</f>
        <v>0</v>
      </c>
      <c r="J212" s="55">
        <v>0</v>
      </c>
      <c r="K212" s="56">
        <f>E212*J212</f>
        <v>0</v>
      </c>
      <c r="L212" s="57" t="s">
        <v>124</v>
      </c>
    </row>
    <row r="213" spans="1:12" s="30" customFormat="1" ht="10.8" thickBot="1">
      <c r="A213" s="58"/>
      <c r="B213" s="60">
        <v>99</v>
      </c>
      <c r="C213" s="61" t="s">
        <v>324</v>
      </c>
      <c r="D213" s="59"/>
      <c r="E213" s="59"/>
      <c r="F213" s="62"/>
      <c r="G213" s="64">
        <f>SUM(G210:G212)</f>
        <v>0</v>
      </c>
      <c r="H213" s="63"/>
      <c r="I213" s="76">
        <f>SUM(I210:I212)</f>
        <v>0</v>
      </c>
      <c r="J213" s="63"/>
      <c r="K213" s="77">
        <f>SUM(K210:K212)</f>
        <v>0</v>
      </c>
      <c r="L213" s="65"/>
    </row>
    <row r="214" spans="1:12" ht="13.8" thickBot="1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</row>
    <row r="215" spans="1:12" s="1" customFormat="1" ht="9.75" customHeight="1">
      <c r="A215" s="8" t="s">
        <v>5</v>
      </c>
      <c r="B215" s="11" t="s">
        <v>9</v>
      </c>
      <c r="C215" s="11" t="s">
        <v>11</v>
      </c>
      <c r="D215" s="11" t="s">
        <v>13</v>
      </c>
      <c r="E215" s="11" t="s">
        <v>15</v>
      </c>
      <c r="F215" s="14" t="s">
        <v>17</v>
      </c>
      <c r="G215" s="15"/>
      <c r="H215" s="15"/>
      <c r="I215" s="15"/>
      <c r="J215" s="11" t="s">
        <v>26</v>
      </c>
      <c r="K215" s="25"/>
      <c r="L215" s="26" t="s">
        <v>29</v>
      </c>
    </row>
    <row r="216" spans="1:12" s="1" customFormat="1" ht="9.75" customHeight="1">
      <c r="A216" s="9" t="s">
        <v>6</v>
      </c>
      <c r="B216" s="12"/>
      <c r="C216" s="12"/>
      <c r="D216" s="12"/>
      <c r="E216" s="12"/>
      <c r="F216" s="16" t="s">
        <v>18</v>
      </c>
      <c r="G216" s="17"/>
      <c r="H216" s="22" t="s">
        <v>23</v>
      </c>
      <c r="I216" s="17"/>
      <c r="J216" s="12"/>
      <c r="K216" s="7"/>
      <c r="L216" s="27"/>
    </row>
    <row r="217" spans="1:12" s="1" customFormat="1" ht="9.75" customHeight="1">
      <c r="A217" s="9" t="s">
        <v>7</v>
      </c>
      <c r="B217" s="12"/>
      <c r="C217" s="12"/>
      <c r="D217" s="12"/>
      <c r="E217" s="12"/>
      <c r="F217" s="18" t="s">
        <v>19</v>
      </c>
      <c r="G217" s="20" t="s">
        <v>21</v>
      </c>
      <c r="H217" s="23" t="s">
        <v>19</v>
      </c>
      <c r="I217" s="20" t="s">
        <v>21</v>
      </c>
      <c r="J217" s="23" t="s">
        <v>19</v>
      </c>
      <c r="K217" s="20" t="s">
        <v>21</v>
      </c>
      <c r="L217" s="27"/>
    </row>
    <row r="218" spans="1:12" s="1" customFormat="1" ht="9.75" customHeight="1" thickBot="1">
      <c r="A218" s="10" t="s">
        <v>8</v>
      </c>
      <c r="B218" s="13" t="s">
        <v>10</v>
      </c>
      <c r="C218" s="13" t="s">
        <v>12</v>
      </c>
      <c r="D218" s="13" t="s">
        <v>14</v>
      </c>
      <c r="E218" s="13" t="s">
        <v>16</v>
      </c>
      <c r="F218" s="19" t="s">
        <v>20</v>
      </c>
      <c r="G218" s="21" t="s">
        <v>22</v>
      </c>
      <c r="H218" s="24" t="s">
        <v>24</v>
      </c>
      <c r="I218" s="21" t="s">
        <v>25</v>
      </c>
      <c r="J218" s="24" t="s">
        <v>27</v>
      </c>
      <c r="K218" s="21" t="s">
        <v>28</v>
      </c>
      <c r="L218" s="28" t="s">
        <v>30</v>
      </c>
    </row>
    <row r="219" spans="1:12" s="30" customFormat="1" ht="10.199999999999999">
      <c r="A219" s="32"/>
      <c r="B219" s="31"/>
      <c r="C219" s="33" t="s">
        <v>325</v>
      </c>
      <c r="D219" s="31"/>
      <c r="E219" s="31"/>
      <c r="F219" s="34"/>
      <c r="G219" s="35"/>
      <c r="H219" s="36"/>
      <c r="J219" s="36"/>
      <c r="L219" s="37"/>
    </row>
    <row r="220" spans="1:12" s="30" customFormat="1" ht="10.199999999999999">
      <c r="A220" s="40"/>
      <c r="B220" s="41" t="s">
        <v>326</v>
      </c>
      <c r="C220" s="42" t="s">
        <v>327</v>
      </c>
      <c r="D220" s="39"/>
      <c r="E220" s="39"/>
      <c r="F220" s="43"/>
      <c r="G220" s="44"/>
      <c r="H220" s="45"/>
      <c r="I220" s="38"/>
      <c r="J220" s="45"/>
      <c r="K220" s="38"/>
      <c r="L220" s="46"/>
    </row>
    <row r="221" spans="1:12" s="1" customFormat="1" ht="9.6">
      <c r="A221" s="47">
        <f>A212+1</f>
        <v>190</v>
      </c>
      <c r="B221" s="48" t="s">
        <v>328</v>
      </c>
      <c r="C221" s="49" t="s">
        <v>329</v>
      </c>
      <c r="D221" s="50" t="s">
        <v>127</v>
      </c>
      <c r="E221" s="226">
        <v>390.50000000000006</v>
      </c>
      <c r="F221" s="52"/>
      <c r="G221" s="53">
        <f>E221*F221</f>
        <v>0</v>
      </c>
      <c r="H221" s="54"/>
      <c r="I221" s="53">
        <f>E221*H221</f>
        <v>0</v>
      </c>
      <c r="J221" s="55">
        <v>1.7750000000000001E-5</v>
      </c>
      <c r="K221" s="56">
        <f>E221*J221</f>
        <v>6.9313750000000018E-3</v>
      </c>
      <c r="L221" s="57" t="s">
        <v>124</v>
      </c>
    </row>
    <row r="222" spans="1:12" s="1" customFormat="1" ht="9.6">
      <c r="A222" s="227">
        <f>A221+1</f>
        <v>191</v>
      </c>
      <c r="B222" s="228" t="s">
        <v>330</v>
      </c>
      <c r="C222" s="229" t="s">
        <v>331</v>
      </c>
      <c r="D222" s="230" t="s">
        <v>127</v>
      </c>
      <c r="E222" s="231">
        <v>390.50000000000006</v>
      </c>
      <c r="F222" s="232"/>
      <c r="G222" s="233">
        <f>E222*F222</f>
        <v>0</v>
      </c>
      <c r="H222" s="234"/>
      <c r="I222" s="233">
        <f>E222*H222</f>
        <v>0</v>
      </c>
      <c r="J222" s="235">
        <v>1.8000000000000001E-4</v>
      </c>
      <c r="K222" s="236">
        <f>E222*J222</f>
        <v>7.0290000000000019E-2</v>
      </c>
      <c r="L222" s="237" t="s">
        <v>124</v>
      </c>
    </row>
    <row r="223" spans="1:12" s="1" customFormat="1" ht="9.6">
      <c r="A223" s="47">
        <f>A222+1</f>
        <v>192</v>
      </c>
      <c r="B223" s="48" t="s">
        <v>332</v>
      </c>
      <c r="C223" s="49" t="s">
        <v>333</v>
      </c>
      <c r="D223" s="50" t="s">
        <v>235</v>
      </c>
      <c r="E223" s="55">
        <v>7.6999999999999999E-2</v>
      </c>
      <c r="F223" s="52"/>
      <c r="G223" s="53">
        <f>E223*F223</f>
        <v>0</v>
      </c>
      <c r="H223" s="54"/>
      <c r="I223" s="53">
        <f>E223*H223</f>
        <v>0</v>
      </c>
      <c r="J223" s="55">
        <v>0</v>
      </c>
      <c r="K223" s="56">
        <f>E223*J223</f>
        <v>0</v>
      </c>
      <c r="L223" s="57" t="s">
        <v>124</v>
      </c>
    </row>
    <row r="224" spans="1:12" s="1" customFormat="1" ht="9.6">
      <c r="A224" s="47">
        <f>A223+1</f>
        <v>193</v>
      </c>
      <c r="B224" s="48" t="s">
        <v>328</v>
      </c>
      <c r="C224" s="49" t="s">
        <v>1251</v>
      </c>
      <c r="D224" s="50" t="s">
        <v>127</v>
      </c>
      <c r="E224" s="226">
        <v>36</v>
      </c>
      <c r="F224" s="52"/>
      <c r="G224" s="53">
        <f>E224*F224</f>
        <v>0</v>
      </c>
      <c r="H224" s="54"/>
      <c r="I224" s="53">
        <f>E224*H224</f>
        <v>0</v>
      </c>
      <c r="J224" s="55">
        <v>1.7750000000000001E-5</v>
      </c>
      <c r="K224" s="56">
        <f>E224*J224</f>
        <v>6.3900000000000003E-4</v>
      </c>
      <c r="L224" s="57" t="s">
        <v>124</v>
      </c>
    </row>
    <row r="225" spans="1:12" s="1" customFormat="1" ht="9.6">
      <c r="A225" s="227">
        <f>A224+1</f>
        <v>194</v>
      </c>
      <c r="B225" s="228" t="s">
        <v>330</v>
      </c>
      <c r="C225" s="229" t="s">
        <v>1252</v>
      </c>
      <c r="D225" s="230" t="s">
        <v>127</v>
      </c>
      <c r="E225" s="231">
        <v>36</v>
      </c>
      <c r="F225" s="232"/>
      <c r="G225" s="233">
        <f>E225*F225</f>
        <v>0</v>
      </c>
      <c r="H225" s="234"/>
      <c r="I225" s="233">
        <f>E225*H225</f>
        <v>0</v>
      </c>
      <c r="J225" s="235">
        <v>1.8000000000000001E-4</v>
      </c>
      <c r="K225" s="236">
        <f>E225*J225</f>
        <v>6.4800000000000005E-3</v>
      </c>
      <c r="L225" s="237" t="s">
        <v>124</v>
      </c>
    </row>
    <row r="226" spans="1:12" s="1" customFormat="1" ht="9.6">
      <c r="A226" s="47">
        <f>A225+1</f>
        <v>195</v>
      </c>
      <c r="B226" s="48" t="s">
        <v>332</v>
      </c>
      <c r="C226" s="49" t="s">
        <v>1253</v>
      </c>
      <c r="D226" s="50" t="s">
        <v>235</v>
      </c>
      <c r="E226" s="55">
        <v>7.0000000000000001E-3</v>
      </c>
      <c r="F226" s="52"/>
      <c r="G226" s="53">
        <f>E226*F226</f>
        <v>0</v>
      </c>
      <c r="H226" s="54"/>
      <c r="I226" s="53">
        <f>E226*H226</f>
        <v>0</v>
      </c>
      <c r="J226" s="55">
        <v>0</v>
      </c>
      <c r="K226" s="56">
        <f>E226*J226</f>
        <v>0</v>
      </c>
      <c r="L226" s="57" t="s">
        <v>124</v>
      </c>
    </row>
    <row r="227" spans="1:12" s="1" customFormat="1" ht="19.2">
      <c r="A227" s="47">
        <f>A226+1</f>
        <v>196</v>
      </c>
      <c r="B227" s="48" t="s">
        <v>334</v>
      </c>
      <c r="C227" s="49" t="s">
        <v>335</v>
      </c>
      <c r="D227" s="50" t="s">
        <v>127</v>
      </c>
      <c r="E227" s="226">
        <v>126</v>
      </c>
      <c r="F227" s="52"/>
      <c r="G227" s="53">
        <f>E227*F227</f>
        <v>0</v>
      </c>
      <c r="H227" s="54"/>
      <c r="I227" s="53">
        <f>E227*H227</f>
        <v>0</v>
      </c>
      <c r="J227" s="55">
        <v>0</v>
      </c>
      <c r="K227" s="56">
        <f>E227*J227</f>
        <v>0</v>
      </c>
      <c r="L227" s="57" t="s">
        <v>124</v>
      </c>
    </row>
    <row r="228" spans="1:12" s="1" customFormat="1" ht="19.2">
      <c r="A228" s="227">
        <f>A227+1</f>
        <v>197</v>
      </c>
      <c r="B228" s="228" t="s">
        <v>336</v>
      </c>
      <c r="C228" s="229" t="s">
        <v>337</v>
      </c>
      <c r="D228" s="230" t="s">
        <v>127</v>
      </c>
      <c r="E228" s="231">
        <v>151.19999999999999</v>
      </c>
      <c r="F228" s="232"/>
      <c r="G228" s="233">
        <f>E228*F228</f>
        <v>0</v>
      </c>
      <c r="H228" s="234"/>
      <c r="I228" s="233">
        <f>E228*H228</f>
        <v>0</v>
      </c>
      <c r="J228" s="235">
        <v>4.5399999999999998E-3</v>
      </c>
      <c r="K228" s="236">
        <f>E228*J228</f>
        <v>0.68644799999999995</v>
      </c>
      <c r="L228" s="237" t="s">
        <v>124</v>
      </c>
    </row>
    <row r="229" spans="1:12" s="1" customFormat="1" ht="19.2">
      <c r="A229" s="47">
        <f>A228+1</f>
        <v>198</v>
      </c>
      <c r="B229" s="48" t="s">
        <v>332</v>
      </c>
      <c r="C229" s="49" t="s">
        <v>338</v>
      </c>
      <c r="D229" s="50" t="s">
        <v>235</v>
      </c>
      <c r="E229" s="55">
        <v>0.68600000000000005</v>
      </c>
      <c r="F229" s="52"/>
      <c r="G229" s="53">
        <f>E229*F229</f>
        <v>0</v>
      </c>
      <c r="H229" s="54"/>
      <c r="I229" s="53">
        <f>E229*H229</f>
        <v>0</v>
      </c>
      <c r="J229" s="55">
        <v>0</v>
      </c>
      <c r="K229" s="56">
        <f>E229*J229</f>
        <v>0</v>
      </c>
      <c r="L229" s="57" t="s">
        <v>124</v>
      </c>
    </row>
    <row r="230" spans="1:12" s="1" customFormat="1" ht="19.2">
      <c r="A230" s="47">
        <f>A229+1</f>
        <v>199</v>
      </c>
      <c r="B230" s="48" t="s">
        <v>334</v>
      </c>
      <c r="C230" s="49" t="s">
        <v>1254</v>
      </c>
      <c r="D230" s="50" t="s">
        <v>127</v>
      </c>
      <c r="E230" s="226">
        <v>5</v>
      </c>
      <c r="F230" s="52"/>
      <c r="G230" s="53">
        <f>E230*F230</f>
        <v>0</v>
      </c>
      <c r="H230" s="54"/>
      <c r="I230" s="53">
        <f>E230*H230</f>
        <v>0</v>
      </c>
      <c r="J230" s="55">
        <v>0</v>
      </c>
      <c r="K230" s="56">
        <f>E230*J230</f>
        <v>0</v>
      </c>
      <c r="L230" s="57" t="s">
        <v>124</v>
      </c>
    </row>
    <row r="231" spans="1:12" s="1" customFormat="1" ht="19.2">
      <c r="A231" s="227">
        <f>A230+1</f>
        <v>200</v>
      </c>
      <c r="B231" s="228" t="s">
        <v>336</v>
      </c>
      <c r="C231" s="229" t="s">
        <v>1255</v>
      </c>
      <c r="D231" s="230" t="s">
        <v>127</v>
      </c>
      <c r="E231" s="231">
        <v>6</v>
      </c>
      <c r="F231" s="232"/>
      <c r="G231" s="233">
        <f>E231*F231</f>
        <v>0</v>
      </c>
      <c r="H231" s="234"/>
      <c r="I231" s="233">
        <f>E231*H231</f>
        <v>0</v>
      </c>
      <c r="J231" s="235">
        <v>4.5399999999999998E-3</v>
      </c>
      <c r="K231" s="236">
        <f>E231*J231</f>
        <v>2.724E-2</v>
      </c>
      <c r="L231" s="237" t="s">
        <v>124</v>
      </c>
    </row>
    <row r="232" spans="1:12" s="1" customFormat="1" ht="19.2">
      <c r="A232" s="47">
        <f>A231+1</f>
        <v>201</v>
      </c>
      <c r="B232" s="48" t="s">
        <v>332</v>
      </c>
      <c r="C232" s="49" t="s">
        <v>1256</v>
      </c>
      <c r="D232" s="50" t="s">
        <v>235</v>
      </c>
      <c r="E232" s="55">
        <v>2.7E-2</v>
      </c>
      <c r="F232" s="52"/>
      <c r="G232" s="53">
        <f>E232*F232</f>
        <v>0</v>
      </c>
      <c r="H232" s="54"/>
      <c r="I232" s="53">
        <f>E232*H232</f>
        <v>0</v>
      </c>
      <c r="J232" s="55">
        <v>0</v>
      </c>
      <c r="K232" s="56">
        <f>E232*J232</f>
        <v>0</v>
      </c>
      <c r="L232" s="57" t="s">
        <v>124</v>
      </c>
    </row>
    <row r="233" spans="1:12" s="30" customFormat="1" ht="10.199999999999999">
      <c r="A233" s="66"/>
      <c r="B233" s="67">
        <v>712</v>
      </c>
      <c r="C233" s="68" t="s">
        <v>339</v>
      </c>
      <c r="D233" s="69"/>
      <c r="E233" s="69"/>
      <c r="F233" s="70"/>
      <c r="G233" s="71">
        <f>SUM(G221:G232)</f>
        <v>0</v>
      </c>
      <c r="H233" s="72"/>
      <c r="I233" s="73">
        <f>SUM(I221:I232)</f>
        <v>0</v>
      </c>
      <c r="J233" s="72"/>
      <c r="K233" s="74">
        <f>SUM(K221:K232)</f>
        <v>0.79802837500000001</v>
      </c>
      <c r="L233" s="75"/>
    </row>
    <row r="234" spans="1:12" s="30" customFormat="1" ht="10.199999999999999">
      <c r="A234" s="40"/>
      <c r="B234" s="41" t="s">
        <v>340</v>
      </c>
      <c r="C234" s="42" t="s">
        <v>341</v>
      </c>
      <c r="D234" s="39"/>
      <c r="E234" s="39"/>
      <c r="F234" s="43"/>
      <c r="G234" s="44"/>
      <c r="H234" s="45"/>
      <c r="I234" s="38"/>
      <c r="J234" s="45"/>
      <c r="K234" s="38"/>
      <c r="L234" s="46"/>
    </row>
    <row r="235" spans="1:12" s="1" customFormat="1" ht="38.4">
      <c r="A235" s="47">
        <f>A232+1</f>
        <v>202</v>
      </c>
      <c r="B235" s="48" t="s">
        <v>342</v>
      </c>
      <c r="C235" s="49" t="s">
        <v>343</v>
      </c>
      <c r="D235" s="50" t="s">
        <v>127</v>
      </c>
      <c r="E235" s="51">
        <v>0</v>
      </c>
      <c r="F235" s="52"/>
      <c r="G235" s="53">
        <f>E235*F235</f>
        <v>0</v>
      </c>
      <c r="H235" s="54"/>
      <c r="I235" s="53">
        <f>E235*H235</f>
        <v>0</v>
      </c>
      <c r="J235" s="55">
        <v>6.0000000000000001E-3</v>
      </c>
      <c r="K235" s="56">
        <f>E235*J235</f>
        <v>0</v>
      </c>
      <c r="L235" s="57" t="s">
        <v>124</v>
      </c>
    </row>
    <row r="236" spans="1:12" s="1" customFormat="1" ht="38.4">
      <c r="A236" s="47">
        <f>A235+1</f>
        <v>203</v>
      </c>
      <c r="B236" s="48" t="s">
        <v>344</v>
      </c>
      <c r="C236" s="49" t="s">
        <v>345</v>
      </c>
      <c r="D236" s="50" t="s">
        <v>127</v>
      </c>
      <c r="E236" s="51">
        <v>0</v>
      </c>
      <c r="F236" s="52"/>
      <c r="G236" s="53">
        <f>E236*F236</f>
        <v>0</v>
      </c>
      <c r="H236" s="54"/>
      <c r="I236" s="53">
        <f>E236*H236</f>
        <v>0</v>
      </c>
      <c r="J236" s="55">
        <v>2.9999999999999997E-4</v>
      </c>
      <c r="K236" s="56">
        <f>E236*J236</f>
        <v>0</v>
      </c>
      <c r="L236" s="57" t="s">
        <v>124</v>
      </c>
    </row>
    <row r="237" spans="1:12" s="1" customFormat="1" ht="38.4">
      <c r="A237" s="47">
        <f>A236+1</f>
        <v>204</v>
      </c>
      <c r="B237" s="48" t="s">
        <v>346</v>
      </c>
      <c r="C237" s="49" t="s">
        <v>347</v>
      </c>
      <c r="D237" s="50" t="s">
        <v>127</v>
      </c>
      <c r="E237" s="51">
        <v>0</v>
      </c>
      <c r="F237" s="52"/>
      <c r="G237" s="53">
        <f>E237*F237</f>
        <v>0</v>
      </c>
      <c r="H237" s="54"/>
      <c r="I237" s="53">
        <f>E237*H237</f>
        <v>0</v>
      </c>
      <c r="J237" s="55">
        <v>0</v>
      </c>
      <c r="K237" s="56">
        <f>E237*J237</f>
        <v>0</v>
      </c>
      <c r="L237" s="57" t="s">
        <v>124</v>
      </c>
    </row>
    <row r="238" spans="1:12" s="1" customFormat="1" ht="38.4">
      <c r="A238" s="47">
        <f>A237+1</f>
        <v>205</v>
      </c>
      <c r="B238" s="48" t="s">
        <v>348</v>
      </c>
      <c r="C238" s="49" t="s">
        <v>349</v>
      </c>
      <c r="D238" s="50" t="s">
        <v>127</v>
      </c>
      <c r="E238" s="51">
        <v>0</v>
      </c>
      <c r="F238" s="52"/>
      <c r="G238" s="53">
        <f>E238*F238</f>
        <v>0</v>
      </c>
      <c r="H238" s="54"/>
      <c r="I238" s="53">
        <f>E238*H238</f>
        <v>0</v>
      </c>
      <c r="J238" s="55">
        <v>7.4000000000000003E-6</v>
      </c>
      <c r="K238" s="56">
        <f>E238*J238</f>
        <v>0</v>
      </c>
      <c r="L238" s="57" t="s">
        <v>124</v>
      </c>
    </row>
    <row r="239" spans="1:12" s="1" customFormat="1" ht="19.2">
      <c r="A239" s="47">
        <f>A238+1</f>
        <v>206</v>
      </c>
      <c r="B239" s="48" t="s">
        <v>350</v>
      </c>
      <c r="C239" s="49" t="s">
        <v>351</v>
      </c>
      <c r="D239" s="50" t="s">
        <v>235</v>
      </c>
      <c r="E239" s="51">
        <v>0</v>
      </c>
      <c r="F239" s="52"/>
      <c r="G239" s="53">
        <f>E239*F239</f>
        <v>0</v>
      </c>
      <c r="H239" s="54"/>
      <c r="I239" s="53">
        <f>E239*H239</f>
        <v>0</v>
      </c>
      <c r="J239" s="55">
        <v>0</v>
      </c>
      <c r="K239" s="56">
        <f>E239*J239</f>
        <v>0</v>
      </c>
      <c r="L239" s="57" t="s">
        <v>124</v>
      </c>
    </row>
    <row r="240" spans="1:12" s="30" customFormat="1" ht="10.199999999999999">
      <c r="A240" s="66"/>
      <c r="B240" s="67">
        <v>713</v>
      </c>
      <c r="C240" s="68" t="s">
        <v>352</v>
      </c>
      <c r="D240" s="69"/>
      <c r="E240" s="69"/>
      <c r="F240" s="70"/>
      <c r="G240" s="71">
        <f>SUM(G235:G239)</f>
        <v>0</v>
      </c>
      <c r="H240" s="72"/>
      <c r="I240" s="73">
        <f>SUM(I235:I239)</f>
        <v>0</v>
      </c>
      <c r="J240" s="72"/>
      <c r="K240" s="74">
        <f>SUM(K235:K239)</f>
        <v>0</v>
      </c>
      <c r="L240" s="75"/>
    </row>
    <row r="241" spans="1:12" s="30" customFormat="1" ht="10.199999999999999">
      <c r="A241" s="40"/>
      <c r="B241" s="41" t="s">
        <v>353</v>
      </c>
      <c r="C241" s="42" t="s">
        <v>354</v>
      </c>
      <c r="D241" s="39"/>
      <c r="E241" s="39"/>
      <c r="F241" s="43"/>
      <c r="G241" s="44"/>
      <c r="H241" s="45"/>
      <c r="I241" s="38"/>
      <c r="J241" s="45"/>
      <c r="K241" s="38"/>
      <c r="L241" s="46"/>
    </row>
    <row r="242" spans="1:12" s="1" customFormat="1" ht="19.2">
      <c r="A242" s="47">
        <f>A239+1</f>
        <v>207</v>
      </c>
      <c r="B242" s="48" t="s">
        <v>530</v>
      </c>
      <c r="C242" s="49" t="s">
        <v>2084</v>
      </c>
      <c r="D242" s="50" t="s">
        <v>136</v>
      </c>
      <c r="E242" s="54">
        <v>6.2</v>
      </c>
      <c r="F242" s="52"/>
      <c r="G242" s="53">
        <f>E242*F242</f>
        <v>0</v>
      </c>
      <c r="H242" s="54"/>
      <c r="I242" s="53">
        <f>E242*H242</f>
        <v>0</v>
      </c>
      <c r="J242" s="55">
        <v>1.65024E-4</v>
      </c>
      <c r="K242" s="56">
        <f>E242*J242</f>
        <v>1.0231488E-3</v>
      </c>
      <c r="L242" s="57" t="s">
        <v>124</v>
      </c>
    </row>
    <row r="243" spans="1:12" s="1" customFormat="1" ht="19.2">
      <c r="A243" s="47">
        <f>A242+1</f>
        <v>208</v>
      </c>
      <c r="B243" s="48" t="s">
        <v>357</v>
      </c>
      <c r="C243" s="49" t="s">
        <v>2085</v>
      </c>
      <c r="D243" s="50" t="s">
        <v>136</v>
      </c>
      <c r="E243" s="54">
        <v>6.2</v>
      </c>
      <c r="F243" s="52"/>
      <c r="G243" s="53">
        <f>E243*F243</f>
        <v>0</v>
      </c>
      <c r="H243" s="54"/>
      <c r="I243" s="53">
        <f>E243*H243</f>
        <v>0</v>
      </c>
      <c r="J243" s="55">
        <v>2.3090223999999999E-2</v>
      </c>
      <c r="K243" s="56">
        <f>E243*J243</f>
        <v>0.14315938880000001</v>
      </c>
      <c r="L243" s="57" t="s">
        <v>124</v>
      </c>
    </row>
    <row r="244" spans="1:12" s="1" customFormat="1" ht="19.2">
      <c r="A244" s="47">
        <f>A243+1</f>
        <v>209</v>
      </c>
      <c r="B244" s="48" t="s">
        <v>359</v>
      </c>
      <c r="C244" s="49" t="s">
        <v>2086</v>
      </c>
      <c r="D244" s="50" t="s">
        <v>127</v>
      </c>
      <c r="E244" s="226">
        <v>4.9116</v>
      </c>
      <c r="F244" s="52"/>
      <c r="G244" s="53">
        <f>E244*F244</f>
        <v>0</v>
      </c>
      <c r="H244" s="54"/>
      <c r="I244" s="53">
        <f>E244*H244</f>
        <v>0</v>
      </c>
      <c r="J244" s="55">
        <v>0</v>
      </c>
      <c r="K244" s="56">
        <f>E244*J244</f>
        <v>0</v>
      </c>
      <c r="L244" s="57" t="s">
        <v>124</v>
      </c>
    </row>
    <row r="245" spans="1:12" s="1" customFormat="1" ht="19.2">
      <c r="A245" s="47">
        <f>A244+1</f>
        <v>210</v>
      </c>
      <c r="B245" s="48" t="s">
        <v>361</v>
      </c>
      <c r="C245" s="49" t="s">
        <v>2087</v>
      </c>
      <c r="D245" s="50" t="s">
        <v>123</v>
      </c>
      <c r="E245" s="55">
        <v>0.23436000000000001</v>
      </c>
      <c r="F245" s="52"/>
      <c r="G245" s="53">
        <f>E245*F245</f>
        <v>0</v>
      </c>
      <c r="H245" s="54"/>
      <c r="I245" s="53">
        <f>E245*H245</f>
        <v>0</v>
      </c>
      <c r="J245" s="55">
        <v>2.3191920000000001E-2</v>
      </c>
      <c r="K245" s="56">
        <f>E245*J245</f>
        <v>5.4352583712000005E-3</v>
      </c>
      <c r="L245" s="57" t="s">
        <v>124</v>
      </c>
    </row>
    <row r="246" spans="1:12" s="1" customFormat="1" ht="105.6">
      <c r="A246" s="227">
        <f>A245+1</f>
        <v>211</v>
      </c>
      <c r="B246" s="228" t="s">
        <v>363</v>
      </c>
      <c r="C246" s="229" t="s">
        <v>2088</v>
      </c>
      <c r="D246" s="230" t="s">
        <v>123</v>
      </c>
      <c r="E246" s="235">
        <v>0.23436000000000001</v>
      </c>
      <c r="F246" s="232"/>
      <c r="G246" s="233">
        <f>E246*F246</f>
        <v>0</v>
      </c>
      <c r="H246" s="234"/>
      <c r="I246" s="233">
        <f>E246*H246</f>
        <v>0</v>
      </c>
      <c r="J246" s="235">
        <v>0.59</v>
      </c>
      <c r="K246" s="236">
        <f>E246*J246</f>
        <v>0.13827239999999999</v>
      </c>
      <c r="L246" s="237" t="s">
        <v>124</v>
      </c>
    </row>
    <row r="247" spans="1:12" s="1" customFormat="1" ht="19.2">
      <c r="A247" s="47">
        <f>A246+1</f>
        <v>212</v>
      </c>
      <c r="B247" s="48" t="s">
        <v>365</v>
      </c>
      <c r="C247" s="49" t="s">
        <v>2089</v>
      </c>
      <c r="D247" s="50" t="s">
        <v>123</v>
      </c>
      <c r="E247" s="55">
        <v>0.23436000000000001</v>
      </c>
      <c r="F247" s="52"/>
      <c r="G247" s="53">
        <f>E247*F247</f>
        <v>0</v>
      </c>
      <c r="H247" s="54"/>
      <c r="I247" s="53">
        <f>E247*H247</f>
        <v>0</v>
      </c>
      <c r="J247" s="55">
        <v>1.8E-3</v>
      </c>
      <c r="K247" s="56">
        <f>E247*J247</f>
        <v>4.21848E-4</v>
      </c>
      <c r="L247" s="57" t="s">
        <v>124</v>
      </c>
    </row>
    <row r="248" spans="1:12" s="1" customFormat="1" ht="19.2">
      <c r="A248" s="47">
        <f>A247+1</f>
        <v>213</v>
      </c>
      <c r="B248" s="48" t="s">
        <v>367</v>
      </c>
      <c r="C248" s="49" t="s">
        <v>2090</v>
      </c>
      <c r="D248" s="50" t="s">
        <v>155</v>
      </c>
      <c r="E248" s="51">
        <v>1</v>
      </c>
      <c r="F248" s="52"/>
      <c r="G248" s="53">
        <f>E248*F248</f>
        <v>0</v>
      </c>
      <c r="H248" s="54"/>
      <c r="I248" s="53">
        <f>E248*H248</f>
        <v>0</v>
      </c>
      <c r="J248" s="55">
        <v>4.73E-4</v>
      </c>
      <c r="K248" s="56">
        <f>E248*J248</f>
        <v>4.73E-4</v>
      </c>
      <c r="L248" s="57" t="s">
        <v>124</v>
      </c>
    </row>
    <row r="249" spans="1:12" s="1" customFormat="1" ht="19.2">
      <c r="A249" s="47">
        <f>A248+1</f>
        <v>214</v>
      </c>
      <c r="B249" s="48" t="s">
        <v>369</v>
      </c>
      <c r="C249" s="49" t="s">
        <v>2091</v>
      </c>
      <c r="D249" s="50" t="s">
        <v>235</v>
      </c>
      <c r="E249" s="55">
        <v>0.151</v>
      </c>
      <c r="F249" s="52"/>
      <c r="G249" s="53">
        <f>E249*F249</f>
        <v>0</v>
      </c>
      <c r="H249" s="54"/>
      <c r="I249" s="53">
        <f>E249*H249</f>
        <v>0</v>
      </c>
      <c r="J249" s="55">
        <v>0</v>
      </c>
      <c r="K249" s="56">
        <f>E249*J249</f>
        <v>0</v>
      </c>
      <c r="L249" s="57" t="s">
        <v>124</v>
      </c>
    </row>
    <row r="250" spans="1:12" s="1" customFormat="1" ht="19.2">
      <c r="A250" s="47">
        <f>A249+1</f>
        <v>215</v>
      </c>
      <c r="B250" s="48" t="s">
        <v>530</v>
      </c>
      <c r="C250" s="49" t="s">
        <v>2092</v>
      </c>
      <c r="D250" s="50" t="s">
        <v>136</v>
      </c>
      <c r="E250" s="54">
        <v>6.2</v>
      </c>
      <c r="F250" s="52"/>
      <c r="G250" s="53">
        <f>E250*F250</f>
        <v>0</v>
      </c>
      <c r="H250" s="54"/>
      <c r="I250" s="53">
        <f>E250*H250</f>
        <v>0</v>
      </c>
      <c r="J250" s="55">
        <v>1.65024E-4</v>
      </c>
      <c r="K250" s="56">
        <f>E250*J250</f>
        <v>1.0231488E-3</v>
      </c>
      <c r="L250" s="57" t="s">
        <v>124</v>
      </c>
    </row>
    <row r="251" spans="1:12" s="1" customFormat="1" ht="19.2">
      <c r="A251" s="47">
        <f>A250+1</f>
        <v>216</v>
      </c>
      <c r="B251" s="48" t="s">
        <v>357</v>
      </c>
      <c r="C251" s="49" t="s">
        <v>2093</v>
      </c>
      <c r="D251" s="50" t="s">
        <v>136</v>
      </c>
      <c r="E251" s="54">
        <v>6.2</v>
      </c>
      <c r="F251" s="52"/>
      <c r="G251" s="53">
        <f>E251*F251</f>
        <v>0</v>
      </c>
      <c r="H251" s="54"/>
      <c r="I251" s="53">
        <f>E251*H251</f>
        <v>0</v>
      </c>
      <c r="J251" s="55">
        <v>2.3090223999999999E-2</v>
      </c>
      <c r="K251" s="56">
        <f>E251*J251</f>
        <v>0.14315938880000001</v>
      </c>
      <c r="L251" s="57" t="s">
        <v>124</v>
      </c>
    </row>
    <row r="252" spans="1:12" s="1" customFormat="1" ht="19.2">
      <c r="A252" s="47">
        <f>A251+1</f>
        <v>217</v>
      </c>
      <c r="B252" s="48" t="s">
        <v>359</v>
      </c>
      <c r="C252" s="49" t="s">
        <v>2094</v>
      </c>
      <c r="D252" s="50" t="s">
        <v>127</v>
      </c>
      <c r="E252" s="226">
        <v>4.9116</v>
      </c>
      <c r="F252" s="52"/>
      <c r="G252" s="53">
        <f>E252*F252</f>
        <v>0</v>
      </c>
      <c r="H252" s="54"/>
      <c r="I252" s="53">
        <f>E252*H252</f>
        <v>0</v>
      </c>
      <c r="J252" s="55">
        <v>0</v>
      </c>
      <c r="K252" s="56">
        <f>E252*J252</f>
        <v>0</v>
      </c>
      <c r="L252" s="57" t="s">
        <v>124</v>
      </c>
    </row>
    <row r="253" spans="1:12" s="1" customFormat="1" ht="19.2">
      <c r="A253" s="47">
        <f>A252+1</f>
        <v>218</v>
      </c>
      <c r="B253" s="48" t="s">
        <v>361</v>
      </c>
      <c r="C253" s="49" t="s">
        <v>2095</v>
      </c>
      <c r="D253" s="50" t="s">
        <v>123</v>
      </c>
      <c r="E253" s="55">
        <v>0.23436000000000001</v>
      </c>
      <c r="F253" s="52"/>
      <c r="G253" s="53">
        <f>E253*F253</f>
        <v>0</v>
      </c>
      <c r="H253" s="54"/>
      <c r="I253" s="53">
        <f>E253*H253</f>
        <v>0</v>
      </c>
      <c r="J253" s="55">
        <v>2.3191920000000001E-2</v>
      </c>
      <c r="K253" s="56">
        <f>E253*J253</f>
        <v>5.4352583712000005E-3</v>
      </c>
      <c r="L253" s="57" t="s">
        <v>124</v>
      </c>
    </row>
    <row r="254" spans="1:12" s="1" customFormat="1" ht="105.6">
      <c r="A254" s="227">
        <f>A253+1</f>
        <v>219</v>
      </c>
      <c r="B254" s="228" t="s">
        <v>363</v>
      </c>
      <c r="C254" s="229" t="s">
        <v>2096</v>
      </c>
      <c r="D254" s="230" t="s">
        <v>123</v>
      </c>
      <c r="E254" s="235">
        <v>0.23436000000000001</v>
      </c>
      <c r="F254" s="232"/>
      <c r="G254" s="233">
        <f>E254*F254</f>
        <v>0</v>
      </c>
      <c r="H254" s="234"/>
      <c r="I254" s="233">
        <f>E254*H254</f>
        <v>0</v>
      </c>
      <c r="J254" s="235">
        <v>0.59</v>
      </c>
      <c r="K254" s="236">
        <f>E254*J254</f>
        <v>0.13827239999999999</v>
      </c>
      <c r="L254" s="237" t="s">
        <v>124</v>
      </c>
    </row>
    <row r="255" spans="1:12" s="1" customFormat="1" ht="19.2">
      <c r="A255" s="47">
        <f>A254+1</f>
        <v>220</v>
      </c>
      <c r="B255" s="48" t="s">
        <v>365</v>
      </c>
      <c r="C255" s="49" t="s">
        <v>2097</v>
      </c>
      <c r="D255" s="50" t="s">
        <v>123</v>
      </c>
      <c r="E255" s="55">
        <v>0.23436000000000001</v>
      </c>
      <c r="F255" s="52"/>
      <c r="G255" s="53">
        <f>E255*F255</f>
        <v>0</v>
      </c>
      <c r="H255" s="54"/>
      <c r="I255" s="53">
        <f>E255*H255</f>
        <v>0</v>
      </c>
      <c r="J255" s="55">
        <v>1.8E-3</v>
      </c>
      <c r="K255" s="56">
        <f>E255*J255</f>
        <v>4.21848E-4</v>
      </c>
      <c r="L255" s="57" t="s">
        <v>124</v>
      </c>
    </row>
    <row r="256" spans="1:12" s="1" customFormat="1" ht="19.2">
      <c r="A256" s="47">
        <f>A255+1</f>
        <v>221</v>
      </c>
      <c r="B256" s="48" t="s">
        <v>367</v>
      </c>
      <c r="C256" s="49" t="s">
        <v>2098</v>
      </c>
      <c r="D256" s="50" t="s">
        <v>155</v>
      </c>
      <c r="E256" s="51">
        <v>1</v>
      </c>
      <c r="F256" s="52"/>
      <c r="G256" s="53">
        <f>E256*F256</f>
        <v>0</v>
      </c>
      <c r="H256" s="54"/>
      <c r="I256" s="53">
        <f>E256*H256</f>
        <v>0</v>
      </c>
      <c r="J256" s="55">
        <v>4.73E-4</v>
      </c>
      <c r="K256" s="56">
        <f>E256*J256</f>
        <v>4.73E-4</v>
      </c>
      <c r="L256" s="57" t="s">
        <v>124</v>
      </c>
    </row>
    <row r="257" spans="1:12" s="1" customFormat="1" ht="19.2">
      <c r="A257" s="47">
        <f>A256+1</f>
        <v>222</v>
      </c>
      <c r="B257" s="48" t="s">
        <v>369</v>
      </c>
      <c r="C257" s="49" t="s">
        <v>2099</v>
      </c>
      <c r="D257" s="50" t="s">
        <v>235</v>
      </c>
      <c r="E257" s="55">
        <v>0.151</v>
      </c>
      <c r="F257" s="52"/>
      <c r="G257" s="53">
        <f>E257*F257</f>
        <v>0</v>
      </c>
      <c r="H257" s="54"/>
      <c r="I257" s="53">
        <f>E257*H257</f>
        <v>0</v>
      </c>
      <c r="J257" s="55">
        <v>0</v>
      </c>
      <c r="K257" s="56">
        <f>E257*J257</f>
        <v>0</v>
      </c>
      <c r="L257" s="57" t="s">
        <v>124</v>
      </c>
    </row>
    <row r="258" spans="1:12" s="1" customFormat="1" ht="19.2">
      <c r="A258" s="47">
        <f>A257+1</f>
        <v>223</v>
      </c>
      <c r="B258" s="48" t="s">
        <v>530</v>
      </c>
      <c r="C258" s="49" t="s">
        <v>2100</v>
      </c>
      <c r="D258" s="50" t="s">
        <v>136</v>
      </c>
      <c r="E258" s="54">
        <v>5.5</v>
      </c>
      <c r="F258" s="52"/>
      <c r="G258" s="53">
        <f>E258*F258</f>
        <v>0</v>
      </c>
      <c r="H258" s="54"/>
      <c r="I258" s="53">
        <f>E258*H258</f>
        <v>0</v>
      </c>
      <c r="J258" s="55">
        <v>1.65024E-4</v>
      </c>
      <c r="K258" s="56">
        <f>E258*J258</f>
        <v>9.0763200000000001E-4</v>
      </c>
      <c r="L258" s="57" t="s">
        <v>124</v>
      </c>
    </row>
    <row r="259" spans="1:12" s="1" customFormat="1" ht="19.2">
      <c r="A259" s="47">
        <f>A258+1</f>
        <v>224</v>
      </c>
      <c r="B259" s="48" t="s">
        <v>357</v>
      </c>
      <c r="C259" s="49" t="s">
        <v>2101</v>
      </c>
      <c r="D259" s="50" t="s">
        <v>136</v>
      </c>
      <c r="E259" s="54">
        <v>5.5</v>
      </c>
      <c r="F259" s="52"/>
      <c r="G259" s="53">
        <f>E259*F259</f>
        <v>0</v>
      </c>
      <c r="H259" s="54"/>
      <c r="I259" s="53">
        <f>E259*H259</f>
        <v>0</v>
      </c>
      <c r="J259" s="55">
        <v>2.3090223999999999E-2</v>
      </c>
      <c r="K259" s="56">
        <f>E259*J259</f>
        <v>0.12699623199999999</v>
      </c>
      <c r="L259" s="57" t="s">
        <v>124</v>
      </c>
    </row>
    <row r="260" spans="1:12" s="1" customFormat="1" ht="19.2">
      <c r="A260" s="47">
        <f>A259+1</f>
        <v>225</v>
      </c>
      <c r="B260" s="48" t="s">
        <v>359</v>
      </c>
      <c r="C260" s="49" t="s">
        <v>2102</v>
      </c>
      <c r="D260" s="50" t="s">
        <v>127</v>
      </c>
      <c r="E260" s="226">
        <v>4.3655999999999997</v>
      </c>
      <c r="F260" s="52"/>
      <c r="G260" s="53">
        <f>E260*F260</f>
        <v>0</v>
      </c>
      <c r="H260" s="54"/>
      <c r="I260" s="53">
        <f>E260*H260</f>
        <v>0</v>
      </c>
      <c r="J260" s="55">
        <v>0</v>
      </c>
      <c r="K260" s="56">
        <f>E260*J260</f>
        <v>0</v>
      </c>
      <c r="L260" s="57" t="s">
        <v>124</v>
      </c>
    </row>
    <row r="261" spans="1:12" s="1" customFormat="1" ht="19.2">
      <c r="A261" s="47">
        <f>A260+1</f>
        <v>226</v>
      </c>
      <c r="B261" s="48" t="s">
        <v>361</v>
      </c>
      <c r="C261" s="49" t="s">
        <v>2103</v>
      </c>
      <c r="D261" s="50" t="s">
        <v>123</v>
      </c>
      <c r="E261" s="55">
        <v>0.2079</v>
      </c>
      <c r="F261" s="52"/>
      <c r="G261" s="53">
        <f>E261*F261</f>
        <v>0</v>
      </c>
      <c r="H261" s="54"/>
      <c r="I261" s="53">
        <f>E261*H261</f>
        <v>0</v>
      </c>
      <c r="J261" s="55">
        <v>2.3191920000000001E-2</v>
      </c>
      <c r="K261" s="56">
        <f>E261*J261</f>
        <v>4.8216001680000007E-3</v>
      </c>
      <c r="L261" s="57" t="s">
        <v>124</v>
      </c>
    </row>
    <row r="262" spans="1:12" s="1" customFormat="1" ht="105.6">
      <c r="A262" s="227">
        <f>A261+1</f>
        <v>227</v>
      </c>
      <c r="B262" s="228" t="s">
        <v>363</v>
      </c>
      <c r="C262" s="229" t="s">
        <v>2104</v>
      </c>
      <c r="D262" s="230" t="s">
        <v>123</v>
      </c>
      <c r="E262" s="235">
        <v>0.2079</v>
      </c>
      <c r="F262" s="232"/>
      <c r="G262" s="233">
        <f>E262*F262</f>
        <v>0</v>
      </c>
      <c r="H262" s="234"/>
      <c r="I262" s="233">
        <f>E262*H262</f>
        <v>0</v>
      </c>
      <c r="J262" s="235">
        <v>0.59</v>
      </c>
      <c r="K262" s="236">
        <f>E262*J262</f>
        <v>0.12266099999999999</v>
      </c>
      <c r="L262" s="237" t="s">
        <v>124</v>
      </c>
    </row>
    <row r="263" spans="1:12" s="1" customFormat="1" ht="19.2">
      <c r="A263" s="47">
        <f>A262+1</f>
        <v>228</v>
      </c>
      <c r="B263" s="48" t="s">
        <v>365</v>
      </c>
      <c r="C263" s="49" t="s">
        <v>2105</v>
      </c>
      <c r="D263" s="50" t="s">
        <v>123</v>
      </c>
      <c r="E263" s="55">
        <v>0.2079</v>
      </c>
      <c r="F263" s="52"/>
      <c r="G263" s="53">
        <f>E263*F263</f>
        <v>0</v>
      </c>
      <c r="H263" s="54"/>
      <c r="I263" s="53">
        <f>E263*H263</f>
        <v>0</v>
      </c>
      <c r="J263" s="55">
        <v>1.8E-3</v>
      </c>
      <c r="K263" s="56">
        <f>E263*J263</f>
        <v>3.7421999999999998E-4</v>
      </c>
      <c r="L263" s="57" t="s">
        <v>124</v>
      </c>
    </row>
    <row r="264" spans="1:12" s="1" customFormat="1" ht="19.2">
      <c r="A264" s="47">
        <f>A263+1</f>
        <v>229</v>
      </c>
      <c r="B264" s="48" t="s">
        <v>367</v>
      </c>
      <c r="C264" s="49" t="s">
        <v>2106</v>
      </c>
      <c r="D264" s="50" t="s">
        <v>155</v>
      </c>
      <c r="E264" s="51">
        <v>1</v>
      </c>
      <c r="F264" s="52"/>
      <c r="G264" s="53">
        <f>E264*F264</f>
        <v>0</v>
      </c>
      <c r="H264" s="54"/>
      <c r="I264" s="53">
        <f>E264*H264</f>
        <v>0</v>
      </c>
      <c r="J264" s="55">
        <v>4.73E-4</v>
      </c>
      <c r="K264" s="56">
        <f>E264*J264</f>
        <v>4.73E-4</v>
      </c>
      <c r="L264" s="57" t="s">
        <v>124</v>
      </c>
    </row>
    <row r="265" spans="1:12" s="1" customFormat="1" ht="19.2">
      <c r="A265" s="47">
        <f>A264+1</f>
        <v>230</v>
      </c>
      <c r="B265" s="48" t="s">
        <v>369</v>
      </c>
      <c r="C265" s="49" t="s">
        <v>2107</v>
      </c>
      <c r="D265" s="50" t="s">
        <v>235</v>
      </c>
      <c r="E265" s="55">
        <v>0.14000000000000001</v>
      </c>
      <c r="F265" s="52"/>
      <c r="G265" s="53">
        <f>E265*F265</f>
        <v>0</v>
      </c>
      <c r="H265" s="54"/>
      <c r="I265" s="53">
        <f>E265*H265</f>
        <v>0</v>
      </c>
      <c r="J265" s="55">
        <v>0</v>
      </c>
      <c r="K265" s="56">
        <f>E265*J265</f>
        <v>0</v>
      </c>
      <c r="L265" s="57" t="s">
        <v>124</v>
      </c>
    </row>
    <row r="266" spans="1:12" s="1" customFormat="1" ht="19.2">
      <c r="A266" s="47">
        <f>A265+1</f>
        <v>231</v>
      </c>
      <c r="B266" s="48" t="s">
        <v>530</v>
      </c>
      <c r="C266" s="49" t="s">
        <v>2108</v>
      </c>
      <c r="D266" s="50" t="s">
        <v>136</v>
      </c>
      <c r="E266" s="54">
        <v>5.5</v>
      </c>
      <c r="F266" s="52"/>
      <c r="G266" s="53">
        <f>E266*F266</f>
        <v>0</v>
      </c>
      <c r="H266" s="54"/>
      <c r="I266" s="53">
        <f>E266*H266</f>
        <v>0</v>
      </c>
      <c r="J266" s="55">
        <v>1.65024E-4</v>
      </c>
      <c r="K266" s="56">
        <f>E266*J266</f>
        <v>9.0763200000000001E-4</v>
      </c>
      <c r="L266" s="57" t="s">
        <v>124</v>
      </c>
    </row>
    <row r="267" spans="1:12" s="1" customFormat="1" ht="19.2">
      <c r="A267" s="47">
        <f>A266+1</f>
        <v>232</v>
      </c>
      <c r="B267" s="48" t="s">
        <v>357</v>
      </c>
      <c r="C267" s="49" t="s">
        <v>2109</v>
      </c>
      <c r="D267" s="50" t="s">
        <v>136</v>
      </c>
      <c r="E267" s="54">
        <v>5.5</v>
      </c>
      <c r="F267" s="52"/>
      <c r="G267" s="53">
        <f>E267*F267</f>
        <v>0</v>
      </c>
      <c r="H267" s="54"/>
      <c r="I267" s="53">
        <f>E267*H267</f>
        <v>0</v>
      </c>
      <c r="J267" s="55">
        <v>2.3090223999999999E-2</v>
      </c>
      <c r="K267" s="56">
        <f>E267*J267</f>
        <v>0.12699623199999999</v>
      </c>
      <c r="L267" s="57" t="s">
        <v>124</v>
      </c>
    </row>
    <row r="268" spans="1:12" s="1" customFormat="1" ht="19.2">
      <c r="A268" s="47">
        <f>A267+1</f>
        <v>233</v>
      </c>
      <c r="B268" s="48" t="s">
        <v>359</v>
      </c>
      <c r="C268" s="49" t="s">
        <v>2110</v>
      </c>
      <c r="D268" s="50" t="s">
        <v>127</v>
      </c>
      <c r="E268" s="226">
        <v>4.3655999999999997</v>
      </c>
      <c r="F268" s="52"/>
      <c r="G268" s="53">
        <f>E268*F268</f>
        <v>0</v>
      </c>
      <c r="H268" s="54"/>
      <c r="I268" s="53">
        <f>E268*H268</f>
        <v>0</v>
      </c>
      <c r="J268" s="55">
        <v>0</v>
      </c>
      <c r="K268" s="56">
        <f>E268*J268</f>
        <v>0</v>
      </c>
      <c r="L268" s="57" t="s">
        <v>124</v>
      </c>
    </row>
    <row r="269" spans="1:12" s="1" customFormat="1" ht="19.2">
      <c r="A269" s="47">
        <f>A268+1</f>
        <v>234</v>
      </c>
      <c r="B269" s="48" t="s">
        <v>361</v>
      </c>
      <c r="C269" s="49" t="s">
        <v>2111</v>
      </c>
      <c r="D269" s="50" t="s">
        <v>123</v>
      </c>
      <c r="E269" s="55">
        <v>0.2079</v>
      </c>
      <c r="F269" s="52"/>
      <c r="G269" s="53">
        <f>E269*F269</f>
        <v>0</v>
      </c>
      <c r="H269" s="54"/>
      <c r="I269" s="53">
        <f>E269*H269</f>
        <v>0</v>
      </c>
      <c r="J269" s="55">
        <v>2.3191920000000001E-2</v>
      </c>
      <c r="K269" s="56">
        <f>E269*J269</f>
        <v>4.8216001680000007E-3</v>
      </c>
      <c r="L269" s="57" t="s">
        <v>124</v>
      </c>
    </row>
    <row r="270" spans="1:12" s="1" customFormat="1" ht="105.6">
      <c r="A270" s="227">
        <f>A269+1</f>
        <v>235</v>
      </c>
      <c r="B270" s="228" t="s">
        <v>363</v>
      </c>
      <c r="C270" s="229" t="s">
        <v>2112</v>
      </c>
      <c r="D270" s="230" t="s">
        <v>123</v>
      </c>
      <c r="E270" s="235">
        <v>0.2079</v>
      </c>
      <c r="F270" s="232"/>
      <c r="G270" s="233">
        <f>E270*F270</f>
        <v>0</v>
      </c>
      <c r="H270" s="234"/>
      <c r="I270" s="233">
        <f>E270*H270</f>
        <v>0</v>
      </c>
      <c r="J270" s="235">
        <v>0.59</v>
      </c>
      <c r="K270" s="236">
        <f>E270*J270</f>
        <v>0.12266099999999999</v>
      </c>
      <c r="L270" s="237" t="s">
        <v>124</v>
      </c>
    </row>
    <row r="271" spans="1:12" s="1" customFormat="1" ht="19.2">
      <c r="A271" s="47">
        <f>A270+1</f>
        <v>236</v>
      </c>
      <c r="B271" s="48" t="s">
        <v>365</v>
      </c>
      <c r="C271" s="49" t="s">
        <v>2113</v>
      </c>
      <c r="D271" s="50" t="s">
        <v>123</v>
      </c>
      <c r="E271" s="55">
        <v>0.2079</v>
      </c>
      <c r="F271" s="52"/>
      <c r="G271" s="53">
        <f>E271*F271</f>
        <v>0</v>
      </c>
      <c r="H271" s="54"/>
      <c r="I271" s="53">
        <f>E271*H271</f>
        <v>0</v>
      </c>
      <c r="J271" s="55">
        <v>1.8E-3</v>
      </c>
      <c r="K271" s="56">
        <f>E271*J271</f>
        <v>3.7421999999999998E-4</v>
      </c>
      <c r="L271" s="57" t="s">
        <v>124</v>
      </c>
    </row>
    <row r="272" spans="1:12" s="1" customFormat="1" ht="19.2">
      <c r="A272" s="47">
        <f>A271+1</f>
        <v>237</v>
      </c>
      <c r="B272" s="48" t="s">
        <v>367</v>
      </c>
      <c r="C272" s="49" t="s">
        <v>2114</v>
      </c>
      <c r="D272" s="50" t="s">
        <v>155</v>
      </c>
      <c r="E272" s="51">
        <v>1</v>
      </c>
      <c r="F272" s="52"/>
      <c r="G272" s="53">
        <f>E272*F272</f>
        <v>0</v>
      </c>
      <c r="H272" s="54"/>
      <c r="I272" s="53">
        <f>E272*H272</f>
        <v>0</v>
      </c>
      <c r="J272" s="55">
        <v>4.73E-4</v>
      </c>
      <c r="K272" s="56">
        <f>E272*J272</f>
        <v>4.73E-4</v>
      </c>
      <c r="L272" s="57" t="s">
        <v>124</v>
      </c>
    </row>
    <row r="273" spans="1:12" s="1" customFormat="1" ht="19.2">
      <c r="A273" s="47">
        <f>A272+1</f>
        <v>238</v>
      </c>
      <c r="B273" s="48" t="s">
        <v>369</v>
      </c>
      <c r="C273" s="49" t="s">
        <v>2115</v>
      </c>
      <c r="D273" s="50" t="s">
        <v>235</v>
      </c>
      <c r="E273" s="55">
        <v>0.14000000000000001</v>
      </c>
      <c r="F273" s="52"/>
      <c r="G273" s="53">
        <f>E273*F273</f>
        <v>0</v>
      </c>
      <c r="H273" s="54"/>
      <c r="I273" s="53">
        <f>E273*H273</f>
        <v>0</v>
      </c>
      <c r="J273" s="55">
        <v>0</v>
      </c>
      <c r="K273" s="56">
        <f>E273*J273</f>
        <v>0</v>
      </c>
      <c r="L273" s="57" t="s">
        <v>124</v>
      </c>
    </row>
    <row r="274" spans="1:12" s="1" customFormat="1" ht="19.2">
      <c r="A274" s="47">
        <f>A273+1</f>
        <v>239</v>
      </c>
      <c r="B274" s="48" t="s">
        <v>530</v>
      </c>
      <c r="C274" s="49" t="s">
        <v>2116</v>
      </c>
      <c r="D274" s="50" t="s">
        <v>136</v>
      </c>
      <c r="E274" s="54">
        <v>5.5</v>
      </c>
      <c r="F274" s="52"/>
      <c r="G274" s="53">
        <f>E274*F274</f>
        <v>0</v>
      </c>
      <c r="H274" s="54"/>
      <c r="I274" s="53">
        <f>E274*H274</f>
        <v>0</v>
      </c>
      <c r="J274" s="55">
        <v>1.65024E-4</v>
      </c>
      <c r="K274" s="56">
        <f>E274*J274</f>
        <v>9.0763200000000001E-4</v>
      </c>
      <c r="L274" s="57" t="s">
        <v>124</v>
      </c>
    </row>
    <row r="275" spans="1:12" s="1" customFormat="1" ht="19.2">
      <c r="A275" s="47">
        <f>A274+1</f>
        <v>240</v>
      </c>
      <c r="B275" s="48" t="s">
        <v>357</v>
      </c>
      <c r="C275" s="49" t="s">
        <v>2117</v>
      </c>
      <c r="D275" s="50" t="s">
        <v>136</v>
      </c>
      <c r="E275" s="54">
        <v>5.5</v>
      </c>
      <c r="F275" s="52"/>
      <c r="G275" s="53">
        <f>E275*F275</f>
        <v>0</v>
      </c>
      <c r="H275" s="54"/>
      <c r="I275" s="53">
        <f>E275*H275</f>
        <v>0</v>
      </c>
      <c r="J275" s="55">
        <v>2.3090223999999999E-2</v>
      </c>
      <c r="K275" s="56">
        <f>E275*J275</f>
        <v>0.12699623199999999</v>
      </c>
      <c r="L275" s="57" t="s">
        <v>124</v>
      </c>
    </row>
    <row r="276" spans="1:12" s="1" customFormat="1" ht="19.2">
      <c r="A276" s="47">
        <f>A275+1</f>
        <v>241</v>
      </c>
      <c r="B276" s="48" t="s">
        <v>359</v>
      </c>
      <c r="C276" s="49" t="s">
        <v>2118</v>
      </c>
      <c r="D276" s="50" t="s">
        <v>127</v>
      </c>
      <c r="E276" s="226">
        <v>4.3655999999999997</v>
      </c>
      <c r="F276" s="52"/>
      <c r="G276" s="53">
        <f>E276*F276</f>
        <v>0</v>
      </c>
      <c r="H276" s="54"/>
      <c r="I276" s="53">
        <f>E276*H276</f>
        <v>0</v>
      </c>
      <c r="J276" s="55">
        <v>0</v>
      </c>
      <c r="K276" s="56">
        <f>E276*J276</f>
        <v>0</v>
      </c>
      <c r="L276" s="57" t="s">
        <v>124</v>
      </c>
    </row>
    <row r="277" spans="1:12" s="1" customFormat="1" ht="19.2">
      <c r="A277" s="47">
        <f>A276+1</f>
        <v>242</v>
      </c>
      <c r="B277" s="48" t="s">
        <v>361</v>
      </c>
      <c r="C277" s="49" t="s">
        <v>2119</v>
      </c>
      <c r="D277" s="50" t="s">
        <v>123</v>
      </c>
      <c r="E277" s="55">
        <v>0.2079</v>
      </c>
      <c r="F277" s="52"/>
      <c r="G277" s="53">
        <f>E277*F277</f>
        <v>0</v>
      </c>
      <c r="H277" s="54"/>
      <c r="I277" s="53">
        <f>E277*H277</f>
        <v>0</v>
      </c>
      <c r="J277" s="55">
        <v>2.3191920000000001E-2</v>
      </c>
      <c r="K277" s="56">
        <f>E277*J277</f>
        <v>4.8216001680000007E-3</v>
      </c>
      <c r="L277" s="57" t="s">
        <v>124</v>
      </c>
    </row>
    <row r="278" spans="1:12" s="1" customFormat="1" ht="105.6">
      <c r="A278" s="227">
        <f>A277+1</f>
        <v>243</v>
      </c>
      <c r="B278" s="228" t="s">
        <v>363</v>
      </c>
      <c r="C278" s="229" t="s">
        <v>2120</v>
      </c>
      <c r="D278" s="230" t="s">
        <v>123</v>
      </c>
      <c r="E278" s="235">
        <v>0.2079</v>
      </c>
      <c r="F278" s="232"/>
      <c r="G278" s="233">
        <f>E278*F278</f>
        <v>0</v>
      </c>
      <c r="H278" s="234"/>
      <c r="I278" s="233">
        <f>E278*H278</f>
        <v>0</v>
      </c>
      <c r="J278" s="235">
        <v>0.59</v>
      </c>
      <c r="K278" s="236">
        <f>E278*J278</f>
        <v>0.12266099999999999</v>
      </c>
      <c r="L278" s="237" t="s">
        <v>124</v>
      </c>
    </row>
    <row r="279" spans="1:12" s="1" customFormat="1" ht="19.2">
      <c r="A279" s="47">
        <f>A278+1</f>
        <v>244</v>
      </c>
      <c r="B279" s="48" t="s">
        <v>365</v>
      </c>
      <c r="C279" s="49" t="s">
        <v>2121</v>
      </c>
      <c r="D279" s="50" t="s">
        <v>123</v>
      </c>
      <c r="E279" s="55">
        <v>0.2079</v>
      </c>
      <c r="F279" s="52"/>
      <c r="G279" s="53">
        <f>E279*F279</f>
        <v>0</v>
      </c>
      <c r="H279" s="54"/>
      <c r="I279" s="53">
        <f>E279*H279</f>
        <v>0</v>
      </c>
      <c r="J279" s="55">
        <v>1.8E-3</v>
      </c>
      <c r="K279" s="56">
        <f>E279*J279</f>
        <v>3.7421999999999998E-4</v>
      </c>
      <c r="L279" s="57" t="s">
        <v>124</v>
      </c>
    </row>
    <row r="280" spans="1:12" s="1" customFormat="1" ht="19.2">
      <c r="A280" s="47">
        <f>A279+1</f>
        <v>245</v>
      </c>
      <c r="B280" s="48" t="s">
        <v>367</v>
      </c>
      <c r="C280" s="49" t="s">
        <v>2122</v>
      </c>
      <c r="D280" s="50" t="s">
        <v>155</v>
      </c>
      <c r="E280" s="51">
        <v>1</v>
      </c>
      <c r="F280" s="52"/>
      <c r="G280" s="53">
        <f>E280*F280</f>
        <v>0</v>
      </c>
      <c r="H280" s="54"/>
      <c r="I280" s="53">
        <f>E280*H280</f>
        <v>0</v>
      </c>
      <c r="J280" s="55">
        <v>4.73E-4</v>
      </c>
      <c r="K280" s="56">
        <f>E280*J280</f>
        <v>4.73E-4</v>
      </c>
      <c r="L280" s="57" t="s">
        <v>124</v>
      </c>
    </row>
    <row r="281" spans="1:12" s="1" customFormat="1" ht="19.2">
      <c r="A281" s="47">
        <f>A280+1</f>
        <v>246</v>
      </c>
      <c r="B281" s="48" t="s">
        <v>369</v>
      </c>
      <c r="C281" s="49" t="s">
        <v>2123</v>
      </c>
      <c r="D281" s="50" t="s">
        <v>235</v>
      </c>
      <c r="E281" s="55">
        <v>0.14000000000000001</v>
      </c>
      <c r="F281" s="52"/>
      <c r="G281" s="53">
        <f>E281*F281</f>
        <v>0</v>
      </c>
      <c r="H281" s="54"/>
      <c r="I281" s="53">
        <f>E281*H281</f>
        <v>0</v>
      </c>
      <c r="J281" s="55">
        <v>0</v>
      </c>
      <c r="K281" s="56">
        <f>E281*J281</f>
        <v>0</v>
      </c>
      <c r="L281" s="57" t="s">
        <v>124</v>
      </c>
    </row>
    <row r="282" spans="1:12" s="1" customFormat="1" ht="19.2">
      <c r="A282" s="47">
        <f>A281+1</f>
        <v>247</v>
      </c>
      <c r="B282" s="48" t="s">
        <v>530</v>
      </c>
      <c r="C282" s="49" t="s">
        <v>2124</v>
      </c>
      <c r="D282" s="50" t="s">
        <v>136</v>
      </c>
      <c r="E282" s="54">
        <v>5.3</v>
      </c>
      <c r="F282" s="52"/>
      <c r="G282" s="53">
        <f>E282*F282</f>
        <v>0</v>
      </c>
      <c r="H282" s="54"/>
      <c r="I282" s="53">
        <f>E282*H282</f>
        <v>0</v>
      </c>
      <c r="J282" s="55">
        <v>1.65024E-4</v>
      </c>
      <c r="K282" s="56">
        <f>E282*J282</f>
        <v>8.7462719999999996E-4</v>
      </c>
      <c r="L282" s="57" t="s">
        <v>124</v>
      </c>
    </row>
    <row r="283" spans="1:12" s="1" customFormat="1" ht="19.2">
      <c r="A283" s="47">
        <f>A282+1</f>
        <v>248</v>
      </c>
      <c r="B283" s="48" t="s">
        <v>357</v>
      </c>
      <c r="C283" s="49" t="s">
        <v>2125</v>
      </c>
      <c r="D283" s="50" t="s">
        <v>136</v>
      </c>
      <c r="E283" s="54">
        <v>5.3</v>
      </c>
      <c r="F283" s="52"/>
      <c r="G283" s="53">
        <f>E283*F283</f>
        <v>0</v>
      </c>
      <c r="H283" s="54"/>
      <c r="I283" s="53">
        <f>E283*H283</f>
        <v>0</v>
      </c>
      <c r="J283" s="55">
        <v>2.3090223999999999E-2</v>
      </c>
      <c r="K283" s="56">
        <f>E283*J283</f>
        <v>0.12237818719999999</v>
      </c>
      <c r="L283" s="57" t="s">
        <v>124</v>
      </c>
    </row>
    <row r="284" spans="1:12" s="1" customFormat="1" ht="19.2">
      <c r="A284" s="47">
        <f>A283+1</f>
        <v>249</v>
      </c>
      <c r="B284" s="48" t="s">
        <v>359</v>
      </c>
      <c r="C284" s="49" t="s">
        <v>2126</v>
      </c>
      <c r="D284" s="50" t="s">
        <v>127</v>
      </c>
      <c r="E284" s="226">
        <v>4.2096</v>
      </c>
      <c r="F284" s="52"/>
      <c r="G284" s="53">
        <f>E284*F284</f>
        <v>0</v>
      </c>
      <c r="H284" s="54"/>
      <c r="I284" s="53">
        <f>E284*H284</f>
        <v>0</v>
      </c>
      <c r="J284" s="55">
        <v>0</v>
      </c>
      <c r="K284" s="56">
        <f>E284*J284</f>
        <v>0</v>
      </c>
      <c r="L284" s="57" t="s">
        <v>124</v>
      </c>
    </row>
    <row r="285" spans="1:12" s="1" customFormat="1" ht="19.2">
      <c r="A285" s="47">
        <f>A284+1</f>
        <v>250</v>
      </c>
      <c r="B285" s="48" t="s">
        <v>361</v>
      </c>
      <c r="C285" s="49" t="s">
        <v>2127</v>
      </c>
      <c r="D285" s="50" t="s">
        <v>123</v>
      </c>
      <c r="E285" s="55">
        <v>0.20033999999999999</v>
      </c>
      <c r="F285" s="52"/>
      <c r="G285" s="53">
        <f>E285*F285</f>
        <v>0</v>
      </c>
      <c r="H285" s="54"/>
      <c r="I285" s="53">
        <f>E285*H285</f>
        <v>0</v>
      </c>
      <c r="J285" s="55">
        <v>2.3191920000000001E-2</v>
      </c>
      <c r="K285" s="56">
        <f>E285*J285</f>
        <v>4.6462692528000003E-3</v>
      </c>
      <c r="L285" s="57" t="s">
        <v>124</v>
      </c>
    </row>
    <row r="286" spans="1:12" s="1" customFormat="1" ht="105.6">
      <c r="A286" s="227">
        <f>A285+1</f>
        <v>251</v>
      </c>
      <c r="B286" s="228" t="s">
        <v>363</v>
      </c>
      <c r="C286" s="229" t="s">
        <v>2128</v>
      </c>
      <c r="D286" s="230" t="s">
        <v>123</v>
      </c>
      <c r="E286" s="235">
        <v>0.20033999999999999</v>
      </c>
      <c r="F286" s="232"/>
      <c r="G286" s="233">
        <f>E286*F286</f>
        <v>0</v>
      </c>
      <c r="H286" s="234"/>
      <c r="I286" s="233">
        <f>E286*H286</f>
        <v>0</v>
      </c>
      <c r="J286" s="235">
        <v>0.59</v>
      </c>
      <c r="K286" s="236">
        <f>E286*J286</f>
        <v>0.11820059999999999</v>
      </c>
      <c r="L286" s="237" t="s">
        <v>124</v>
      </c>
    </row>
    <row r="287" spans="1:12" s="1" customFormat="1" ht="19.2">
      <c r="A287" s="47">
        <f>A286+1</f>
        <v>252</v>
      </c>
      <c r="B287" s="48" t="s">
        <v>365</v>
      </c>
      <c r="C287" s="49" t="s">
        <v>2129</v>
      </c>
      <c r="D287" s="50" t="s">
        <v>123</v>
      </c>
      <c r="E287" s="55">
        <v>0.20033999999999999</v>
      </c>
      <c r="F287" s="52"/>
      <c r="G287" s="53">
        <f>E287*F287</f>
        <v>0</v>
      </c>
      <c r="H287" s="54"/>
      <c r="I287" s="53">
        <f>E287*H287</f>
        <v>0</v>
      </c>
      <c r="J287" s="55">
        <v>1.8E-3</v>
      </c>
      <c r="K287" s="56">
        <f>E287*J287</f>
        <v>3.6061199999999996E-4</v>
      </c>
      <c r="L287" s="57" t="s">
        <v>124</v>
      </c>
    </row>
    <row r="288" spans="1:12" s="1" customFormat="1" ht="19.2">
      <c r="A288" s="47">
        <f>A287+1</f>
        <v>253</v>
      </c>
      <c r="B288" s="48" t="s">
        <v>367</v>
      </c>
      <c r="C288" s="49" t="s">
        <v>2130</v>
      </c>
      <c r="D288" s="50" t="s">
        <v>155</v>
      </c>
      <c r="E288" s="51">
        <v>1</v>
      </c>
      <c r="F288" s="52"/>
      <c r="G288" s="53">
        <f>E288*F288</f>
        <v>0</v>
      </c>
      <c r="H288" s="54"/>
      <c r="I288" s="53">
        <f>E288*H288</f>
        <v>0</v>
      </c>
      <c r="J288" s="55">
        <v>4.73E-4</v>
      </c>
      <c r="K288" s="56">
        <f>E288*J288</f>
        <v>4.73E-4</v>
      </c>
      <c r="L288" s="57" t="s">
        <v>124</v>
      </c>
    </row>
    <row r="289" spans="1:12" s="1" customFormat="1" ht="19.2">
      <c r="A289" s="47">
        <f>A288+1</f>
        <v>254</v>
      </c>
      <c r="B289" s="48" t="s">
        <v>369</v>
      </c>
      <c r="C289" s="49" t="s">
        <v>2131</v>
      </c>
      <c r="D289" s="50" t="s">
        <v>235</v>
      </c>
      <c r="E289" s="55">
        <v>0.129</v>
      </c>
      <c r="F289" s="52"/>
      <c r="G289" s="53">
        <f>E289*F289</f>
        <v>0</v>
      </c>
      <c r="H289" s="54"/>
      <c r="I289" s="53">
        <f>E289*H289</f>
        <v>0</v>
      </c>
      <c r="J289" s="55">
        <v>0</v>
      </c>
      <c r="K289" s="56">
        <f>E289*J289</f>
        <v>0</v>
      </c>
      <c r="L289" s="57" t="s">
        <v>124</v>
      </c>
    </row>
    <row r="290" spans="1:12" s="1" customFormat="1" ht="19.2">
      <c r="A290" s="47">
        <f>A289+1</f>
        <v>255</v>
      </c>
      <c r="B290" s="48" t="s">
        <v>379</v>
      </c>
      <c r="C290" s="49" t="s">
        <v>2132</v>
      </c>
      <c r="D290" s="50" t="s">
        <v>136</v>
      </c>
      <c r="E290" s="54">
        <v>52.5</v>
      </c>
      <c r="F290" s="52"/>
      <c r="G290" s="53">
        <f>E290*F290</f>
        <v>0</v>
      </c>
      <c r="H290" s="54"/>
      <c r="I290" s="53">
        <f>E290*H290</f>
        <v>0</v>
      </c>
      <c r="J290" s="55">
        <v>1.65024E-4</v>
      </c>
      <c r="K290" s="56">
        <f>E290*J290</f>
        <v>8.6637599999999995E-3</v>
      </c>
      <c r="L290" s="57" t="s">
        <v>124</v>
      </c>
    </row>
    <row r="291" spans="1:12" s="1" customFormat="1" ht="19.2">
      <c r="A291" s="47">
        <f>A290+1</f>
        <v>256</v>
      </c>
      <c r="B291" s="48" t="s">
        <v>381</v>
      </c>
      <c r="C291" s="49" t="s">
        <v>2133</v>
      </c>
      <c r="D291" s="50" t="s">
        <v>136</v>
      </c>
      <c r="E291" s="54">
        <v>52.5</v>
      </c>
      <c r="F291" s="52"/>
      <c r="G291" s="53">
        <f>E291*F291</f>
        <v>0</v>
      </c>
      <c r="H291" s="54"/>
      <c r="I291" s="53">
        <f>E291*H291</f>
        <v>0</v>
      </c>
      <c r="J291" s="55">
        <v>1.28252E-2</v>
      </c>
      <c r="K291" s="56">
        <f>E291*J291</f>
        <v>0.673323</v>
      </c>
      <c r="L291" s="57" t="s">
        <v>124</v>
      </c>
    </row>
    <row r="292" spans="1:12" s="1" customFormat="1" ht="19.2">
      <c r="A292" s="47">
        <f>A291+1</f>
        <v>257</v>
      </c>
      <c r="B292" s="48" t="s">
        <v>359</v>
      </c>
      <c r="C292" s="49" t="s">
        <v>2134</v>
      </c>
      <c r="D292" s="50" t="s">
        <v>127</v>
      </c>
      <c r="E292" s="226">
        <v>32.172000000000004</v>
      </c>
      <c r="F292" s="52"/>
      <c r="G292" s="53">
        <f>E292*F292</f>
        <v>0</v>
      </c>
      <c r="H292" s="54"/>
      <c r="I292" s="53">
        <f>E292*H292</f>
        <v>0</v>
      </c>
      <c r="J292" s="55">
        <v>0</v>
      </c>
      <c r="K292" s="56">
        <f>E292*J292</f>
        <v>0</v>
      </c>
      <c r="L292" s="57" t="s">
        <v>124</v>
      </c>
    </row>
    <row r="293" spans="1:12" s="1" customFormat="1" ht="19.2">
      <c r="A293" s="47">
        <f>A292+1</f>
        <v>258</v>
      </c>
      <c r="B293" s="48" t="s">
        <v>361</v>
      </c>
      <c r="C293" s="49" t="s">
        <v>2135</v>
      </c>
      <c r="D293" s="50" t="s">
        <v>123</v>
      </c>
      <c r="E293" s="55">
        <v>1.1760000000000002</v>
      </c>
      <c r="F293" s="52"/>
      <c r="G293" s="53">
        <f>E293*F293</f>
        <v>0</v>
      </c>
      <c r="H293" s="54"/>
      <c r="I293" s="53">
        <f>E293*H293</f>
        <v>0</v>
      </c>
      <c r="J293" s="55">
        <v>2.3191920000000001E-2</v>
      </c>
      <c r="K293" s="56">
        <f>E293*J293</f>
        <v>2.7273697920000006E-2</v>
      </c>
      <c r="L293" s="57" t="s">
        <v>124</v>
      </c>
    </row>
    <row r="294" spans="1:12" s="1" customFormat="1" ht="9.6">
      <c r="A294" s="227">
        <f>A293+1</f>
        <v>259</v>
      </c>
      <c r="B294" s="228" t="s">
        <v>385</v>
      </c>
      <c r="C294" s="229" t="s">
        <v>2136</v>
      </c>
      <c r="D294" s="230" t="s">
        <v>123</v>
      </c>
      <c r="E294" s="235">
        <v>1.1760000000000002</v>
      </c>
      <c r="F294" s="232"/>
      <c r="G294" s="233">
        <f>E294*F294</f>
        <v>0</v>
      </c>
      <c r="H294" s="234"/>
      <c r="I294" s="233">
        <f>E294*H294</f>
        <v>0</v>
      </c>
      <c r="J294" s="235">
        <v>0.47</v>
      </c>
      <c r="K294" s="236">
        <f>E294*J294</f>
        <v>0.55271999999999999</v>
      </c>
      <c r="L294" s="237" t="s">
        <v>124</v>
      </c>
    </row>
    <row r="295" spans="1:12" s="1" customFormat="1" ht="19.2">
      <c r="A295" s="47">
        <f>A294+1</f>
        <v>260</v>
      </c>
      <c r="B295" s="48" t="s">
        <v>365</v>
      </c>
      <c r="C295" s="49" t="s">
        <v>2137</v>
      </c>
      <c r="D295" s="50" t="s">
        <v>123</v>
      </c>
      <c r="E295" s="55">
        <v>1.1760000000000002</v>
      </c>
      <c r="F295" s="52"/>
      <c r="G295" s="53">
        <f>E295*F295</f>
        <v>0</v>
      </c>
      <c r="H295" s="54"/>
      <c r="I295" s="53">
        <f>E295*H295</f>
        <v>0</v>
      </c>
      <c r="J295" s="55">
        <v>1.8E-3</v>
      </c>
      <c r="K295" s="56">
        <f>E295*J295</f>
        <v>2.1168000000000003E-3</v>
      </c>
      <c r="L295" s="57" t="s">
        <v>124</v>
      </c>
    </row>
    <row r="296" spans="1:12" s="1" customFormat="1" ht="19.2">
      <c r="A296" s="47">
        <f>A295+1</f>
        <v>261</v>
      </c>
      <c r="B296" s="48" t="s">
        <v>369</v>
      </c>
      <c r="C296" s="49" t="s">
        <v>2138</v>
      </c>
      <c r="D296" s="50" t="s">
        <v>235</v>
      </c>
      <c r="E296" s="55">
        <v>0.67</v>
      </c>
      <c r="F296" s="52"/>
      <c r="G296" s="53">
        <f>E296*F296</f>
        <v>0</v>
      </c>
      <c r="H296" s="54"/>
      <c r="I296" s="53">
        <f>E296*H296</f>
        <v>0</v>
      </c>
      <c r="J296" s="55">
        <v>0</v>
      </c>
      <c r="K296" s="56">
        <f>E296*J296</f>
        <v>0</v>
      </c>
      <c r="L296" s="57" t="s">
        <v>124</v>
      </c>
    </row>
    <row r="297" spans="1:12" s="1" customFormat="1" ht="19.2">
      <c r="A297" s="47">
        <f>A296+1</f>
        <v>262</v>
      </c>
      <c r="B297" s="48" t="s">
        <v>653</v>
      </c>
      <c r="C297" s="49" t="s">
        <v>2139</v>
      </c>
      <c r="D297" s="50" t="s">
        <v>136</v>
      </c>
      <c r="E297" s="51">
        <v>6</v>
      </c>
      <c r="F297" s="52"/>
      <c r="G297" s="53">
        <f>E297*F297</f>
        <v>0</v>
      </c>
      <c r="H297" s="54"/>
      <c r="I297" s="53">
        <f>E297*H297</f>
        <v>0</v>
      </c>
      <c r="J297" s="55">
        <v>1.65024E-4</v>
      </c>
      <c r="K297" s="56">
        <f>E297*J297</f>
        <v>9.9014400000000009E-4</v>
      </c>
      <c r="L297" s="57" t="s">
        <v>124</v>
      </c>
    </row>
    <row r="298" spans="1:12" s="1" customFormat="1" ht="19.2">
      <c r="A298" s="47">
        <f>A297+1</f>
        <v>263</v>
      </c>
      <c r="B298" s="48" t="s">
        <v>400</v>
      </c>
      <c r="C298" s="49" t="s">
        <v>2140</v>
      </c>
      <c r="D298" s="50" t="s">
        <v>136</v>
      </c>
      <c r="E298" s="51">
        <v>6</v>
      </c>
      <c r="F298" s="52"/>
      <c r="G298" s="53">
        <f>E298*F298</f>
        <v>0</v>
      </c>
      <c r="H298" s="54"/>
      <c r="I298" s="53">
        <f>E298*H298</f>
        <v>0</v>
      </c>
      <c r="J298" s="55">
        <v>3.4706224000000001E-2</v>
      </c>
      <c r="K298" s="56">
        <f>E298*J298</f>
        <v>0.20823734399999999</v>
      </c>
      <c r="L298" s="57" t="s">
        <v>124</v>
      </c>
    </row>
    <row r="299" spans="1:12" s="1" customFormat="1" ht="19.2">
      <c r="A299" s="47">
        <f>A298+1</f>
        <v>264</v>
      </c>
      <c r="B299" s="48" t="s">
        <v>359</v>
      </c>
      <c r="C299" s="49" t="s">
        <v>2141</v>
      </c>
      <c r="D299" s="50" t="s">
        <v>127</v>
      </c>
      <c r="E299" s="226">
        <v>7.0020000000000007</v>
      </c>
      <c r="F299" s="52"/>
      <c r="G299" s="53">
        <f>E299*F299</f>
        <v>0</v>
      </c>
      <c r="H299" s="54"/>
      <c r="I299" s="53">
        <f>E299*H299</f>
        <v>0</v>
      </c>
      <c r="J299" s="55">
        <v>0</v>
      </c>
      <c r="K299" s="56">
        <f>E299*J299</f>
        <v>0</v>
      </c>
      <c r="L299" s="57" t="s">
        <v>124</v>
      </c>
    </row>
    <row r="300" spans="1:12" s="1" customFormat="1" ht="19.2">
      <c r="A300" s="47">
        <f>A299+1</f>
        <v>265</v>
      </c>
      <c r="B300" s="48" t="s">
        <v>361</v>
      </c>
      <c r="C300" s="49" t="s">
        <v>2142</v>
      </c>
      <c r="D300" s="50" t="s">
        <v>123</v>
      </c>
      <c r="E300" s="55">
        <v>0.48599999999999999</v>
      </c>
      <c r="F300" s="52"/>
      <c r="G300" s="53">
        <f>E300*F300</f>
        <v>0</v>
      </c>
      <c r="H300" s="54"/>
      <c r="I300" s="53">
        <f>E300*H300</f>
        <v>0</v>
      </c>
      <c r="J300" s="55">
        <v>2.3191920000000001E-2</v>
      </c>
      <c r="K300" s="56">
        <f>E300*J300</f>
        <v>1.127127312E-2</v>
      </c>
      <c r="L300" s="57" t="s">
        <v>124</v>
      </c>
    </row>
    <row r="301" spans="1:12" s="1" customFormat="1" ht="76.8">
      <c r="A301" s="227">
        <f>A300+1</f>
        <v>266</v>
      </c>
      <c r="B301" s="228" t="s">
        <v>385</v>
      </c>
      <c r="C301" s="229" t="s">
        <v>2143</v>
      </c>
      <c r="D301" s="230" t="s">
        <v>123</v>
      </c>
      <c r="E301" s="235">
        <v>0.48599999999999999</v>
      </c>
      <c r="F301" s="232"/>
      <c r="G301" s="233">
        <f>E301*F301</f>
        <v>0</v>
      </c>
      <c r="H301" s="234"/>
      <c r="I301" s="233">
        <f>E301*H301</f>
        <v>0</v>
      </c>
      <c r="J301" s="235">
        <v>0.47</v>
      </c>
      <c r="K301" s="236">
        <f>E301*J301</f>
        <v>0.22841999999999998</v>
      </c>
      <c r="L301" s="237" t="s">
        <v>124</v>
      </c>
    </row>
    <row r="302" spans="1:12" s="1" customFormat="1" ht="19.2">
      <c r="A302" s="47">
        <f>A301+1</f>
        <v>267</v>
      </c>
      <c r="B302" s="48" t="s">
        <v>365</v>
      </c>
      <c r="C302" s="49" t="s">
        <v>2144</v>
      </c>
      <c r="D302" s="50" t="s">
        <v>123</v>
      </c>
      <c r="E302" s="55">
        <v>0.48599999999999999</v>
      </c>
      <c r="F302" s="52"/>
      <c r="G302" s="53">
        <f>E302*F302</f>
        <v>0</v>
      </c>
      <c r="H302" s="54"/>
      <c r="I302" s="53">
        <f>E302*H302</f>
        <v>0</v>
      </c>
      <c r="J302" s="55">
        <v>1.8E-3</v>
      </c>
      <c r="K302" s="56">
        <f>E302*J302</f>
        <v>8.747999999999999E-4</v>
      </c>
      <c r="L302" s="57" t="s">
        <v>124</v>
      </c>
    </row>
    <row r="303" spans="1:12" s="1" customFormat="1" ht="19.2">
      <c r="A303" s="47">
        <f>A302+1</f>
        <v>268</v>
      </c>
      <c r="B303" s="48" t="s">
        <v>2145</v>
      </c>
      <c r="C303" s="49" t="s">
        <v>2146</v>
      </c>
      <c r="D303" s="50" t="s">
        <v>155</v>
      </c>
      <c r="E303" s="51">
        <v>1</v>
      </c>
      <c r="F303" s="52"/>
      <c r="G303" s="53">
        <f>E303*F303</f>
        <v>0</v>
      </c>
      <c r="H303" s="54"/>
      <c r="I303" s="53">
        <f>E303*H303</f>
        <v>0</v>
      </c>
      <c r="J303" s="55">
        <v>4.4000000000000003E-3</v>
      </c>
      <c r="K303" s="56">
        <f>E303*J303</f>
        <v>4.4000000000000003E-3</v>
      </c>
      <c r="L303" s="57"/>
    </row>
    <row r="304" spans="1:12" s="1" customFormat="1" ht="19.2">
      <c r="A304" s="47">
        <f>A303+1</f>
        <v>269</v>
      </c>
      <c r="B304" s="48" t="s">
        <v>369</v>
      </c>
      <c r="C304" s="49" t="s">
        <v>2147</v>
      </c>
      <c r="D304" s="50" t="s">
        <v>235</v>
      </c>
      <c r="E304" s="55">
        <v>0.26400000000000001</v>
      </c>
      <c r="F304" s="52"/>
      <c r="G304" s="53">
        <f>E304*F304</f>
        <v>0</v>
      </c>
      <c r="H304" s="54"/>
      <c r="I304" s="53">
        <f>E304*H304</f>
        <v>0</v>
      </c>
      <c r="J304" s="55">
        <v>0</v>
      </c>
      <c r="K304" s="56">
        <f>E304*J304</f>
        <v>0</v>
      </c>
      <c r="L304" s="57" t="s">
        <v>124</v>
      </c>
    </row>
    <row r="305" spans="1:12" s="1" customFormat="1" ht="19.2">
      <c r="A305" s="47">
        <f>A304+1</f>
        <v>270</v>
      </c>
      <c r="B305" s="48" t="s">
        <v>415</v>
      </c>
      <c r="C305" s="49" t="s">
        <v>2148</v>
      </c>
      <c r="D305" s="50" t="s">
        <v>136</v>
      </c>
      <c r="E305" s="54">
        <v>4.8</v>
      </c>
      <c r="F305" s="52"/>
      <c r="G305" s="53">
        <f>E305*F305</f>
        <v>0</v>
      </c>
      <c r="H305" s="54"/>
      <c r="I305" s="53">
        <f>E305*H305</f>
        <v>0</v>
      </c>
      <c r="J305" s="55">
        <v>1.65024E-4</v>
      </c>
      <c r="K305" s="56">
        <f>E305*J305</f>
        <v>7.9211519999999999E-4</v>
      </c>
      <c r="L305" s="57" t="s">
        <v>124</v>
      </c>
    </row>
    <row r="306" spans="1:12" s="1" customFormat="1" ht="19.2">
      <c r="A306" s="47">
        <f>A305+1</f>
        <v>271</v>
      </c>
      <c r="B306" s="48" t="s">
        <v>400</v>
      </c>
      <c r="C306" s="49" t="s">
        <v>2149</v>
      </c>
      <c r="D306" s="50" t="s">
        <v>136</v>
      </c>
      <c r="E306" s="54">
        <v>4.8</v>
      </c>
      <c r="F306" s="52"/>
      <c r="G306" s="53">
        <f>E306*F306</f>
        <v>0</v>
      </c>
      <c r="H306" s="54"/>
      <c r="I306" s="53">
        <f>E306*H306</f>
        <v>0</v>
      </c>
      <c r="J306" s="55">
        <v>3.4706224000000001E-2</v>
      </c>
      <c r="K306" s="56">
        <f>E306*J306</f>
        <v>0.16658987519999999</v>
      </c>
      <c r="L306" s="57" t="s">
        <v>124</v>
      </c>
    </row>
    <row r="307" spans="1:12" s="1" customFormat="1" ht="19.2">
      <c r="A307" s="47">
        <f>A306+1</f>
        <v>272</v>
      </c>
      <c r="B307" s="48" t="s">
        <v>359</v>
      </c>
      <c r="C307" s="49" t="s">
        <v>2150</v>
      </c>
      <c r="D307" s="50" t="s">
        <v>127</v>
      </c>
      <c r="E307" s="226">
        <v>4.9151999999999996</v>
      </c>
      <c r="F307" s="52"/>
      <c r="G307" s="53">
        <f>E307*F307</f>
        <v>0</v>
      </c>
      <c r="H307" s="54"/>
      <c r="I307" s="53">
        <f>E307*H307</f>
        <v>0</v>
      </c>
      <c r="J307" s="55">
        <v>0</v>
      </c>
      <c r="K307" s="56">
        <f>E307*J307</f>
        <v>0</v>
      </c>
      <c r="L307" s="57" t="s">
        <v>124</v>
      </c>
    </row>
    <row r="308" spans="1:12" s="1" customFormat="1" ht="19.2">
      <c r="A308" s="47">
        <f>A307+1</f>
        <v>273</v>
      </c>
      <c r="B308" s="48" t="s">
        <v>361</v>
      </c>
      <c r="C308" s="49" t="s">
        <v>2151</v>
      </c>
      <c r="D308" s="50" t="s">
        <v>123</v>
      </c>
      <c r="E308" s="55">
        <v>0.27648</v>
      </c>
      <c r="F308" s="52"/>
      <c r="G308" s="53">
        <f>E308*F308</f>
        <v>0</v>
      </c>
      <c r="H308" s="54"/>
      <c r="I308" s="53">
        <f>E308*H308</f>
        <v>0</v>
      </c>
      <c r="J308" s="55">
        <v>2.3191920000000001E-2</v>
      </c>
      <c r="K308" s="56">
        <f>E308*J308</f>
        <v>6.4121020416000006E-3</v>
      </c>
      <c r="L308" s="57" t="s">
        <v>124</v>
      </c>
    </row>
    <row r="309" spans="1:12" s="1" customFormat="1" ht="76.8">
      <c r="A309" s="227">
        <f>A308+1</f>
        <v>274</v>
      </c>
      <c r="B309" s="228" t="s">
        <v>385</v>
      </c>
      <c r="C309" s="229" t="s">
        <v>2152</v>
      </c>
      <c r="D309" s="230" t="s">
        <v>123</v>
      </c>
      <c r="E309" s="235">
        <v>0.27648</v>
      </c>
      <c r="F309" s="232"/>
      <c r="G309" s="233">
        <f>E309*F309</f>
        <v>0</v>
      </c>
      <c r="H309" s="234"/>
      <c r="I309" s="233">
        <f>E309*H309</f>
        <v>0</v>
      </c>
      <c r="J309" s="235">
        <v>0.47</v>
      </c>
      <c r="K309" s="236">
        <f>E309*J309</f>
        <v>0.12994559999999999</v>
      </c>
      <c r="L309" s="237" t="s">
        <v>124</v>
      </c>
    </row>
    <row r="310" spans="1:12" s="1" customFormat="1" ht="19.2">
      <c r="A310" s="47">
        <f>A309+1</f>
        <v>275</v>
      </c>
      <c r="B310" s="48" t="s">
        <v>365</v>
      </c>
      <c r="C310" s="49" t="s">
        <v>2153</v>
      </c>
      <c r="D310" s="50" t="s">
        <v>123</v>
      </c>
      <c r="E310" s="55">
        <v>0.27648</v>
      </c>
      <c r="F310" s="52"/>
      <c r="G310" s="53">
        <f>E310*F310</f>
        <v>0</v>
      </c>
      <c r="H310" s="54"/>
      <c r="I310" s="53">
        <f>E310*H310</f>
        <v>0</v>
      </c>
      <c r="J310" s="55">
        <v>1.8E-3</v>
      </c>
      <c r="K310" s="56">
        <f>E310*J310</f>
        <v>4.9766399999999998E-4</v>
      </c>
      <c r="L310" s="57" t="s">
        <v>124</v>
      </c>
    </row>
    <row r="311" spans="1:12" s="1" customFormat="1" ht="19.2">
      <c r="A311" s="47">
        <f>A310+1</f>
        <v>276</v>
      </c>
      <c r="B311" s="48" t="s">
        <v>369</v>
      </c>
      <c r="C311" s="49" t="s">
        <v>2154</v>
      </c>
      <c r="D311" s="50" t="s">
        <v>235</v>
      </c>
      <c r="E311" s="55">
        <v>0.14200000000000002</v>
      </c>
      <c r="F311" s="52"/>
      <c r="G311" s="53">
        <f>E311*F311</f>
        <v>0</v>
      </c>
      <c r="H311" s="54"/>
      <c r="I311" s="53">
        <f>E311*H311</f>
        <v>0</v>
      </c>
      <c r="J311" s="55">
        <v>0</v>
      </c>
      <c r="K311" s="56">
        <f>E311*J311</f>
        <v>0</v>
      </c>
      <c r="L311" s="57" t="s">
        <v>124</v>
      </c>
    </row>
    <row r="312" spans="1:12" s="1" customFormat="1" ht="19.2">
      <c r="A312" s="47">
        <f>A311+1</f>
        <v>277</v>
      </c>
      <c r="B312" s="48" t="s">
        <v>415</v>
      </c>
      <c r="C312" s="49" t="s">
        <v>2155</v>
      </c>
      <c r="D312" s="50" t="s">
        <v>136</v>
      </c>
      <c r="E312" s="54">
        <v>1.8</v>
      </c>
      <c r="F312" s="52"/>
      <c r="G312" s="53">
        <f>E312*F312</f>
        <v>0</v>
      </c>
      <c r="H312" s="54"/>
      <c r="I312" s="53">
        <f>E312*H312</f>
        <v>0</v>
      </c>
      <c r="J312" s="55">
        <v>1.65024E-4</v>
      </c>
      <c r="K312" s="56">
        <f>E312*J312</f>
        <v>2.970432E-4</v>
      </c>
      <c r="L312" s="57" t="s">
        <v>124</v>
      </c>
    </row>
    <row r="313" spans="1:12" s="1" customFormat="1" ht="19.2">
      <c r="A313" s="47">
        <f>A312+1</f>
        <v>278</v>
      </c>
      <c r="B313" s="48" t="s">
        <v>400</v>
      </c>
      <c r="C313" s="49" t="s">
        <v>2156</v>
      </c>
      <c r="D313" s="50" t="s">
        <v>136</v>
      </c>
      <c r="E313" s="54">
        <v>1.8</v>
      </c>
      <c r="F313" s="52"/>
      <c r="G313" s="53">
        <f>E313*F313</f>
        <v>0</v>
      </c>
      <c r="H313" s="54"/>
      <c r="I313" s="53">
        <f>E313*H313</f>
        <v>0</v>
      </c>
      <c r="J313" s="55">
        <v>3.4706224000000001E-2</v>
      </c>
      <c r="K313" s="56">
        <f>E313*J313</f>
        <v>6.2471203200000006E-2</v>
      </c>
      <c r="L313" s="57" t="s">
        <v>124</v>
      </c>
    </row>
    <row r="314" spans="1:12" s="1" customFormat="1" ht="19.2">
      <c r="A314" s="47">
        <f>A313+1</f>
        <v>279</v>
      </c>
      <c r="B314" s="48" t="s">
        <v>359</v>
      </c>
      <c r="C314" s="49" t="s">
        <v>2157</v>
      </c>
      <c r="D314" s="50" t="s">
        <v>127</v>
      </c>
      <c r="E314" s="226">
        <v>1.8780000000000001</v>
      </c>
      <c r="F314" s="52"/>
      <c r="G314" s="53">
        <f>E314*F314</f>
        <v>0</v>
      </c>
      <c r="H314" s="54"/>
      <c r="I314" s="53">
        <f>E314*H314</f>
        <v>0</v>
      </c>
      <c r="J314" s="55">
        <v>0</v>
      </c>
      <c r="K314" s="56">
        <f>E314*J314</f>
        <v>0</v>
      </c>
      <c r="L314" s="57" t="s">
        <v>124</v>
      </c>
    </row>
    <row r="315" spans="1:12" s="1" customFormat="1" ht="19.2">
      <c r="A315" s="47">
        <f>A314+1</f>
        <v>280</v>
      </c>
      <c r="B315" s="48" t="s">
        <v>361</v>
      </c>
      <c r="C315" s="49" t="s">
        <v>2158</v>
      </c>
      <c r="D315" s="50" t="s">
        <v>123</v>
      </c>
      <c r="E315" s="55">
        <v>0.1026</v>
      </c>
      <c r="F315" s="52"/>
      <c r="G315" s="53">
        <f>E315*F315</f>
        <v>0</v>
      </c>
      <c r="H315" s="54"/>
      <c r="I315" s="53">
        <f>E315*H315</f>
        <v>0</v>
      </c>
      <c r="J315" s="55">
        <v>2.3191920000000001E-2</v>
      </c>
      <c r="K315" s="56">
        <f>E315*J315</f>
        <v>2.3794909920000001E-3</v>
      </c>
      <c r="L315" s="57" t="s">
        <v>124</v>
      </c>
    </row>
    <row r="316" spans="1:12" s="1" customFormat="1" ht="76.8">
      <c r="A316" s="227">
        <f>A315+1</f>
        <v>281</v>
      </c>
      <c r="B316" s="228" t="s">
        <v>385</v>
      </c>
      <c r="C316" s="229" t="s">
        <v>2159</v>
      </c>
      <c r="D316" s="230" t="s">
        <v>123</v>
      </c>
      <c r="E316" s="235">
        <v>0.1026</v>
      </c>
      <c r="F316" s="232"/>
      <c r="G316" s="233">
        <f>E316*F316</f>
        <v>0</v>
      </c>
      <c r="H316" s="234"/>
      <c r="I316" s="233">
        <f>E316*H316</f>
        <v>0</v>
      </c>
      <c r="J316" s="235">
        <v>0.47</v>
      </c>
      <c r="K316" s="236">
        <f>E316*J316</f>
        <v>4.8221999999999994E-2</v>
      </c>
      <c r="L316" s="237" t="s">
        <v>124</v>
      </c>
    </row>
    <row r="317" spans="1:12" s="1" customFormat="1" ht="19.2">
      <c r="A317" s="47">
        <f>A316+1</f>
        <v>282</v>
      </c>
      <c r="B317" s="48" t="s">
        <v>365</v>
      </c>
      <c r="C317" s="49" t="s">
        <v>2160</v>
      </c>
      <c r="D317" s="50" t="s">
        <v>123</v>
      </c>
      <c r="E317" s="55">
        <v>0.1026</v>
      </c>
      <c r="F317" s="52"/>
      <c r="G317" s="53">
        <f>E317*F317</f>
        <v>0</v>
      </c>
      <c r="H317" s="54"/>
      <c r="I317" s="53">
        <f>E317*H317</f>
        <v>0</v>
      </c>
      <c r="J317" s="55">
        <v>1.8E-3</v>
      </c>
      <c r="K317" s="56">
        <f>E317*J317</f>
        <v>1.8468E-4</v>
      </c>
      <c r="L317" s="57" t="s">
        <v>124</v>
      </c>
    </row>
    <row r="318" spans="1:12" s="1" customFormat="1" ht="19.2">
      <c r="A318" s="47">
        <f>A317+1</f>
        <v>283</v>
      </c>
      <c r="B318" s="48" t="s">
        <v>2161</v>
      </c>
      <c r="C318" s="49" t="s">
        <v>2162</v>
      </c>
      <c r="D318" s="50" t="s">
        <v>155</v>
      </c>
      <c r="E318" s="51">
        <v>1</v>
      </c>
      <c r="F318" s="52"/>
      <c r="G318" s="53">
        <f>E318*F318</f>
        <v>0</v>
      </c>
      <c r="H318" s="54"/>
      <c r="I318" s="53">
        <f>E318*H318</f>
        <v>0</v>
      </c>
      <c r="J318" s="55">
        <v>1.1000000000000001E-3</v>
      </c>
      <c r="K318" s="56">
        <f>E318*J318</f>
        <v>1.1000000000000001E-3</v>
      </c>
      <c r="L318" s="57" t="s">
        <v>124</v>
      </c>
    </row>
    <row r="319" spans="1:12" s="1" customFormat="1" ht="19.2">
      <c r="A319" s="47">
        <f>A318+1</f>
        <v>284</v>
      </c>
      <c r="B319" s="48" t="s">
        <v>369</v>
      </c>
      <c r="C319" s="49" t="s">
        <v>2163</v>
      </c>
      <c r="D319" s="50" t="s">
        <v>235</v>
      </c>
      <c r="E319" s="55">
        <v>5.7000000000000002E-2</v>
      </c>
      <c r="F319" s="52"/>
      <c r="G319" s="53">
        <f>E319*F319</f>
        <v>0</v>
      </c>
      <c r="H319" s="54"/>
      <c r="I319" s="53">
        <f>E319*H319</f>
        <v>0</v>
      </c>
      <c r="J319" s="55">
        <v>0</v>
      </c>
      <c r="K319" s="56">
        <f>E319*J319</f>
        <v>0</v>
      </c>
      <c r="L319" s="57" t="s">
        <v>124</v>
      </c>
    </row>
    <row r="320" spans="1:12" s="1" customFormat="1" ht="19.2">
      <c r="A320" s="47">
        <f>A319+1</f>
        <v>285</v>
      </c>
      <c r="B320" s="48" t="s">
        <v>712</v>
      </c>
      <c r="C320" s="49" t="s">
        <v>2164</v>
      </c>
      <c r="D320" s="50" t="s">
        <v>136</v>
      </c>
      <c r="E320" s="51">
        <v>1</v>
      </c>
      <c r="F320" s="52"/>
      <c r="G320" s="53">
        <f>E320*F320</f>
        <v>0</v>
      </c>
      <c r="H320" s="54"/>
      <c r="I320" s="53">
        <f>E320*H320</f>
        <v>0</v>
      </c>
      <c r="J320" s="55">
        <v>1.65024E-4</v>
      </c>
      <c r="K320" s="56">
        <f>E320*J320</f>
        <v>1.65024E-4</v>
      </c>
      <c r="L320" s="57" t="s">
        <v>124</v>
      </c>
    </row>
    <row r="321" spans="1:12" s="1" customFormat="1" ht="19.2">
      <c r="A321" s="47">
        <f>A320+1</f>
        <v>286</v>
      </c>
      <c r="B321" s="48" t="s">
        <v>714</v>
      </c>
      <c r="C321" s="49" t="s">
        <v>2165</v>
      </c>
      <c r="D321" s="50" t="s">
        <v>136</v>
      </c>
      <c r="E321" s="51">
        <v>1</v>
      </c>
      <c r="F321" s="52"/>
      <c r="G321" s="53">
        <f>E321*F321</f>
        <v>0</v>
      </c>
      <c r="H321" s="54"/>
      <c r="I321" s="53">
        <f>E321*H321</f>
        <v>0</v>
      </c>
      <c r="J321" s="55">
        <v>6.2291999999999998E-3</v>
      </c>
      <c r="K321" s="56">
        <f>E321*J321</f>
        <v>6.2291999999999998E-3</v>
      </c>
      <c r="L321" s="57" t="s">
        <v>124</v>
      </c>
    </row>
    <row r="322" spans="1:12" s="1" customFormat="1" ht="19.2">
      <c r="A322" s="47">
        <f>A321+1</f>
        <v>287</v>
      </c>
      <c r="B322" s="48" t="s">
        <v>359</v>
      </c>
      <c r="C322" s="49" t="s">
        <v>2166</v>
      </c>
      <c r="D322" s="50" t="s">
        <v>127</v>
      </c>
      <c r="E322" s="226">
        <v>0.96</v>
      </c>
      <c r="F322" s="52"/>
      <c r="G322" s="53">
        <f>E322*F322</f>
        <v>0</v>
      </c>
      <c r="H322" s="54"/>
      <c r="I322" s="53">
        <f>E322*H322</f>
        <v>0</v>
      </c>
      <c r="J322" s="55">
        <v>0</v>
      </c>
      <c r="K322" s="56">
        <f>E322*J322</f>
        <v>0</v>
      </c>
      <c r="L322" s="57" t="s">
        <v>124</v>
      </c>
    </row>
    <row r="323" spans="1:12" s="1" customFormat="1" ht="19.2">
      <c r="A323" s="47">
        <f>A322+1</f>
        <v>288</v>
      </c>
      <c r="B323" s="48" t="s">
        <v>361</v>
      </c>
      <c r="C323" s="49" t="s">
        <v>2167</v>
      </c>
      <c r="D323" s="50" t="s">
        <v>123</v>
      </c>
      <c r="E323" s="55">
        <v>1.0799999999999999E-2</v>
      </c>
      <c r="F323" s="52"/>
      <c r="G323" s="53">
        <f>E323*F323</f>
        <v>0</v>
      </c>
      <c r="H323" s="54"/>
      <c r="I323" s="53">
        <f>E323*H323</f>
        <v>0</v>
      </c>
      <c r="J323" s="55">
        <v>2.3191920000000001E-2</v>
      </c>
      <c r="K323" s="56">
        <f>E323*J323</f>
        <v>2.50472736E-4</v>
      </c>
      <c r="L323" s="57" t="s">
        <v>124</v>
      </c>
    </row>
    <row r="324" spans="1:12" s="1" customFormat="1" ht="76.8">
      <c r="A324" s="227">
        <f>A323+1</f>
        <v>289</v>
      </c>
      <c r="B324" s="228" t="s">
        <v>385</v>
      </c>
      <c r="C324" s="229" t="s">
        <v>2168</v>
      </c>
      <c r="D324" s="230" t="s">
        <v>123</v>
      </c>
      <c r="E324" s="235">
        <v>1.0799999999999999E-2</v>
      </c>
      <c r="F324" s="232"/>
      <c r="G324" s="233">
        <f>E324*F324</f>
        <v>0</v>
      </c>
      <c r="H324" s="234"/>
      <c r="I324" s="233">
        <f>E324*H324</f>
        <v>0</v>
      </c>
      <c r="J324" s="235">
        <v>0.47</v>
      </c>
      <c r="K324" s="236">
        <f>E324*J324</f>
        <v>5.0759999999999989E-3</v>
      </c>
      <c r="L324" s="237" t="s">
        <v>124</v>
      </c>
    </row>
    <row r="325" spans="1:12" s="1" customFormat="1" ht="19.2">
      <c r="A325" s="47">
        <f>A324+1</f>
        <v>290</v>
      </c>
      <c r="B325" s="48" t="s">
        <v>365</v>
      </c>
      <c r="C325" s="49" t="s">
        <v>2169</v>
      </c>
      <c r="D325" s="50" t="s">
        <v>123</v>
      </c>
      <c r="E325" s="55">
        <v>1.0799999999999999E-2</v>
      </c>
      <c r="F325" s="52"/>
      <c r="G325" s="53">
        <f>E325*F325</f>
        <v>0</v>
      </c>
      <c r="H325" s="54"/>
      <c r="I325" s="53">
        <f>E325*H325</f>
        <v>0</v>
      </c>
      <c r="J325" s="55">
        <v>1.8E-3</v>
      </c>
      <c r="K325" s="56">
        <f>E325*J325</f>
        <v>1.9439999999999997E-5</v>
      </c>
      <c r="L325" s="57" t="s">
        <v>124</v>
      </c>
    </row>
    <row r="326" spans="1:12" s="1" customFormat="1" ht="19.2">
      <c r="A326" s="47">
        <f>A325+1</f>
        <v>291</v>
      </c>
      <c r="B326" s="48" t="s">
        <v>677</v>
      </c>
      <c r="C326" s="49" t="s">
        <v>2170</v>
      </c>
      <c r="D326" s="50" t="s">
        <v>155</v>
      </c>
      <c r="E326" s="51">
        <v>1</v>
      </c>
      <c r="F326" s="52"/>
      <c r="G326" s="53">
        <f>E326*F326</f>
        <v>0</v>
      </c>
      <c r="H326" s="54"/>
      <c r="I326" s="53">
        <f>E326*H326</f>
        <v>0</v>
      </c>
      <c r="J326" s="55">
        <v>1.32E-3</v>
      </c>
      <c r="K326" s="56">
        <f>E326*J326</f>
        <v>1.32E-3</v>
      </c>
      <c r="L326" s="57" t="s">
        <v>124</v>
      </c>
    </row>
    <row r="327" spans="1:12" s="1" customFormat="1" ht="19.2">
      <c r="A327" s="47">
        <f>A326+1</f>
        <v>292</v>
      </c>
      <c r="B327" s="48" t="s">
        <v>369</v>
      </c>
      <c r="C327" s="49" t="s">
        <v>2171</v>
      </c>
      <c r="D327" s="50" t="s">
        <v>235</v>
      </c>
      <c r="E327" s="55">
        <v>9.0000000000000011E-3</v>
      </c>
      <c r="F327" s="52"/>
      <c r="G327" s="53">
        <f>E327*F327</f>
        <v>0</v>
      </c>
      <c r="H327" s="54"/>
      <c r="I327" s="53">
        <f>E327*H327</f>
        <v>0</v>
      </c>
      <c r="J327" s="55">
        <v>0</v>
      </c>
      <c r="K327" s="56">
        <f>E327*J327</f>
        <v>0</v>
      </c>
      <c r="L327" s="57" t="s">
        <v>124</v>
      </c>
    </row>
    <row r="328" spans="1:12" s="1" customFormat="1" ht="19.2">
      <c r="A328" s="47">
        <f>A327+1</f>
        <v>293</v>
      </c>
      <c r="B328" s="48" t="s">
        <v>398</v>
      </c>
      <c r="C328" s="49" t="s">
        <v>2172</v>
      </c>
      <c r="D328" s="50" t="s">
        <v>136</v>
      </c>
      <c r="E328" s="51">
        <v>2</v>
      </c>
      <c r="F328" s="52"/>
      <c r="G328" s="53">
        <f>E328*F328</f>
        <v>0</v>
      </c>
      <c r="H328" s="54"/>
      <c r="I328" s="53">
        <f>E328*H328</f>
        <v>0</v>
      </c>
      <c r="J328" s="55">
        <v>1.65024E-4</v>
      </c>
      <c r="K328" s="56">
        <f>E328*J328</f>
        <v>3.30048E-4</v>
      </c>
      <c r="L328" s="57" t="s">
        <v>124</v>
      </c>
    </row>
    <row r="329" spans="1:12" s="1" customFormat="1" ht="19.2">
      <c r="A329" s="47">
        <f>A328+1</f>
        <v>294</v>
      </c>
      <c r="B329" s="48" t="s">
        <v>400</v>
      </c>
      <c r="C329" s="49" t="s">
        <v>2173</v>
      </c>
      <c r="D329" s="50" t="s">
        <v>136</v>
      </c>
      <c r="E329" s="51">
        <v>2</v>
      </c>
      <c r="F329" s="52"/>
      <c r="G329" s="53">
        <f>E329*F329</f>
        <v>0</v>
      </c>
      <c r="H329" s="54"/>
      <c r="I329" s="53">
        <f>E329*H329</f>
        <v>0</v>
      </c>
      <c r="J329" s="55">
        <v>3.4706224000000001E-2</v>
      </c>
      <c r="K329" s="56">
        <f>E329*J329</f>
        <v>6.9412448000000002E-2</v>
      </c>
      <c r="L329" s="57" t="s">
        <v>124</v>
      </c>
    </row>
    <row r="330" spans="1:12" s="1" customFormat="1" ht="19.2">
      <c r="A330" s="47">
        <f>A329+1</f>
        <v>295</v>
      </c>
      <c r="B330" s="48" t="s">
        <v>359</v>
      </c>
      <c r="C330" s="49" t="s">
        <v>2174</v>
      </c>
      <c r="D330" s="50" t="s">
        <v>127</v>
      </c>
      <c r="E330" s="226">
        <v>2.4420000000000002</v>
      </c>
      <c r="F330" s="52"/>
      <c r="G330" s="53">
        <f>E330*F330</f>
        <v>0</v>
      </c>
      <c r="H330" s="54"/>
      <c r="I330" s="53">
        <f>E330*H330</f>
        <v>0</v>
      </c>
      <c r="J330" s="55">
        <v>0</v>
      </c>
      <c r="K330" s="56">
        <f>E330*J330</f>
        <v>0</v>
      </c>
      <c r="L330" s="57" t="s">
        <v>124</v>
      </c>
    </row>
    <row r="331" spans="1:12" s="1" customFormat="1" ht="19.2">
      <c r="A331" s="47">
        <f>A330+1</f>
        <v>296</v>
      </c>
      <c r="B331" s="48" t="s">
        <v>361</v>
      </c>
      <c r="C331" s="49" t="s">
        <v>2175</v>
      </c>
      <c r="D331" s="50" t="s">
        <v>123</v>
      </c>
      <c r="E331" s="55">
        <v>0.16200000000000001</v>
      </c>
      <c r="F331" s="52"/>
      <c r="G331" s="53">
        <f>E331*F331</f>
        <v>0</v>
      </c>
      <c r="H331" s="54"/>
      <c r="I331" s="53">
        <f>E331*H331</f>
        <v>0</v>
      </c>
      <c r="J331" s="55">
        <v>2.3191920000000001E-2</v>
      </c>
      <c r="K331" s="56">
        <f>E331*J331</f>
        <v>3.7570910400000004E-3</v>
      </c>
      <c r="L331" s="57" t="s">
        <v>124</v>
      </c>
    </row>
    <row r="332" spans="1:12" s="1" customFormat="1" ht="76.8">
      <c r="A332" s="227">
        <f>A331+1</f>
        <v>297</v>
      </c>
      <c r="B332" s="228" t="s">
        <v>385</v>
      </c>
      <c r="C332" s="229" t="s">
        <v>2176</v>
      </c>
      <c r="D332" s="230" t="s">
        <v>123</v>
      </c>
      <c r="E332" s="235">
        <v>0.16200000000000001</v>
      </c>
      <c r="F332" s="232"/>
      <c r="G332" s="233">
        <f>E332*F332</f>
        <v>0</v>
      </c>
      <c r="H332" s="234"/>
      <c r="I332" s="233">
        <f>E332*H332</f>
        <v>0</v>
      </c>
      <c r="J332" s="235">
        <v>0.47</v>
      </c>
      <c r="K332" s="236">
        <f>E332*J332</f>
        <v>7.6139999999999999E-2</v>
      </c>
      <c r="L332" s="237" t="s">
        <v>124</v>
      </c>
    </row>
    <row r="333" spans="1:12" s="1" customFormat="1" ht="19.2">
      <c r="A333" s="47">
        <f>A332+1</f>
        <v>298</v>
      </c>
      <c r="B333" s="48" t="s">
        <v>365</v>
      </c>
      <c r="C333" s="49" t="s">
        <v>2177</v>
      </c>
      <c r="D333" s="50" t="s">
        <v>123</v>
      </c>
      <c r="E333" s="55">
        <v>0.16200000000000001</v>
      </c>
      <c r="F333" s="52"/>
      <c r="G333" s="53">
        <f>E333*F333</f>
        <v>0</v>
      </c>
      <c r="H333" s="54"/>
      <c r="I333" s="53">
        <f>E333*H333</f>
        <v>0</v>
      </c>
      <c r="J333" s="55">
        <v>1.8E-3</v>
      </c>
      <c r="K333" s="56">
        <f>E333*J333</f>
        <v>2.9159999999999999E-4</v>
      </c>
      <c r="L333" s="57" t="s">
        <v>124</v>
      </c>
    </row>
    <row r="334" spans="1:12" s="1" customFormat="1" ht="19.2">
      <c r="A334" s="47">
        <f>A333+1</f>
        <v>299</v>
      </c>
      <c r="B334" s="48" t="s">
        <v>406</v>
      </c>
      <c r="C334" s="49" t="s">
        <v>2178</v>
      </c>
      <c r="D334" s="50" t="s">
        <v>155</v>
      </c>
      <c r="E334" s="51">
        <v>1</v>
      </c>
      <c r="F334" s="52"/>
      <c r="G334" s="53">
        <f>E334*F334</f>
        <v>0</v>
      </c>
      <c r="H334" s="54"/>
      <c r="I334" s="53">
        <f>E334*H334</f>
        <v>0</v>
      </c>
      <c r="J334" s="55">
        <v>1.65E-3</v>
      </c>
      <c r="K334" s="56">
        <f>E334*J334</f>
        <v>1.65E-3</v>
      </c>
      <c r="L334" s="57"/>
    </row>
    <row r="335" spans="1:12" s="1" customFormat="1" ht="19.2">
      <c r="A335" s="47">
        <f>A334+1</f>
        <v>300</v>
      </c>
      <c r="B335" s="48" t="s">
        <v>369</v>
      </c>
      <c r="C335" s="49" t="s">
        <v>2179</v>
      </c>
      <c r="D335" s="50" t="s">
        <v>235</v>
      </c>
      <c r="E335" s="55">
        <v>0.10100000000000001</v>
      </c>
      <c r="F335" s="52"/>
      <c r="G335" s="53">
        <f>E335*F335</f>
        <v>0</v>
      </c>
      <c r="H335" s="54"/>
      <c r="I335" s="53">
        <f>E335*H335</f>
        <v>0</v>
      </c>
      <c r="J335" s="55">
        <v>0</v>
      </c>
      <c r="K335" s="56">
        <f>E335*J335</f>
        <v>0</v>
      </c>
      <c r="L335" s="57" t="s">
        <v>124</v>
      </c>
    </row>
    <row r="336" spans="1:12" s="1" customFormat="1" ht="19.2">
      <c r="A336" s="47">
        <f>A335+1</f>
        <v>301</v>
      </c>
      <c r="B336" s="48" t="s">
        <v>398</v>
      </c>
      <c r="C336" s="49" t="s">
        <v>2180</v>
      </c>
      <c r="D336" s="50" t="s">
        <v>136</v>
      </c>
      <c r="E336" s="51">
        <v>2</v>
      </c>
      <c r="F336" s="52"/>
      <c r="G336" s="53">
        <f>E336*F336</f>
        <v>0</v>
      </c>
      <c r="H336" s="54"/>
      <c r="I336" s="53">
        <f>E336*H336</f>
        <v>0</v>
      </c>
      <c r="J336" s="55">
        <v>1.65024E-4</v>
      </c>
      <c r="K336" s="56">
        <f>E336*J336</f>
        <v>3.30048E-4</v>
      </c>
      <c r="L336" s="57" t="s">
        <v>124</v>
      </c>
    </row>
    <row r="337" spans="1:12" s="1" customFormat="1" ht="19.2">
      <c r="A337" s="47">
        <f>A336+1</f>
        <v>302</v>
      </c>
      <c r="B337" s="48" t="s">
        <v>400</v>
      </c>
      <c r="C337" s="49" t="s">
        <v>2181</v>
      </c>
      <c r="D337" s="50" t="s">
        <v>136</v>
      </c>
      <c r="E337" s="51">
        <v>2</v>
      </c>
      <c r="F337" s="52"/>
      <c r="G337" s="53">
        <f>E337*F337</f>
        <v>0</v>
      </c>
      <c r="H337" s="54"/>
      <c r="I337" s="53">
        <f>E337*H337</f>
        <v>0</v>
      </c>
      <c r="J337" s="55">
        <v>3.4706224000000001E-2</v>
      </c>
      <c r="K337" s="56">
        <f>E337*J337</f>
        <v>6.9412448000000002E-2</v>
      </c>
      <c r="L337" s="57" t="s">
        <v>124</v>
      </c>
    </row>
    <row r="338" spans="1:12" s="1" customFormat="1" ht="19.2">
      <c r="A338" s="47">
        <f>A337+1</f>
        <v>303</v>
      </c>
      <c r="B338" s="48" t="s">
        <v>359</v>
      </c>
      <c r="C338" s="49" t="s">
        <v>2182</v>
      </c>
      <c r="D338" s="50" t="s">
        <v>127</v>
      </c>
      <c r="E338" s="226">
        <v>2.4420000000000002</v>
      </c>
      <c r="F338" s="52"/>
      <c r="G338" s="53">
        <f>E338*F338</f>
        <v>0</v>
      </c>
      <c r="H338" s="54"/>
      <c r="I338" s="53">
        <f>E338*H338</f>
        <v>0</v>
      </c>
      <c r="J338" s="55">
        <v>0</v>
      </c>
      <c r="K338" s="56">
        <f>E338*J338</f>
        <v>0</v>
      </c>
      <c r="L338" s="57" t="s">
        <v>124</v>
      </c>
    </row>
    <row r="339" spans="1:12" s="1" customFormat="1" ht="19.2">
      <c r="A339" s="47">
        <f>A338+1</f>
        <v>304</v>
      </c>
      <c r="B339" s="48" t="s">
        <v>361</v>
      </c>
      <c r="C339" s="49" t="s">
        <v>2183</v>
      </c>
      <c r="D339" s="50" t="s">
        <v>123</v>
      </c>
      <c r="E339" s="55">
        <v>0.16200000000000001</v>
      </c>
      <c r="F339" s="52"/>
      <c r="G339" s="53">
        <f>E339*F339</f>
        <v>0</v>
      </c>
      <c r="H339" s="54"/>
      <c r="I339" s="53">
        <f>E339*H339</f>
        <v>0</v>
      </c>
      <c r="J339" s="55">
        <v>2.3191920000000001E-2</v>
      </c>
      <c r="K339" s="56">
        <f>E339*J339</f>
        <v>3.7570910400000004E-3</v>
      </c>
      <c r="L339" s="57" t="s">
        <v>124</v>
      </c>
    </row>
    <row r="340" spans="1:12" s="1" customFormat="1" ht="76.8">
      <c r="A340" s="227">
        <f>A339+1</f>
        <v>305</v>
      </c>
      <c r="B340" s="228" t="s">
        <v>385</v>
      </c>
      <c r="C340" s="229" t="s">
        <v>2184</v>
      </c>
      <c r="D340" s="230" t="s">
        <v>123</v>
      </c>
      <c r="E340" s="235">
        <v>0.16200000000000001</v>
      </c>
      <c r="F340" s="232"/>
      <c r="G340" s="233">
        <f>E340*F340</f>
        <v>0</v>
      </c>
      <c r="H340" s="234"/>
      <c r="I340" s="233">
        <f>E340*H340</f>
        <v>0</v>
      </c>
      <c r="J340" s="235">
        <v>0.47</v>
      </c>
      <c r="K340" s="236">
        <f>E340*J340</f>
        <v>7.6139999999999999E-2</v>
      </c>
      <c r="L340" s="237" t="s">
        <v>124</v>
      </c>
    </row>
    <row r="341" spans="1:12" s="1" customFormat="1" ht="19.2">
      <c r="A341" s="47">
        <f>A340+1</f>
        <v>306</v>
      </c>
      <c r="B341" s="48" t="s">
        <v>365</v>
      </c>
      <c r="C341" s="49" t="s">
        <v>2185</v>
      </c>
      <c r="D341" s="50" t="s">
        <v>123</v>
      </c>
      <c r="E341" s="55">
        <v>0.16200000000000001</v>
      </c>
      <c r="F341" s="52"/>
      <c r="G341" s="53">
        <f>E341*F341</f>
        <v>0</v>
      </c>
      <c r="H341" s="54"/>
      <c r="I341" s="53">
        <f>E341*H341</f>
        <v>0</v>
      </c>
      <c r="J341" s="55">
        <v>1.8E-3</v>
      </c>
      <c r="K341" s="56">
        <f>E341*J341</f>
        <v>2.9159999999999999E-4</v>
      </c>
      <c r="L341" s="57" t="s">
        <v>124</v>
      </c>
    </row>
    <row r="342" spans="1:12" s="1" customFormat="1" ht="19.2">
      <c r="A342" s="47">
        <f>A341+1</f>
        <v>307</v>
      </c>
      <c r="B342" s="48" t="s">
        <v>406</v>
      </c>
      <c r="C342" s="49" t="s">
        <v>2186</v>
      </c>
      <c r="D342" s="50" t="s">
        <v>155</v>
      </c>
      <c r="E342" s="51">
        <v>1</v>
      </c>
      <c r="F342" s="52"/>
      <c r="G342" s="53">
        <f>E342*F342</f>
        <v>0</v>
      </c>
      <c r="H342" s="54"/>
      <c r="I342" s="53">
        <f>E342*H342</f>
        <v>0</v>
      </c>
      <c r="J342" s="55">
        <v>1.65E-3</v>
      </c>
      <c r="K342" s="56">
        <f>E342*J342</f>
        <v>1.65E-3</v>
      </c>
      <c r="L342" s="57"/>
    </row>
    <row r="343" spans="1:12" s="1" customFormat="1" ht="19.2">
      <c r="A343" s="47">
        <f>A342+1</f>
        <v>308</v>
      </c>
      <c r="B343" s="48" t="s">
        <v>369</v>
      </c>
      <c r="C343" s="49" t="s">
        <v>2187</v>
      </c>
      <c r="D343" s="50" t="s">
        <v>235</v>
      </c>
      <c r="E343" s="55">
        <v>0.10100000000000001</v>
      </c>
      <c r="F343" s="52"/>
      <c r="G343" s="53">
        <f>E343*F343</f>
        <v>0</v>
      </c>
      <c r="H343" s="54"/>
      <c r="I343" s="53">
        <f>E343*H343</f>
        <v>0</v>
      </c>
      <c r="J343" s="55">
        <v>0</v>
      </c>
      <c r="K343" s="56">
        <f>E343*J343</f>
        <v>0</v>
      </c>
      <c r="L343" s="57" t="s">
        <v>124</v>
      </c>
    </row>
    <row r="344" spans="1:12" s="1" customFormat="1" ht="19.2">
      <c r="A344" s="47">
        <f>A343+1</f>
        <v>309</v>
      </c>
      <c r="B344" s="48" t="s">
        <v>398</v>
      </c>
      <c r="C344" s="49" t="s">
        <v>2188</v>
      </c>
      <c r="D344" s="50" t="s">
        <v>136</v>
      </c>
      <c r="E344" s="51">
        <v>2</v>
      </c>
      <c r="F344" s="52"/>
      <c r="G344" s="53">
        <f>E344*F344</f>
        <v>0</v>
      </c>
      <c r="H344" s="54"/>
      <c r="I344" s="53">
        <f>E344*H344</f>
        <v>0</v>
      </c>
      <c r="J344" s="55">
        <v>1.65024E-4</v>
      </c>
      <c r="K344" s="56">
        <f>E344*J344</f>
        <v>3.30048E-4</v>
      </c>
      <c r="L344" s="57" t="s">
        <v>124</v>
      </c>
    </row>
    <row r="345" spans="1:12" s="1" customFormat="1" ht="19.2">
      <c r="A345" s="47">
        <f>A344+1</f>
        <v>310</v>
      </c>
      <c r="B345" s="48" t="s">
        <v>400</v>
      </c>
      <c r="C345" s="49" t="s">
        <v>2189</v>
      </c>
      <c r="D345" s="50" t="s">
        <v>136</v>
      </c>
      <c r="E345" s="51">
        <v>2</v>
      </c>
      <c r="F345" s="52"/>
      <c r="G345" s="53">
        <f>E345*F345</f>
        <v>0</v>
      </c>
      <c r="H345" s="54"/>
      <c r="I345" s="53">
        <f>E345*H345</f>
        <v>0</v>
      </c>
      <c r="J345" s="55">
        <v>3.4706224000000001E-2</v>
      </c>
      <c r="K345" s="56">
        <f>E345*J345</f>
        <v>6.9412448000000002E-2</v>
      </c>
      <c r="L345" s="57" t="s">
        <v>124</v>
      </c>
    </row>
    <row r="346" spans="1:12" s="1" customFormat="1" ht="19.2">
      <c r="A346" s="47">
        <f>A345+1</f>
        <v>311</v>
      </c>
      <c r="B346" s="48" t="s">
        <v>359</v>
      </c>
      <c r="C346" s="49" t="s">
        <v>2190</v>
      </c>
      <c r="D346" s="50" t="s">
        <v>127</v>
      </c>
      <c r="E346" s="226">
        <v>2.4420000000000002</v>
      </c>
      <c r="F346" s="52"/>
      <c r="G346" s="53">
        <f>E346*F346</f>
        <v>0</v>
      </c>
      <c r="H346" s="54"/>
      <c r="I346" s="53">
        <f>E346*H346</f>
        <v>0</v>
      </c>
      <c r="J346" s="55">
        <v>0</v>
      </c>
      <c r="K346" s="56">
        <f>E346*J346</f>
        <v>0</v>
      </c>
      <c r="L346" s="57" t="s">
        <v>124</v>
      </c>
    </row>
    <row r="347" spans="1:12" s="1" customFormat="1" ht="19.2">
      <c r="A347" s="47">
        <f>A346+1</f>
        <v>312</v>
      </c>
      <c r="B347" s="48" t="s">
        <v>361</v>
      </c>
      <c r="C347" s="49" t="s">
        <v>2191</v>
      </c>
      <c r="D347" s="50" t="s">
        <v>123</v>
      </c>
      <c r="E347" s="55">
        <v>0.16200000000000001</v>
      </c>
      <c r="F347" s="52"/>
      <c r="G347" s="53">
        <f>E347*F347</f>
        <v>0</v>
      </c>
      <c r="H347" s="54"/>
      <c r="I347" s="53">
        <f>E347*H347</f>
        <v>0</v>
      </c>
      <c r="J347" s="55">
        <v>2.3191920000000001E-2</v>
      </c>
      <c r="K347" s="56">
        <f>E347*J347</f>
        <v>3.7570910400000004E-3</v>
      </c>
      <c r="L347" s="57" t="s">
        <v>124</v>
      </c>
    </row>
    <row r="348" spans="1:12" s="1" customFormat="1" ht="76.8">
      <c r="A348" s="227">
        <f>A347+1</f>
        <v>313</v>
      </c>
      <c r="B348" s="228" t="s">
        <v>385</v>
      </c>
      <c r="C348" s="229" t="s">
        <v>2192</v>
      </c>
      <c r="D348" s="230" t="s">
        <v>123</v>
      </c>
      <c r="E348" s="235">
        <v>0.16200000000000001</v>
      </c>
      <c r="F348" s="232"/>
      <c r="G348" s="233">
        <f>E348*F348</f>
        <v>0</v>
      </c>
      <c r="H348" s="234"/>
      <c r="I348" s="233">
        <f>E348*H348</f>
        <v>0</v>
      </c>
      <c r="J348" s="235">
        <v>0.47</v>
      </c>
      <c r="K348" s="236">
        <f>E348*J348</f>
        <v>7.6139999999999999E-2</v>
      </c>
      <c r="L348" s="237" t="s">
        <v>124</v>
      </c>
    </row>
    <row r="349" spans="1:12" s="1" customFormat="1" ht="19.2">
      <c r="A349" s="47">
        <f>A348+1</f>
        <v>314</v>
      </c>
      <c r="B349" s="48" t="s">
        <v>365</v>
      </c>
      <c r="C349" s="49" t="s">
        <v>2193</v>
      </c>
      <c r="D349" s="50" t="s">
        <v>123</v>
      </c>
      <c r="E349" s="55">
        <v>0.16200000000000001</v>
      </c>
      <c r="F349" s="52"/>
      <c r="G349" s="53">
        <f>E349*F349</f>
        <v>0</v>
      </c>
      <c r="H349" s="54"/>
      <c r="I349" s="53">
        <f>E349*H349</f>
        <v>0</v>
      </c>
      <c r="J349" s="55">
        <v>1.8E-3</v>
      </c>
      <c r="K349" s="56">
        <f>E349*J349</f>
        <v>2.9159999999999999E-4</v>
      </c>
      <c r="L349" s="57" t="s">
        <v>124</v>
      </c>
    </row>
    <row r="350" spans="1:12" s="1" customFormat="1" ht="19.2">
      <c r="A350" s="47">
        <f>A349+1</f>
        <v>315</v>
      </c>
      <c r="B350" s="48" t="s">
        <v>406</v>
      </c>
      <c r="C350" s="49" t="s">
        <v>2194</v>
      </c>
      <c r="D350" s="50" t="s">
        <v>155</v>
      </c>
      <c r="E350" s="51">
        <v>1</v>
      </c>
      <c r="F350" s="52"/>
      <c r="G350" s="53">
        <f>E350*F350</f>
        <v>0</v>
      </c>
      <c r="H350" s="54"/>
      <c r="I350" s="53">
        <f>E350*H350</f>
        <v>0</v>
      </c>
      <c r="J350" s="55">
        <v>1.65E-3</v>
      </c>
      <c r="K350" s="56">
        <f>E350*J350</f>
        <v>1.65E-3</v>
      </c>
      <c r="L350" s="57"/>
    </row>
    <row r="351" spans="1:12" s="1" customFormat="1" ht="19.2">
      <c r="A351" s="47">
        <f>A350+1</f>
        <v>316</v>
      </c>
      <c r="B351" s="48" t="s">
        <v>369</v>
      </c>
      <c r="C351" s="49" t="s">
        <v>2195</v>
      </c>
      <c r="D351" s="50" t="s">
        <v>235</v>
      </c>
      <c r="E351" s="55">
        <v>0.10100000000000001</v>
      </c>
      <c r="F351" s="52"/>
      <c r="G351" s="53">
        <f>E351*F351</f>
        <v>0</v>
      </c>
      <c r="H351" s="54"/>
      <c r="I351" s="53">
        <f>E351*H351</f>
        <v>0</v>
      </c>
      <c r="J351" s="55">
        <v>0</v>
      </c>
      <c r="K351" s="56">
        <f>E351*J351</f>
        <v>0</v>
      </c>
      <c r="L351" s="57" t="s">
        <v>124</v>
      </c>
    </row>
    <row r="352" spans="1:12" s="1" customFormat="1" ht="19.2">
      <c r="A352" s="47">
        <f>A351+1</f>
        <v>317</v>
      </c>
      <c r="B352" s="48" t="s">
        <v>355</v>
      </c>
      <c r="C352" s="49" t="s">
        <v>2196</v>
      </c>
      <c r="D352" s="50" t="s">
        <v>136</v>
      </c>
      <c r="E352" s="54">
        <v>3.3</v>
      </c>
      <c r="F352" s="52"/>
      <c r="G352" s="53">
        <f>E352*F352</f>
        <v>0</v>
      </c>
      <c r="H352" s="54"/>
      <c r="I352" s="53">
        <f>E352*H352</f>
        <v>0</v>
      </c>
      <c r="J352" s="55">
        <v>1.65024E-4</v>
      </c>
      <c r="K352" s="56">
        <f>E352*J352</f>
        <v>5.4457919999999996E-4</v>
      </c>
      <c r="L352" s="57" t="s">
        <v>124</v>
      </c>
    </row>
    <row r="353" spans="1:12" s="1" customFormat="1" ht="19.2">
      <c r="A353" s="47">
        <f>A352+1</f>
        <v>318</v>
      </c>
      <c r="B353" s="48" t="s">
        <v>357</v>
      </c>
      <c r="C353" s="49" t="s">
        <v>2197</v>
      </c>
      <c r="D353" s="50" t="s">
        <v>136</v>
      </c>
      <c r="E353" s="54">
        <v>3.3</v>
      </c>
      <c r="F353" s="52"/>
      <c r="G353" s="53">
        <f>E353*F353</f>
        <v>0</v>
      </c>
      <c r="H353" s="54"/>
      <c r="I353" s="53">
        <f>E353*H353</f>
        <v>0</v>
      </c>
      <c r="J353" s="55">
        <v>2.3090223999999999E-2</v>
      </c>
      <c r="K353" s="56">
        <f>E353*J353</f>
        <v>7.6197739199999989E-2</v>
      </c>
      <c r="L353" s="57" t="s">
        <v>124</v>
      </c>
    </row>
    <row r="354" spans="1:12" s="1" customFormat="1" ht="19.2">
      <c r="A354" s="47">
        <f>A353+1</f>
        <v>319</v>
      </c>
      <c r="B354" s="48" t="s">
        <v>359</v>
      </c>
      <c r="C354" s="49" t="s">
        <v>2198</v>
      </c>
      <c r="D354" s="50" t="s">
        <v>127</v>
      </c>
      <c r="E354" s="226">
        <v>2.6399999999999997</v>
      </c>
      <c r="F354" s="52"/>
      <c r="G354" s="53">
        <f>E354*F354</f>
        <v>0</v>
      </c>
      <c r="H354" s="54"/>
      <c r="I354" s="53">
        <f>E354*H354</f>
        <v>0</v>
      </c>
      <c r="J354" s="55">
        <v>0</v>
      </c>
      <c r="K354" s="56">
        <f>E354*J354</f>
        <v>0</v>
      </c>
      <c r="L354" s="57" t="s">
        <v>124</v>
      </c>
    </row>
    <row r="355" spans="1:12" s="1" customFormat="1" ht="19.2">
      <c r="A355" s="47">
        <f>A354+1</f>
        <v>320</v>
      </c>
      <c r="B355" s="48" t="s">
        <v>361</v>
      </c>
      <c r="C355" s="49" t="s">
        <v>2199</v>
      </c>
      <c r="D355" s="50" t="s">
        <v>123</v>
      </c>
      <c r="E355" s="55">
        <v>0.13191749999999999</v>
      </c>
      <c r="F355" s="52"/>
      <c r="G355" s="53">
        <f>E355*F355</f>
        <v>0</v>
      </c>
      <c r="H355" s="54"/>
      <c r="I355" s="53">
        <f>E355*H355</f>
        <v>0</v>
      </c>
      <c r="J355" s="55">
        <v>2.3191920000000001E-2</v>
      </c>
      <c r="K355" s="56">
        <f>E355*J355</f>
        <v>3.0594201065999999E-3</v>
      </c>
      <c r="L355" s="57" t="s">
        <v>124</v>
      </c>
    </row>
    <row r="356" spans="1:12" s="1" customFormat="1" ht="76.8">
      <c r="A356" s="227">
        <f>A355+1</f>
        <v>321</v>
      </c>
      <c r="B356" s="228" t="s">
        <v>385</v>
      </c>
      <c r="C356" s="229" t="s">
        <v>2200</v>
      </c>
      <c r="D356" s="230" t="s">
        <v>123</v>
      </c>
      <c r="E356" s="235">
        <v>0.13191749999999999</v>
      </c>
      <c r="F356" s="232"/>
      <c r="G356" s="233">
        <f>E356*F356</f>
        <v>0</v>
      </c>
      <c r="H356" s="234"/>
      <c r="I356" s="233">
        <f>E356*H356</f>
        <v>0</v>
      </c>
      <c r="J356" s="235">
        <v>0.47</v>
      </c>
      <c r="K356" s="236">
        <f>E356*J356</f>
        <v>6.2001224999999993E-2</v>
      </c>
      <c r="L356" s="237" t="s">
        <v>124</v>
      </c>
    </row>
    <row r="357" spans="1:12" s="1" customFormat="1" ht="19.2">
      <c r="A357" s="47">
        <f>A356+1</f>
        <v>322</v>
      </c>
      <c r="B357" s="48" t="s">
        <v>365</v>
      </c>
      <c r="C357" s="49" t="s">
        <v>2201</v>
      </c>
      <c r="D357" s="50" t="s">
        <v>123</v>
      </c>
      <c r="E357" s="55">
        <v>0.13191749999999999</v>
      </c>
      <c r="F357" s="52"/>
      <c r="G357" s="53">
        <f>E357*F357</f>
        <v>0</v>
      </c>
      <c r="H357" s="54"/>
      <c r="I357" s="53">
        <f>E357*H357</f>
        <v>0</v>
      </c>
      <c r="J357" s="55">
        <v>1.8E-3</v>
      </c>
      <c r="K357" s="56">
        <f>E357*J357</f>
        <v>2.3745149999999997E-4</v>
      </c>
      <c r="L357" s="57" t="s">
        <v>124</v>
      </c>
    </row>
    <row r="358" spans="1:12" s="1" customFormat="1" ht="19.2">
      <c r="A358" s="47">
        <f>A357+1</f>
        <v>323</v>
      </c>
      <c r="B358" s="48" t="s">
        <v>2202</v>
      </c>
      <c r="C358" s="49" t="s">
        <v>2203</v>
      </c>
      <c r="D358" s="50" t="s">
        <v>155</v>
      </c>
      <c r="E358" s="51">
        <v>1</v>
      </c>
      <c r="F358" s="52"/>
      <c r="G358" s="53">
        <f>E358*F358</f>
        <v>0</v>
      </c>
      <c r="H358" s="54"/>
      <c r="I358" s="53">
        <f>E358*H358</f>
        <v>0</v>
      </c>
      <c r="J358" s="55">
        <v>1.892E-3</v>
      </c>
      <c r="K358" s="56">
        <f>E358*J358</f>
        <v>1.892E-3</v>
      </c>
      <c r="L358" s="57" t="s">
        <v>124</v>
      </c>
    </row>
    <row r="359" spans="1:12" s="1" customFormat="1" ht="19.2">
      <c r="A359" s="47">
        <f>A358+1</f>
        <v>324</v>
      </c>
      <c r="B359" s="48" t="s">
        <v>369</v>
      </c>
      <c r="C359" s="49" t="s">
        <v>2204</v>
      </c>
      <c r="D359" s="50" t="s">
        <v>235</v>
      </c>
      <c r="E359" s="55">
        <v>7.2000000000000008E-2</v>
      </c>
      <c r="F359" s="52"/>
      <c r="G359" s="53">
        <f>E359*F359</f>
        <v>0</v>
      </c>
      <c r="H359" s="54"/>
      <c r="I359" s="53">
        <f>E359*H359</f>
        <v>0</v>
      </c>
      <c r="J359" s="55">
        <v>0</v>
      </c>
      <c r="K359" s="56">
        <f>E359*J359</f>
        <v>0</v>
      </c>
      <c r="L359" s="57" t="s">
        <v>124</v>
      </c>
    </row>
    <row r="360" spans="1:12" s="1" customFormat="1" ht="19.2">
      <c r="A360" s="47">
        <f>A359+1</f>
        <v>325</v>
      </c>
      <c r="B360" s="48" t="s">
        <v>415</v>
      </c>
      <c r="C360" s="49" t="s">
        <v>2205</v>
      </c>
      <c r="D360" s="50" t="s">
        <v>136</v>
      </c>
      <c r="E360" s="51">
        <v>5</v>
      </c>
      <c r="F360" s="52"/>
      <c r="G360" s="53">
        <f>E360*F360</f>
        <v>0</v>
      </c>
      <c r="H360" s="54"/>
      <c r="I360" s="53">
        <f>E360*H360</f>
        <v>0</v>
      </c>
      <c r="J360" s="55">
        <v>1.65024E-4</v>
      </c>
      <c r="K360" s="56">
        <f>E360*J360</f>
        <v>8.2511999999999993E-4</v>
      </c>
      <c r="L360" s="57" t="s">
        <v>124</v>
      </c>
    </row>
    <row r="361" spans="1:12" s="1" customFormat="1" ht="19.2">
      <c r="A361" s="47">
        <f>A360+1</f>
        <v>326</v>
      </c>
      <c r="B361" s="48" t="s">
        <v>400</v>
      </c>
      <c r="C361" s="49" t="s">
        <v>2206</v>
      </c>
      <c r="D361" s="50" t="s">
        <v>136</v>
      </c>
      <c r="E361" s="51">
        <v>5</v>
      </c>
      <c r="F361" s="52"/>
      <c r="G361" s="53">
        <f>E361*F361</f>
        <v>0</v>
      </c>
      <c r="H361" s="54"/>
      <c r="I361" s="53">
        <f>E361*H361</f>
        <v>0</v>
      </c>
      <c r="J361" s="55">
        <v>3.4706224000000001E-2</v>
      </c>
      <c r="K361" s="56">
        <f>E361*J361</f>
        <v>0.17353112000000001</v>
      </c>
      <c r="L361" s="57" t="s">
        <v>124</v>
      </c>
    </row>
    <row r="362" spans="1:12" s="1" customFormat="1" ht="19.2">
      <c r="A362" s="47">
        <f>A361+1</f>
        <v>327</v>
      </c>
      <c r="B362" s="48" t="s">
        <v>359</v>
      </c>
      <c r="C362" s="49" t="s">
        <v>2207</v>
      </c>
      <c r="D362" s="50" t="s">
        <v>127</v>
      </c>
      <c r="E362" s="226">
        <v>5.7560000000000002</v>
      </c>
      <c r="F362" s="52"/>
      <c r="G362" s="53">
        <f>E362*F362</f>
        <v>0</v>
      </c>
      <c r="H362" s="54"/>
      <c r="I362" s="53">
        <f>E362*H362</f>
        <v>0</v>
      </c>
      <c r="J362" s="55">
        <v>0</v>
      </c>
      <c r="K362" s="56">
        <f>E362*J362</f>
        <v>0</v>
      </c>
      <c r="L362" s="57" t="s">
        <v>124</v>
      </c>
    </row>
    <row r="363" spans="1:12" s="1" customFormat="1" ht="19.2">
      <c r="A363" s="47">
        <f>A362+1</f>
        <v>328</v>
      </c>
      <c r="B363" s="48" t="s">
        <v>361</v>
      </c>
      <c r="C363" s="49" t="s">
        <v>2208</v>
      </c>
      <c r="D363" s="50" t="s">
        <v>123</v>
      </c>
      <c r="E363" s="55">
        <v>0.39</v>
      </c>
      <c r="F363" s="52"/>
      <c r="G363" s="53">
        <f>E363*F363</f>
        <v>0</v>
      </c>
      <c r="H363" s="54"/>
      <c r="I363" s="53">
        <f>E363*H363</f>
        <v>0</v>
      </c>
      <c r="J363" s="55">
        <v>2.3191920000000001E-2</v>
      </c>
      <c r="K363" s="56">
        <f>E363*J363</f>
        <v>9.0448488000000014E-3</v>
      </c>
      <c r="L363" s="57" t="s">
        <v>124</v>
      </c>
    </row>
    <row r="364" spans="1:12" s="1" customFormat="1" ht="76.8">
      <c r="A364" s="227">
        <f>A363+1</f>
        <v>329</v>
      </c>
      <c r="B364" s="228" t="s">
        <v>385</v>
      </c>
      <c r="C364" s="229" t="s">
        <v>2209</v>
      </c>
      <c r="D364" s="230" t="s">
        <v>123</v>
      </c>
      <c r="E364" s="235">
        <v>0.39</v>
      </c>
      <c r="F364" s="232"/>
      <c r="G364" s="233">
        <f>E364*F364</f>
        <v>0</v>
      </c>
      <c r="H364" s="234"/>
      <c r="I364" s="233">
        <f>E364*H364</f>
        <v>0</v>
      </c>
      <c r="J364" s="235">
        <v>0.47</v>
      </c>
      <c r="K364" s="236">
        <f>E364*J364</f>
        <v>0.18329999999999999</v>
      </c>
      <c r="L364" s="237" t="s">
        <v>124</v>
      </c>
    </row>
    <row r="365" spans="1:12" s="1" customFormat="1" ht="19.2">
      <c r="A365" s="47">
        <f>A364+1</f>
        <v>330</v>
      </c>
      <c r="B365" s="48" t="s">
        <v>365</v>
      </c>
      <c r="C365" s="49" t="s">
        <v>2210</v>
      </c>
      <c r="D365" s="50" t="s">
        <v>123</v>
      </c>
      <c r="E365" s="55">
        <v>0.39</v>
      </c>
      <c r="F365" s="52"/>
      <c r="G365" s="53">
        <f>E365*F365</f>
        <v>0</v>
      </c>
      <c r="H365" s="54"/>
      <c r="I365" s="53">
        <f>E365*H365</f>
        <v>0</v>
      </c>
      <c r="J365" s="55">
        <v>1.8E-3</v>
      </c>
      <c r="K365" s="56">
        <f>E365*J365</f>
        <v>7.0200000000000004E-4</v>
      </c>
      <c r="L365" s="57" t="s">
        <v>124</v>
      </c>
    </row>
    <row r="366" spans="1:12" s="1" customFormat="1" ht="19.2">
      <c r="A366" s="47">
        <f>A365+1</f>
        <v>331</v>
      </c>
      <c r="B366" s="48" t="s">
        <v>422</v>
      </c>
      <c r="C366" s="49" t="s">
        <v>2211</v>
      </c>
      <c r="D366" s="50" t="s">
        <v>155</v>
      </c>
      <c r="E366" s="51">
        <v>1</v>
      </c>
      <c r="F366" s="52"/>
      <c r="G366" s="53">
        <f>E366*F366</f>
        <v>0</v>
      </c>
      <c r="H366" s="54"/>
      <c r="I366" s="53">
        <f>E366*H366</f>
        <v>0</v>
      </c>
      <c r="J366" s="55">
        <v>4.4000000000000003E-3</v>
      </c>
      <c r="K366" s="56">
        <f>E366*J366</f>
        <v>4.4000000000000003E-3</v>
      </c>
      <c r="L366" s="57" t="s">
        <v>124</v>
      </c>
    </row>
    <row r="367" spans="1:12" s="1" customFormat="1" ht="19.2">
      <c r="A367" s="47">
        <f>A366+1</f>
        <v>332</v>
      </c>
      <c r="B367" s="48" t="s">
        <v>369</v>
      </c>
      <c r="C367" s="49" t="s">
        <v>2212</v>
      </c>
      <c r="D367" s="50" t="s">
        <v>235</v>
      </c>
      <c r="E367" s="55">
        <v>0.21700000000000003</v>
      </c>
      <c r="F367" s="52"/>
      <c r="G367" s="53">
        <f>E367*F367</f>
        <v>0</v>
      </c>
      <c r="H367" s="54"/>
      <c r="I367" s="53">
        <f>E367*H367</f>
        <v>0</v>
      </c>
      <c r="J367" s="55">
        <v>0</v>
      </c>
      <c r="K367" s="56">
        <f>E367*J367</f>
        <v>0</v>
      </c>
      <c r="L367" s="57" t="s">
        <v>124</v>
      </c>
    </row>
    <row r="368" spans="1:12" s="1" customFormat="1" ht="19.2">
      <c r="A368" s="47">
        <f>A367+1</f>
        <v>333</v>
      </c>
      <c r="B368" s="48" t="s">
        <v>398</v>
      </c>
      <c r="C368" s="49" t="s">
        <v>2213</v>
      </c>
      <c r="D368" s="50" t="s">
        <v>136</v>
      </c>
      <c r="E368" s="51">
        <v>2</v>
      </c>
      <c r="F368" s="52"/>
      <c r="G368" s="53">
        <f>E368*F368</f>
        <v>0</v>
      </c>
      <c r="H368" s="54"/>
      <c r="I368" s="53">
        <f>E368*H368</f>
        <v>0</v>
      </c>
      <c r="J368" s="55">
        <v>1.65024E-4</v>
      </c>
      <c r="K368" s="56">
        <f>E368*J368</f>
        <v>3.30048E-4</v>
      </c>
      <c r="L368" s="57" t="s">
        <v>124</v>
      </c>
    </row>
    <row r="369" spans="1:12" s="1" customFormat="1" ht="19.2">
      <c r="A369" s="47">
        <f>A368+1</f>
        <v>334</v>
      </c>
      <c r="B369" s="48" t="s">
        <v>400</v>
      </c>
      <c r="C369" s="49" t="s">
        <v>2214</v>
      </c>
      <c r="D369" s="50" t="s">
        <v>136</v>
      </c>
      <c r="E369" s="51">
        <v>2</v>
      </c>
      <c r="F369" s="52"/>
      <c r="G369" s="53">
        <f>E369*F369</f>
        <v>0</v>
      </c>
      <c r="H369" s="54"/>
      <c r="I369" s="53">
        <f>E369*H369</f>
        <v>0</v>
      </c>
      <c r="J369" s="55">
        <v>3.4706224000000001E-2</v>
      </c>
      <c r="K369" s="56">
        <f>E369*J369</f>
        <v>6.9412448000000002E-2</v>
      </c>
      <c r="L369" s="57" t="s">
        <v>124</v>
      </c>
    </row>
    <row r="370" spans="1:12" s="1" customFormat="1" ht="19.2">
      <c r="A370" s="47">
        <f>A369+1</f>
        <v>335</v>
      </c>
      <c r="B370" s="48" t="s">
        <v>359</v>
      </c>
      <c r="C370" s="49" t="s">
        <v>2215</v>
      </c>
      <c r="D370" s="50" t="s">
        <v>127</v>
      </c>
      <c r="E370" s="226">
        <v>1.302</v>
      </c>
      <c r="F370" s="52"/>
      <c r="G370" s="53">
        <f>E370*F370</f>
        <v>0</v>
      </c>
      <c r="H370" s="54"/>
      <c r="I370" s="53">
        <f>E370*H370</f>
        <v>0</v>
      </c>
      <c r="J370" s="55">
        <v>0</v>
      </c>
      <c r="K370" s="56">
        <f>E370*J370</f>
        <v>0</v>
      </c>
      <c r="L370" s="57" t="s">
        <v>124</v>
      </c>
    </row>
    <row r="371" spans="1:12" s="1" customFormat="1" ht="19.2">
      <c r="A371" s="47">
        <f>A370+1</f>
        <v>336</v>
      </c>
      <c r="B371" s="48" t="s">
        <v>361</v>
      </c>
      <c r="C371" s="49" t="s">
        <v>2216</v>
      </c>
      <c r="D371" s="50" t="s">
        <v>123</v>
      </c>
      <c r="E371" s="55">
        <v>0.16200000000000001</v>
      </c>
      <c r="F371" s="52"/>
      <c r="G371" s="53">
        <f>E371*F371</f>
        <v>0</v>
      </c>
      <c r="H371" s="54"/>
      <c r="I371" s="53">
        <f>E371*H371</f>
        <v>0</v>
      </c>
      <c r="J371" s="55">
        <v>2.3191920000000001E-2</v>
      </c>
      <c r="K371" s="56">
        <f>E371*J371</f>
        <v>3.7570910400000004E-3</v>
      </c>
      <c r="L371" s="57" t="s">
        <v>124</v>
      </c>
    </row>
    <row r="372" spans="1:12" s="1" customFormat="1" ht="76.8">
      <c r="A372" s="227">
        <f>A371+1</f>
        <v>337</v>
      </c>
      <c r="B372" s="228" t="s">
        <v>385</v>
      </c>
      <c r="C372" s="229" t="s">
        <v>2217</v>
      </c>
      <c r="D372" s="230" t="s">
        <v>123</v>
      </c>
      <c r="E372" s="235">
        <v>0.16200000000000001</v>
      </c>
      <c r="F372" s="232"/>
      <c r="G372" s="233">
        <f>E372*F372</f>
        <v>0</v>
      </c>
      <c r="H372" s="234"/>
      <c r="I372" s="233">
        <f>E372*H372</f>
        <v>0</v>
      </c>
      <c r="J372" s="235">
        <v>0.47</v>
      </c>
      <c r="K372" s="236">
        <f>E372*J372</f>
        <v>7.6139999999999999E-2</v>
      </c>
      <c r="L372" s="237" t="s">
        <v>124</v>
      </c>
    </row>
    <row r="373" spans="1:12" s="1" customFormat="1" ht="19.2">
      <c r="A373" s="47">
        <f>A372+1</f>
        <v>338</v>
      </c>
      <c r="B373" s="48" t="s">
        <v>365</v>
      </c>
      <c r="C373" s="49" t="s">
        <v>2218</v>
      </c>
      <c r="D373" s="50" t="s">
        <v>123</v>
      </c>
      <c r="E373" s="55">
        <v>0.16200000000000001</v>
      </c>
      <c r="F373" s="52"/>
      <c r="G373" s="53">
        <f>E373*F373</f>
        <v>0</v>
      </c>
      <c r="H373" s="54"/>
      <c r="I373" s="53">
        <f>E373*H373</f>
        <v>0</v>
      </c>
      <c r="J373" s="55">
        <v>1.8E-3</v>
      </c>
      <c r="K373" s="56">
        <f>E373*J373</f>
        <v>2.9159999999999999E-4</v>
      </c>
      <c r="L373" s="57" t="s">
        <v>124</v>
      </c>
    </row>
    <row r="374" spans="1:12" s="1" customFormat="1" ht="19.2">
      <c r="A374" s="47">
        <f>A373+1</f>
        <v>339</v>
      </c>
      <c r="B374" s="48" t="s">
        <v>406</v>
      </c>
      <c r="C374" s="49" t="s">
        <v>2219</v>
      </c>
      <c r="D374" s="50" t="s">
        <v>155</v>
      </c>
      <c r="E374" s="51">
        <v>1</v>
      </c>
      <c r="F374" s="52"/>
      <c r="G374" s="53">
        <f>E374*F374</f>
        <v>0</v>
      </c>
      <c r="H374" s="54"/>
      <c r="I374" s="53">
        <f>E374*H374</f>
        <v>0</v>
      </c>
      <c r="J374" s="55">
        <v>1.65E-3</v>
      </c>
      <c r="K374" s="56">
        <f>E374*J374</f>
        <v>1.65E-3</v>
      </c>
      <c r="L374" s="57"/>
    </row>
    <row r="375" spans="1:12" s="1" customFormat="1" ht="19.2">
      <c r="A375" s="47">
        <f>A374+1</f>
        <v>340</v>
      </c>
      <c r="B375" s="48" t="s">
        <v>369</v>
      </c>
      <c r="C375" s="49" t="s">
        <v>2220</v>
      </c>
      <c r="D375" s="50" t="s">
        <v>235</v>
      </c>
      <c r="E375" s="55">
        <v>0.10100000000000001</v>
      </c>
      <c r="F375" s="52"/>
      <c r="G375" s="53">
        <f>E375*F375</f>
        <v>0</v>
      </c>
      <c r="H375" s="54"/>
      <c r="I375" s="53">
        <f>E375*H375</f>
        <v>0</v>
      </c>
      <c r="J375" s="55">
        <v>0</v>
      </c>
      <c r="K375" s="56">
        <f>E375*J375</f>
        <v>0</v>
      </c>
      <c r="L375" s="57" t="s">
        <v>124</v>
      </c>
    </row>
    <row r="376" spans="1:12" s="1" customFormat="1" ht="9.6">
      <c r="A376" s="47">
        <f>A375+1</f>
        <v>341</v>
      </c>
      <c r="B376" s="48" t="s">
        <v>415</v>
      </c>
      <c r="C376" s="49" t="s">
        <v>2221</v>
      </c>
      <c r="D376" s="50" t="s">
        <v>136</v>
      </c>
      <c r="E376" s="54">
        <v>4.0999999999999996</v>
      </c>
      <c r="F376" s="52"/>
      <c r="G376" s="53">
        <f>E376*F376</f>
        <v>0</v>
      </c>
      <c r="H376" s="54"/>
      <c r="I376" s="53">
        <f>E376*H376</f>
        <v>0</v>
      </c>
      <c r="J376" s="55">
        <v>1.65024E-4</v>
      </c>
      <c r="K376" s="56">
        <f>E376*J376</f>
        <v>6.7659839999999996E-4</v>
      </c>
      <c r="L376" s="57" t="s">
        <v>124</v>
      </c>
    </row>
    <row r="377" spans="1:12" s="1" customFormat="1" ht="9.6">
      <c r="A377" s="47">
        <f>A376+1</f>
        <v>342</v>
      </c>
      <c r="B377" s="48" t="s">
        <v>400</v>
      </c>
      <c r="C377" s="49" t="s">
        <v>2222</v>
      </c>
      <c r="D377" s="50" t="s">
        <v>136</v>
      </c>
      <c r="E377" s="54">
        <v>4.0999999999999996</v>
      </c>
      <c r="F377" s="52"/>
      <c r="G377" s="53">
        <f>E377*F377</f>
        <v>0</v>
      </c>
      <c r="H377" s="54"/>
      <c r="I377" s="53">
        <f>E377*H377</f>
        <v>0</v>
      </c>
      <c r="J377" s="55">
        <v>3.4706224000000001E-2</v>
      </c>
      <c r="K377" s="56">
        <f>E377*J377</f>
        <v>0.14229551839999999</v>
      </c>
      <c r="L377" s="57" t="s">
        <v>124</v>
      </c>
    </row>
    <row r="378" spans="1:12" s="1" customFormat="1" ht="19.2">
      <c r="A378" s="47">
        <f>A377+1</f>
        <v>343</v>
      </c>
      <c r="B378" s="48" t="s">
        <v>359</v>
      </c>
      <c r="C378" s="49" t="s">
        <v>2223</v>
      </c>
      <c r="D378" s="50" t="s">
        <v>127</v>
      </c>
      <c r="E378" s="226">
        <v>4.0999999999999996</v>
      </c>
      <c r="F378" s="52"/>
      <c r="G378" s="53">
        <f>E378*F378</f>
        <v>0</v>
      </c>
      <c r="H378" s="54"/>
      <c r="I378" s="53">
        <f>E378*H378</f>
        <v>0</v>
      </c>
      <c r="J378" s="55">
        <v>0</v>
      </c>
      <c r="K378" s="56">
        <f>E378*J378</f>
        <v>0</v>
      </c>
      <c r="L378" s="57" t="s">
        <v>124</v>
      </c>
    </row>
    <row r="379" spans="1:12" s="1" customFormat="1" ht="19.2">
      <c r="A379" s="47">
        <f>A378+1</f>
        <v>344</v>
      </c>
      <c r="B379" s="48" t="s">
        <v>361</v>
      </c>
      <c r="C379" s="49" t="s">
        <v>2224</v>
      </c>
      <c r="D379" s="50" t="s">
        <v>123</v>
      </c>
      <c r="E379" s="55">
        <v>0.24599999999999997</v>
      </c>
      <c r="F379" s="52"/>
      <c r="G379" s="53">
        <f>E379*F379</f>
        <v>0</v>
      </c>
      <c r="H379" s="54"/>
      <c r="I379" s="53">
        <f>E379*H379</f>
        <v>0</v>
      </c>
      <c r="J379" s="55">
        <v>2.3191920000000001E-2</v>
      </c>
      <c r="K379" s="56">
        <f>E379*J379</f>
        <v>5.7052123199999999E-3</v>
      </c>
      <c r="L379" s="57" t="s">
        <v>124</v>
      </c>
    </row>
    <row r="380" spans="1:12" s="1" customFormat="1" ht="76.8">
      <c r="A380" s="227">
        <f>A379+1</f>
        <v>345</v>
      </c>
      <c r="B380" s="228" t="s">
        <v>385</v>
      </c>
      <c r="C380" s="229" t="s">
        <v>2225</v>
      </c>
      <c r="D380" s="230" t="s">
        <v>123</v>
      </c>
      <c r="E380" s="235">
        <v>0.24599999999999997</v>
      </c>
      <c r="F380" s="232"/>
      <c r="G380" s="233">
        <f>E380*F380</f>
        <v>0</v>
      </c>
      <c r="H380" s="234"/>
      <c r="I380" s="233">
        <f>E380*H380</f>
        <v>0</v>
      </c>
      <c r="J380" s="235">
        <v>0.47</v>
      </c>
      <c r="K380" s="236">
        <f>E380*J380</f>
        <v>0.11561999999999997</v>
      </c>
      <c r="L380" s="237" t="s">
        <v>124</v>
      </c>
    </row>
    <row r="381" spans="1:12" s="1" customFormat="1" ht="19.2">
      <c r="A381" s="47">
        <f>A380+1</f>
        <v>346</v>
      </c>
      <c r="B381" s="48" t="s">
        <v>365</v>
      </c>
      <c r="C381" s="49" t="s">
        <v>2226</v>
      </c>
      <c r="D381" s="50" t="s">
        <v>123</v>
      </c>
      <c r="E381" s="55">
        <v>0.24599999999999997</v>
      </c>
      <c r="F381" s="52"/>
      <c r="G381" s="53">
        <f>E381*F381</f>
        <v>0</v>
      </c>
      <c r="H381" s="54"/>
      <c r="I381" s="53">
        <f>E381*H381</f>
        <v>0</v>
      </c>
      <c r="J381" s="55">
        <v>1.8E-3</v>
      </c>
      <c r="K381" s="56">
        <f>E381*J381</f>
        <v>4.4279999999999992E-4</v>
      </c>
      <c r="L381" s="57" t="s">
        <v>124</v>
      </c>
    </row>
    <row r="382" spans="1:12" s="1" customFormat="1" ht="19.2">
      <c r="A382" s="47">
        <f>A381+1</f>
        <v>347</v>
      </c>
      <c r="B382" s="48" t="s">
        <v>2227</v>
      </c>
      <c r="C382" s="49" t="s">
        <v>2228</v>
      </c>
      <c r="D382" s="50" t="s">
        <v>155</v>
      </c>
      <c r="E382" s="51">
        <v>2</v>
      </c>
      <c r="F382" s="52"/>
      <c r="G382" s="53">
        <f>E382*F382</f>
        <v>0</v>
      </c>
      <c r="H382" s="54"/>
      <c r="I382" s="53">
        <f>E382*H382</f>
        <v>0</v>
      </c>
      <c r="J382" s="55">
        <v>1.65E-3</v>
      </c>
      <c r="K382" s="56">
        <f>E382*J382</f>
        <v>3.3E-3</v>
      </c>
      <c r="L382" s="57"/>
    </row>
    <row r="383" spans="1:12" s="1" customFormat="1" ht="19.2">
      <c r="A383" s="47">
        <f>A382+1</f>
        <v>348</v>
      </c>
      <c r="B383" s="48" t="s">
        <v>369</v>
      </c>
      <c r="C383" s="49" t="s">
        <v>2229</v>
      </c>
      <c r="D383" s="50" t="s">
        <v>235</v>
      </c>
      <c r="E383" s="55">
        <v>0.13700000000000001</v>
      </c>
      <c r="F383" s="52"/>
      <c r="G383" s="53">
        <f>E383*F383</f>
        <v>0</v>
      </c>
      <c r="H383" s="54"/>
      <c r="I383" s="53">
        <f>E383*H383</f>
        <v>0</v>
      </c>
      <c r="J383" s="55">
        <v>0</v>
      </c>
      <c r="K383" s="56">
        <f>E383*J383</f>
        <v>0</v>
      </c>
      <c r="L383" s="57" t="s">
        <v>124</v>
      </c>
    </row>
    <row r="384" spans="1:12" s="1" customFormat="1" ht="19.2">
      <c r="A384" s="47">
        <f>A383+1</f>
        <v>349</v>
      </c>
      <c r="B384" s="48" t="s">
        <v>415</v>
      </c>
      <c r="C384" s="49" t="s">
        <v>2230</v>
      </c>
      <c r="D384" s="50" t="s">
        <v>136</v>
      </c>
      <c r="E384" s="51">
        <v>4</v>
      </c>
      <c r="F384" s="52"/>
      <c r="G384" s="53">
        <f>E384*F384</f>
        <v>0</v>
      </c>
      <c r="H384" s="54"/>
      <c r="I384" s="53">
        <f>E384*H384</f>
        <v>0</v>
      </c>
      <c r="J384" s="55">
        <v>1.65024E-4</v>
      </c>
      <c r="K384" s="56">
        <f>E384*J384</f>
        <v>6.6009599999999999E-4</v>
      </c>
      <c r="L384" s="57" t="s">
        <v>124</v>
      </c>
    </row>
    <row r="385" spans="1:12" s="1" customFormat="1" ht="19.2">
      <c r="A385" s="47">
        <f>A384+1</f>
        <v>350</v>
      </c>
      <c r="B385" s="48" t="s">
        <v>400</v>
      </c>
      <c r="C385" s="49" t="s">
        <v>2231</v>
      </c>
      <c r="D385" s="50" t="s">
        <v>136</v>
      </c>
      <c r="E385" s="51">
        <v>4</v>
      </c>
      <c r="F385" s="52"/>
      <c r="G385" s="53">
        <f>E385*F385</f>
        <v>0</v>
      </c>
      <c r="H385" s="54"/>
      <c r="I385" s="53">
        <f>E385*H385</f>
        <v>0</v>
      </c>
      <c r="J385" s="55">
        <v>3.4706224000000001E-2</v>
      </c>
      <c r="K385" s="56">
        <f>E385*J385</f>
        <v>0.138824896</v>
      </c>
      <c r="L385" s="57" t="s">
        <v>124</v>
      </c>
    </row>
    <row r="386" spans="1:12" s="1" customFormat="1" ht="19.2">
      <c r="A386" s="47">
        <f>A385+1</f>
        <v>351</v>
      </c>
      <c r="B386" s="48" t="s">
        <v>359</v>
      </c>
      <c r="C386" s="49" t="s">
        <v>2232</v>
      </c>
      <c r="D386" s="50" t="s">
        <v>127</v>
      </c>
      <c r="E386" s="226">
        <v>4.1151999999999997</v>
      </c>
      <c r="F386" s="52"/>
      <c r="G386" s="53">
        <f>E386*F386</f>
        <v>0</v>
      </c>
      <c r="H386" s="54"/>
      <c r="I386" s="53">
        <f>E386*H386</f>
        <v>0</v>
      </c>
      <c r="J386" s="55">
        <v>0</v>
      </c>
      <c r="K386" s="56">
        <f>E386*J386</f>
        <v>0</v>
      </c>
      <c r="L386" s="57" t="s">
        <v>124</v>
      </c>
    </row>
    <row r="387" spans="1:12" s="1" customFormat="1" ht="19.2">
      <c r="A387" s="47">
        <f>A386+1</f>
        <v>352</v>
      </c>
      <c r="B387" s="48" t="s">
        <v>361</v>
      </c>
      <c r="C387" s="49" t="s">
        <v>2233</v>
      </c>
      <c r="D387" s="50" t="s">
        <v>123</v>
      </c>
      <c r="E387" s="55">
        <v>0.23039999999999999</v>
      </c>
      <c r="F387" s="52"/>
      <c r="G387" s="53">
        <f>E387*F387</f>
        <v>0</v>
      </c>
      <c r="H387" s="54"/>
      <c r="I387" s="53">
        <f>E387*H387</f>
        <v>0</v>
      </c>
      <c r="J387" s="55">
        <v>2.3191920000000001E-2</v>
      </c>
      <c r="K387" s="56">
        <f>E387*J387</f>
        <v>5.3434183680000002E-3</v>
      </c>
      <c r="L387" s="57" t="s">
        <v>124</v>
      </c>
    </row>
    <row r="388" spans="1:12" s="1" customFormat="1" ht="76.8">
      <c r="A388" s="227">
        <f>A387+1</f>
        <v>353</v>
      </c>
      <c r="B388" s="228" t="s">
        <v>385</v>
      </c>
      <c r="C388" s="229" t="s">
        <v>2234</v>
      </c>
      <c r="D388" s="230" t="s">
        <v>123</v>
      </c>
      <c r="E388" s="235">
        <v>0.23039999999999999</v>
      </c>
      <c r="F388" s="232"/>
      <c r="G388" s="233">
        <f>E388*F388</f>
        <v>0</v>
      </c>
      <c r="H388" s="234"/>
      <c r="I388" s="233">
        <f>E388*H388</f>
        <v>0</v>
      </c>
      <c r="J388" s="235">
        <v>0.47</v>
      </c>
      <c r="K388" s="236">
        <f>E388*J388</f>
        <v>0.108288</v>
      </c>
      <c r="L388" s="237" t="s">
        <v>124</v>
      </c>
    </row>
    <row r="389" spans="1:12" s="1" customFormat="1" ht="19.2">
      <c r="A389" s="47">
        <f>A388+1</f>
        <v>354</v>
      </c>
      <c r="B389" s="48" t="s">
        <v>365</v>
      </c>
      <c r="C389" s="49" t="s">
        <v>2235</v>
      </c>
      <c r="D389" s="50" t="s">
        <v>123</v>
      </c>
      <c r="E389" s="55">
        <v>0.23039999999999999</v>
      </c>
      <c r="F389" s="52"/>
      <c r="G389" s="53">
        <f>E389*F389</f>
        <v>0</v>
      </c>
      <c r="H389" s="54"/>
      <c r="I389" s="53">
        <f>E389*H389</f>
        <v>0</v>
      </c>
      <c r="J389" s="55">
        <v>1.8E-3</v>
      </c>
      <c r="K389" s="56">
        <f>E389*J389</f>
        <v>4.1471999999999999E-4</v>
      </c>
      <c r="L389" s="57" t="s">
        <v>124</v>
      </c>
    </row>
    <row r="390" spans="1:12" s="1" customFormat="1" ht="19.2">
      <c r="A390" s="47">
        <f>A389+1</f>
        <v>355</v>
      </c>
      <c r="B390" s="48" t="s">
        <v>369</v>
      </c>
      <c r="C390" s="49" t="s">
        <v>2236</v>
      </c>
      <c r="D390" s="50" t="s">
        <v>235</v>
      </c>
      <c r="E390" s="55">
        <v>0.127</v>
      </c>
      <c r="F390" s="52"/>
      <c r="G390" s="53">
        <f>E390*F390</f>
        <v>0</v>
      </c>
      <c r="H390" s="54"/>
      <c r="I390" s="53">
        <f>E390*H390</f>
        <v>0</v>
      </c>
      <c r="J390" s="55">
        <v>0</v>
      </c>
      <c r="K390" s="56">
        <f>E390*J390</f>
        <v>0</v>
      </c>
      <c r="L390" s="57" t="s">
        <v>124</v>
      </c>
    </row>
    <row r="391" spans="1:12" s="1" customFormat="1" ht="19.2">
      <c r="A391" s="47">
        <f>A390+1</f>
        <v>356</v>
      </c>
      <c r="B391" s="48" t="s">
        <v>415</v>
      </c>
      <c r="C391" s="49" t="s">
        <v>2237</v>
      </c>
      <c r="D391" s="50" t="s">
        <v>136</v>
      </c>
      <c r="E391" s="51">
        <v>2</v>
      </c>
      <c r="F391" s="52"/>
      <c r="G391" s="53">
        <f>E391*F391</f>
        <v>0</v>
      </c>
      <c r="H391" s="54"/>
      <c r="I391" s="53">
        <f>E391*H391</f>
        <v>0</v>
      </c>
      <c r="J391" s="55">
        <v>1.65024E-4</v>
      </c>
      <c r="K391" s="56">
        <f>E391*J391</f>
        <v>3.30048E-4</v>
      </c>
      <c r="L391" s="57" t="s">
        <v>124</v>
      </c>
    </row>
    <row r="392" spans="1:12" s="1" customFormat="1" ht="19.2">
      <c r="A392" s="47">
        <f>A391+1</f>
        <v>357</v>
      </c>
      <c r="B392" s="48" t="s">
        <v>400</v>
      </c>
      <c r="C392" s="49" t="s">
        <v>2238</v>
      </c>
      <c r="D392" s="50" t="s">
        <v>136</v>
      </c>
      <c r="E392" s="51">
        <v>2</v>
      </c>
      <c r="F392" s="52"/>
      <c r="G392" s="53">
        <f>E392*F392</f>
        <v>0</v>
      </c>
      <c r="H392" s="54"/>
      <c r="I392" s="53">
        <f>E392*H392</f>
        <v>0</v>
      </c>
      <c r="J392" s="55">
        <v>3.4706224000000001E-2</v>
      </c>
      <c r="K392" s="56">
        <f>E392*J392</f>
        <v>6.9412448000000002E-2</v>
      </c>
      <c r="L392" s="57" t="s">
        <v>124</v>
      </c>
    </row>
    <row r="393" spans="1:12" s="1" customFormat="1" ht="19.2">
      <c r="A393" s="47">
        <f>A392+1</f>
        <v>358</v>
      </c>
      <c r="B393" s="48" t="s">
        <v>359</v>
      </c>
      <c r="C393" s="49" t="s">
        <v>2239</v>
      </c>
      <c r="D393" s="50" t="s">
        <v>127</v>
      </c>
      <c r="E393" s="226">
        <v>2.4420000000000002</v>
      </c>
      <c r="F393" s="52"/>
      <c r="G393" s="53">
        <f>E393*F393</f>
        <v>0</v>
      </c>
      <c r="H393" s="54"/>
      <c r="I393" s="53">
        <f>E393*H393</f>
        <v>0</v>
      </c>
      <c r="J393" s="55">
        <v>0</v>
      </c>
      <c r="K393" s="56">
        <f>E393*J393</f>
        <v>0</v>
      </c>
      <c r="L393" s="57" t="s">
        <v>124</v>
      </c>
    </row>
    <row r="394" spans="1:12" s="1" customFormat="1" ht="19.2">
      <c r="A394" s="47">
        <f>A393+1</f>
        <v>359</v>
      </c>
      <c r="B394" s="48" t="s">
        <v>361</v>
      </c>
      <c r="C394" s="49" t="s">
        <v>2240</v>
      </c>
      <c r="D394" s="50" t="s">
        <v>123</v>
      </c>
      <c r="E394" s="55">
        <v>0.16200000000000001</v>
      </c>
      <c r="F394" s="52"/>
      <c r="G394" s="53">
        <f>E394*F394</f>
        <v>0</v>
      </c>
      <c r="H394" s="54"/>
      <c r="I394" s="53">
        <f>E394*H394</f>
        <v>0</v>
      </c>
      <c r="J394" s="55">
        <v>2.3191920000000001E-2</v>
      </c>
      <c r="K394" s="56">
        <f>E394*J394</f>
        <v>3.7570910400000004E-3</v>
      </c>
      <c r="L394" s="57" t="s">
        <v>124</v>
      </c>
    </row>
    <row r="395" spans="1:12" s="1" customFormat="1" ht="76.8">
      <c r="A395" s="227">
        <f>A394+1</f>
        <v>360</v>
      </c>
      <c r="B395" s="228" t="s">
        <v>385</v>
      </c>
      <c r="C395" s="229" t="s">
        <v>2241</v>
      </c>
      <c r="D395" s="230" t="s">
        <v>123</v>
      </c>
      <c r="E395" s="235">
        <v>0.16200000000000001</v>
      </c>
      <c r="F395" s="232"/>
      <c r="G395" s="233">
        <f>E395*F395</f>
        <v>0</v>
      </c>
      <c r="H395" s="234"/>
      <c r="I395" s="233">
        <f>E395*H395</f>
        <v>0</v>
      </c>
      <c r="J395" s="235">
        <v>0.47</v>
      </c>
      <c r="K395" s="236">
        <f>E395*J395</f>
        <v>7.6139999999999999E-2</v>
      </c>
      <c r="L395" s="237" t="s">
        <v>124</v>
      </c>
    </row>
    <row r="396" spans="1:12" s="1" customFormat="1" ht="19.2">
      <c r="A396" s="47">
        <f>A395+1</f>
        <v>361</v>
      </c>
      <c r="B396" s="48" t="s">
        <v>365</v>
      </c>
      <c r="C396" s="49" t="s">
        <v>2242</v>
      </c>
      <c r="D396" s="50" t="s">
        <v>123</v>
      </c>
      <c r="E396" s="55">
        <v>0.16200000000000001</v>
      </c>
      <c r="F396" s="52"/>
      <c r="G396" s="53">
        <f>E396*F396</f>
        <v>0</v>
      </c>
      <c r="H396" s="54"/>
      <c r="I396" s="53">
        <f>E396*H396</f>
        <v>0</v>
      </c>
      <c r="J396" s="55">
        <v>1.8E-3</v>
      </c>
      <c r="K396" s="56">
        <f>E396*J396</f>
        <v>2.9159999999999999E-4</v>
      </c>
      <c r="L396" s="57" t="s">
        <v>124</v>
      </c>
    </row>
    <row r="397" spans="1:12" s="1" customFormat="1" ht="19.2">
      <c r="A397" s="47">
        <f>A396+1</f>
        <v>362</v>
      </c>
      <c r="B397" s="48" t="s">
        <v>406</v>
      </c>
      <c r="C397" s="49" t="s">
        <v>2243</v>
      </c>
      <c r="D397" s="50" t="s">
        <v>155</v>
      </c>
      <c r="E397" s="51">
        <v>1</v>
      </c>
      <c r="F397" s="52"/>
      <c r="G397" s="53">
        <f>E397*F397</f>
        <v>0</v>
      </c>
      <c r="H397" s="54"/>
      <c r="I397" s="53">
        <f>E397*H397</f>
        <v>0</v>
      </c>
      <c r="J397" s="55">
        <v>1.65E-3</v>
      </c>
      <c r="K397" s="56">
        <f>E397*J397</f>
        <v>1.65E-3</v>
      </c>
      <c r="L397" s="57"/>
    </row>
    <row r="398" spans="1:12" s="1" customFormat="1" ht="19.2">
      <c r="A398" s="47">
        <f>A397+1</f>
        <v>363</v>
      </c>
      <c r="B398" s="48" t="s">
        <v>369</v>
      </c>
      <c r="C398" s="49" t="s">
        <v>2244</v>
      </c>
      <c r="D398" s="50" t="s">
        <v>235</v>
      </c>
      <c r="E398" s="55">
        <v>0.10100000000000001</v>
      </c>
      <c r="F398" s="52"/>
      <c r="G398" s="53">
        <f>E398*F398</f>
        <v>0</v>
      </c>
      <c r="H398" s="54"/>
      <c r="I398" s="53">
        <f>E398*H398</f>
        <v>0</v>
      </c>
      <c r="J398" s="55">
        <v>0</v>
      </c>
      <c r="K398" s="56">
        <f>E398*J398</f>
        <v>0</v>
      </c>
      <c r="L398" s="57" t="s">
        <v>124</v>
      </c>
    </row>
    <row r="399" spans="1:12" s="1" customFormat="1" ht="19.2">
      <c r="A399" s="47">
        <f>A398+1</f>
        <v>364</v>
      </c>
      <c r="B399" s="48" t="s">
        <v>712</v>
      </c>
      <c r="C399" s="49" t="s">
        <v>2245</v>
      </c>
      <c r="D399" s="50" t="s">
        <v>136</v>
      </c>
      <c r="E399" s="51">
        <v>1</v>
      </c>
      <c r="F399" s="52"/>
      <c r="G399" s="53">
        <f>E399*F399</f>
        <v>0</v>
      </c>
      <c r="H399" s="54"/>
      <c r="I399" s="53">
        <f>E399*H399</f>
        <v>0</v>
      </c>
      <c r="J399" s="55">
        <v>1.65024E-4</v>
      </c>
      <c r="K399" s="56">
        <f>E399*J399</f>
        <v>1.65024E-4</v>
      </c>
      <c r="L399" s="57" t="s">
        <v>124</v>
      </c>
    </row>
    <row r="400" spans="1:12" s="1" customFormat="1" ht="19.2">
      <c r="A400" s="47">
        <f>A399+1</f>
        <v>365</v>
      </c>
      <c r="B400" s="48" t="s">
        <v>714</v>
      </c>
      <c r="C400" s="49" t="s">
        <v>2246</v>
      </c>
      <c r="D400" s="50" t="s">
        <v>136</v>
      </c>
      <c r="E400" s="51">
        <v>1</v>
      </c>
      <c r="F400" s="52"/>
      <c r="G400" s="53">
        <f>E400*F400</f>
        <v>0</v>
      </c>
      <c r="H400" s="54"/>
      <c r="I400" s="53">
        <f>E400*H400</f>
        <v>0</v>
      </c>
      <c r="J400" s="55">
        <v>6.2291999999999998E-3</v>
      </c>
      <c r="K400" s="56">
        <f>E400*J400</f>
        <v>6.2291999999999998E-3</v>
      </c>
      <c r="L400" s="57" t="s">
        <v>124</v>
      </c>
    </row>
    <row r="401" spans="1:12" s="1" customFormat="1" ht="19.2">
      <c r="A401" s="47">
        <f>A400+1</f>
        <v>366</v>
      </c>
      <c r="B401" s="48" t="s">
        <v>359</v>
      </c>
      <c r="C401" s="49" t="s">
        <v>2247</v>
      </c>
      <c r="D401" s="50" t="s">
        <v>127</v>
      </c>
      <c r="E401" s="226">
        <v>0.48</v>
      </c>
      <c r="F401" s="52"/>
      <c r="G401" s="53">
        <f>E401*F401</f>
        <v>0</v>
      </c>
      <c r="H401" s="54"/>
      <c r="I401" s="53">
        <f>E401*H401</f>
        <v>0</v>
      </c>
      <c r="J401" s="55">
        <v>0</v>
      </c>
      <c r="K401" s="56">
        <f>E401*J401</f>
        <v>0</v>
      </c>
      <c r="L401" s="57" t="s">
        <v>124</v>
      </c>
    </row>
    <row r="402" spans="1:12" s="1" customFormat="1" ht="19.2">
      <c r="A402" s="47">
        <f>A401+1</f>
        <v>367</v>
      </c>
      <c r="B402" s="48" t="s">
        <v>361</v>
      </c>
      <c r="C402" s="49" t="s">
        <v>2248</v>
      </c>
      <c r="D402" s="50" t="s">
        <v>123</v>
      </c>
      <c r="E402" s="55">
        <v>1.0799999999999999E-2</v>
      </c>
      <c r="F402" s="52"/>
      <c r="G402" s="53">
        <f>E402*F402</f>
        <v>0</v>
      </c>
      <c r="H402" s="54"/>
      <c r="I402" s="53">
        <f>E402*H402</f>
        <v>0</v>
      </c>
      <c r="J402" s="55">
        <v>2.3191920000000001E-2</v>
      </c>
      <c r="K402" s="56">
        <f>E402*J402</f>
        <v>2.50472736E-4</v>
      </c>
      <c r="L402" s="57" t="s">
        <v>124</v>
      </c>
    </row>
    <row r="403" spans="1:12" s="1" customFormat="1" ht="76.8">
      <c r="A403" s="227">
        <f>A402+1</f>
        <v>368</v>
      </c>
      <c r="B403" s="228" t="s">
        <v>385</v>
      </c>
      <c r="C403" s="229" t="s">
        <v>2249</v>
      </c>
      <c r="D403" s="230" t="s">
        <v>123</v>
      </c>
      <c r="E403" s="235">
        <v>1.0799999999999999E-2</v>
      </c>
      <c r="F403" s="232"/>
      <c r="G403" s="233">
        <f>E403*F403</f>
        <v>0</v>
      </c>
      <c r="H403" s="234"/>
      <c r="I403" s="233">
        <f>E403*H403</f>
        <v>0</v>
      </c>
      <c r="J403" s="235">
        <v>0.47</v>
      </c>
      <c r="K403" s="236">
        <f>E403*J403</f>
        <v>5.0759999999999989E-3</v>
      </c>
      <c r="L403" s="237" t="s">
        <v>124</v>
      </c>
    </row>
    <row r="404" spans="1:12" s="1" customFormat="1" ht="19.2">
      <c r="A404" s="47">
        <f>A403+1</f>
        <v>369</v>
      </c>
      <c r="B404" s="48" t="s">
        <v>365</v>
      </c>
      <c r="C404" s="49" t="s">
        <v>2250</v>
      </c>
      <c r="D404" s="50" t="s">
        <v>123</v>
      </c>
      <c r="E404" s="55">
        <v>1.0799999999999999E-2</v>
      </c>
      <c r="F404" s="52"/>
      <c r="G404" s="53">
        <f>E404*F404</f>
        <v>0</v>
      </c>
      <c r="H404" s="54"/>
      <c r="I404" s="53">
        <f>E404*H404</f>
        <v>0</v>
      </c>
      <c r="J404" s="55">
        <v>1.8E-3</v>
      </c>
      <c r="K404" s="56">
        <f>E404*J404</f>
        <v>1.9439999999999997E-5</v>
      </c>
      <c r="L404" s="57" t="s">
        <v>124</v>
      </c>
    </row>
    <row r="405" spans="1:12" s="1" customFormat="1" ht="19.2">
      <c r="A405" s="47">
        <f>A404+1</f>
        <v>370</v>
      </c>
      <c r="B405" s="48" t="s">
        <v>2227</v>
      </c>
      <c r="C405" s="49" t="s">
        <v>2251</v>
      </c>
      <c r="D405" s="50" t="s">
        <v>155</v>
      </c>
      <c r="E405" s="51">
        <v>1</v>
      </c>
      <c r="F405" s="52"/>
      <c r="G405" s="53">
        <f>E405*F405</f>
        <v>0</v>
      </c>
      <c r="H405" s="54"/>
      <c r="I405" s="53">
        <f>E405*H405</f>
        <v>0</v>
      </c>
      <c r="J405" s="55">
        <v>1.65E-3</v>
      </c>
      <c r="K405" s="56">
        <f>E405*J405</f>
        <v>1.65E-3</v>
      </c>
      <c r="L405" s="57"/>
    </row>
    <row r="406" spans="1:12" s="1" customFormat="1" ht="19.2">
      <c r="A406" s="47">
        <f>A405+1</f>
        <v>371</v>
      </c>
      <c r="B406" s="48" t="s">
        <v>369</v>
      </c>
      <c r="C406" s="49" t="s">
        <v>2252</v>
      </c>
      <c r="D406" s="50" t="s">
        <v>235</v>
      </c>
      <c r="E406" s="55">
        <v>0.01</v>
      </c>
      <c r="F406" s="52"/>
      <c r="G406" s="53">
        <f>E406*F406</f>
        <v>0</v>
      </c>
      <c r="H406" s="54"/>
      <c r="I406" s="53">
        <f>E406*H406</f>
        <v>0</v>
      </c>
      <c r="J406" s="55">
        <v>0</v>
      </c>
      <c r="K406" s="56">
        <f>E406*J406</f>
        <v>0</v>
      </c>
      <c r="L406" s="57" t="s">
        <v>124</v>
      </c>
    </row>
    <row r="407" spans="1:12" s="1" customFormat="1" ht="19.2">
      <c r="A407" s="47">
        <f>A406+1</f>
        <v>372</v>
      </c>
      <c r="B407" s="48" t="s">
        <v>441</v>
      </c>
      <c r="C407" s="49" t="s">
        <v>2253</v>
      </c>
      <c r="D407" s="50" t="s">
        <v>136</v>
      </c>
      <c r="E407" s="51">
        <v>9</v>
      </c>
      <c r="F407" s="52"/>
      <c r="G407" s="53">
        <f>E407*F407</f>
        <v>0</v>
      </c>
      <c r="H407" s="54"/>
      <c r="I407" s="53">
        <f>E407*H407</f>
        <v>0</v>
      </c>
      <c r="J407" s="55">
        <v>1.65024E-4</v>
      </c>
      <c r="K407" s="56">
        <f>E407*J407</f>
        <v>1.4852159999999999E-3</v>
      </c>
      <c r="L407" s="57" t="s">
        <v>124</v>
      </c>
    </row>
    <row r="408" spans="1:12" s="1" customFormat="1" ht="19.2">
      <c r="A408" s="47">
        <f>A407+1</f>
        <v>373</v>
      </c>
      <c r="B408" s="48" t="s">
        <v>357</v>
      </c>
      <c r="C408" s="49" t="s">
        <v>2254</v>
      </c>
      <c r="D408" s="50" t="s">
        <v>136</v>
      </c>
      <c r="E408" s="51">
        <v>9</v>
      </c>
      <c r="F408" s="52"/>
      <c r="G408" s="53">
        <f>E408*F408</f>
        <v>0</v>
      </c>
      <c r="H408" s="54"/>
      <c r="I408" s="53">
        <f>E408*H408</f>
        <v>0</v>
      </c>
      <c r="J408" s="55">
        <v>2.3090223999999999E-2</v>
      </c>
      <c r="K408" s="56">
        <f>E408*J408</f>
        <v>0.20781201599999999</v>
      </c>
      <c r="L408" s="57" t="s">
        <v>124</v>
      </c>
    </row>
    <row r="409" spans="1:12" s="1" customFormat="1" ht="19.2">
      <c r="A409" s="47">
        <f>A408+1</f>
        <v>374</v>
      </c>
      <c r="B409" s="48" t="s">
        <v>359</v>
      </c>
      <c r="C409" s="49" t="s">
        <v>2255</v>
      </c>
      <c r="D409" s="50" t="s">
        <v>127</v>
      </c>
      <c r="E409" s="226">
        <v>7.0960000000000001</v>
      </c>
      <c r="F409" s="52"/>
      <c r="G409" s="53">
        <f>E409*F409</f>
        <v>0</v>
      </c>
      <c r="H409" s="54"/>
      <c r="I409" s="53">
        <f>E409*H409</f>
        <v>0</v>
      </c>
      <c r="J409" s="55">
        <v>0</v>
      </c>
      <c r="K409" s="56">
        <f>E409*J409</f>
        <v>0</v>
      </c>
      <c r="L409" s="57" t="s">
        <v>124</v>
      </c>
    </row>
    <row r="410" spans="1:12" s="1" customFormat="1" ht="19.2">
      <c r="A410" s="47">
        <f>A409+1</f>
        <v>375</v>
      </c>
      <c r="B410" s="48" t="s">
        <v>361</v>
      </c>
      <c r="C410" s="49" t="s">
        <v>2256</v>
      </c>
      <c r="D410" s="50" t="s">
        <v>123</v>
      </c>
      <c r="E410" s="55">
        <v>0.34200000000000008</v>
      </c>
      <c r="F410" s="52"/>
      <c r="G410" s="53">
        <f>E410*F410</f>
        <v>0</v>
      </c>
      <c r="H410" s="54"/>
      <c r="I410" s="53">
        <f>E410*H410</f>
        <v>0</v>
      </c>
      <c r="J410" s="55">
        <v>2.3191920000000001E-2</v>
      </c>
      <c r="K410" s="56">
        <f>E410*J410</f>
        <v>7.9316366400000015E-3</v>
      </c>
      <c r="L410" s="57" t="s">
        <v>124</v>
      </c>
    </row>
    <row r="411" spans="1:12" s="1" customFormat="1" ht="76.8">
      <c r="A411" s="227">
        <f>A410+1</f>
        <v>376</v>
      </c>
      <c r="B411" s="228" t="s">
        <v>385</v>
      </c>
      <c r="C411" s="229" t="s">
        <v>2257</v>
      </c>
      <c r="D411" s="230" t="s">
        <v>123</v>
      </c>
      <c r="E411" s="235">
        <v>0.34200000000000008</v>
      </c>
      <c r="F411" s="232"/>
      <c r="G411" s="233">
        <f>E411*F411</f>
        <v>0</v>
      </c>
      <c r="H411" s="234"/>
      <c r="I411" s="233">
        <f>E411*H411</f>
        <v>0</v>
      </c>
      <c r="J411" s="235">
        <v>0.47</v>
      </c>
      <c r="K411" s="236">
        <f>E411*J411</f>
        <v>0.16074000000000002</v>
      </c>
      <c r="L411" s="237" t="s">
        <v>124</v>
      </c>
    </row>
    <row r="412" spans="1:12" s="1" customFormat="1" ht="19.2">
      <c r="A412" s="47">
        <f>A411+1</f>
        <v>377</v>
      </c>
      <c r="B412" s="48" t="s">
        <v>365</v>
      </c>
      <c r="C412" s="49" t="s">
        <v>2258</v>
      </c>
      <c r="D412" s="50" t="s">
        <v>123</v>
      </c>
      <c r="E412" s="55">
        <v>0.34200000000000008</v>
      </c>
      <c r="F412" s="52"/>
      <c r="G412" s="53">
        <f>E412*F412</f>
        <v>0</v>
      </c>
      <c r="H412" s="54"/>
      <c r="I412" s="53">
        <f>E412*H412</f>
        <v>0</v>
      </c>
      <c r="J412" s="55">
        <v>1.8E-3</v>
      </c>
      <c r="K412" s="56">
        <f>E412*J412</f>
        <v>6.1560000000000011E-4</v>
      </c>
      <c r="L412" s="57" t="s">
        <v>124</v>
      </c>
    </row>
    <row r="413" spans="1:12" s="1" customFormat="1" ht="19.2">
      <c r="A413" s="47">
        <f>A412+1</f>
        <v>378</v>
      </c>
      <c r="B413" s="48" t="s">
        <v>369</v>
      </c>
      <c r="C413" s="49" t="s">
        <v>2259</v>
      </c>
      <c r="D413" s="50" t="s">
        <v>235</v>
      </c>
      <c r="E413" s="55">
        <v>0.19</v>
      </c>
      <c r="F413" s="52"/>
      <c r="G413" s="53">
        <f>E413*F413</f>
        <v>0</v>
      </c>
      <c r="H413" s="54"/>
      <c r="I413" s="53">
        <f>E413*H413</f>
        <v>0</v>
      </c>
      <c r="J413" s="55">
        <v>0</v>
      </c>
      <c r="K413" s="56">
        <f>E413*J413</f>
        <v>0</v>
      </c>
      <c r="L413" s="57" t="s">
        <v>124</v>
      </c>
    </row>
    <row r="414" spans="1:12" s="1" customFormat="1" ht="19.2">
      <c r="A414" s="47">
        <f>A413+1</f>
        <v>379</v>
      </c>
      <c r="B414" s="48" t="s">
        <v>790</v>
      </c>
      <c r="C414" s="49" t="s">
        <v>2260</v>
      </c>
      <c r="D414" s="50" t="s">
        <v>136</v>
      </c>
      <c r="E414" s="54">
        <v>2.2999999999999998</v>
      </c>
      <c r="F414" s="52"/>
      <c r="G414" s="53">
        <f>E414*F414</f>
        <v>0</v>
      </c>
      <c r="H414" s="54"/>
      <c r="I414" s="53">
        <f>E414*H414</f>
        <v>0</v>
      </c>
      <c r="J414" s="55">
        <v>1.65024E-4</v>
      </c>
      <c r="K414" s="56">
        <f>E414*J414</f>
        <v>3.7955519999999997E-4</v>
      </c>
      <c r="L414" s="57" t="s">
        <v>124</v>
      </c>
    </row>
    <row r="415" spans="1:12" s="1" customFormat="1" ht="19.2">
      <c r="A415" s="47">
        <f>A414+1</f>
        <v>380</v>
      </c>
      <c r="B415" s="48" t="s">
        <v>792</v>
      </c>
      <c r="C415" s="49" t="s">
        <v>2261</v>
      </c>
      <c r="D415" s="50" t="s">
        <v>136</v>
      </c>
      <c r="E415" s="54">
        <v>2.2999999999999998</v>
      </c>
      <c r="F415" s="52"/>
      <c r="G415" s="53">
        <f>E415*F415</f>
        <v>0</v>
      </c>
      <c r="H415" s="54"/>
      <c r="I415" s="53">
        <f>E415*H415</f>
        <v>0</v>
      </c>
      <c r="J415" s="55">
        <v>1.4200223999999999E-2</v>
      </c>
      <c r="K415" s="56">
        <f>E415*J415</f>
        <v>3.2660515199999997E-2</v>
      </c>
      <c r="L415" s="57" t="s">
        <v>124</v>
      </c>
    </row>
    <row r="416" spans="1:12" s="1" customFormat="1" ht="19.2">
      <c r="A416" s="47">
        <f>A415+1</f>
        <v>381</v>
      </c>
      <c r="B416" s="48" t="s">
        <v>359</v>
      </c>
      <c r="C416" s="49" t="s">
        <v>2262</v>
      </c>
      <c r="D416" s="50" t="s">
        <v>127</v>
      </c>
      <c r="E416" s="226">
        <v>1.5476999999999999</v>
      </c>
      <c r="F416" s="52"/>
      <c r="G416" s="53">
        <f>E416*F416</f>
        <v>0</v>
      </c>
      <c r="H416" s="54"/>
      <c r="I416" s="53">
        <f>E416*H416</f>
        <v>0</v>
      </c>
      <c r="J416" s="55">
        <v>0</v>
      </c>
      <c r="K416" s="56">
        <f>E416*J416</f>
        <v>0</v>
      </c>
      <c r="L416" s="57" t="s">
        <v>124</v>
      </c>
    </row>
    <row r="417" spans="1:12" s="1" customFormat="1" ht="19.2">
      <c r="A417" s="47">
        <f>A416+1</f>
        <v>382</v>
      </c>
      <c r="B417" s="48" t="s">
        <v>361</v>
      </c>
      <c r="C417" s="49" t="s">
        <v>2263</v>
      </c>
      <c r="D417" s="50" t="s">
        <v>123</v>
      </c>
      <c r="E417" s="55">
        <v>6.0604999999999999E-2</v>
      </c>
      <c r="F417" s="52"/>
      <c r="G417" s="53">
        <f>E417*F417</f>
        <v>0</v>
      </c>
      <c r="H417" s="54"/>
      <c r="I417" s="53">
        <f>E417*H417</f>
        <v>0</v>
      </c>
      <c r="J417" s="55">
        <v>2.3191920000000001E-2</v>
      </c>
      <c r="K417" s="56">
        <f>E417*J417</f>
        <v>1.4055463116000001E-3</v>
      </c>
      <c r="L417" s="57" t="s">
        <v>124</v>
      </c>
    </row>
    <row r="418" spans="1:12" s="1" customFormat="1" ht="76.8">
      <c r="A418" s="227">
        <f>A417+1</f>
        <v>383</v>
      </c>
      <c r="B418" s="228" t="s">
        <v>385</v>
      </c>
      <c r="C418" s="229" t="s">
        <v>2264</v>
      </c>
      <c r="D418" s="230" t="s">
        <v>123</v>
      </c>
      <c r="E418" s="235">
        <v>6.0604999999999999E-2</v>
      </c>
      <c r="F418" s="232"/>
      <c r="G418" s="233">
        <f>E418*F418</f>
        <v>0</v>
      </c>
      <c r="H418" s="234"/>
      <c r="I418" s="233">
        <f>E418*H418</f>
        <v>0</v>
      </c>
      <c r="J418" s="235">
        <v>0.47</v>
      </c>
      <c r="K418" s="236">
        <f>E418*J418</f>
        <v>2.8484349999999999E-2</v>
      </c>
      <c r="L418" s="237" t="s">
        <v>124</v>
      </c>
    </row>
    <row r="419" spans="1:12" s="1" customFormat="1" ht="19.2">
      <c r="A419" s="47">
        <f>A418+1</f>
        <v>384</v>
      </c>
      <c r="B419" s="48" t="s">
        <v>365</v>
      </c>
      <c r="C419" s="49" t="s">
        <v>2265</v>
      </c>
      <c r="D419" s="50" t="s">
        <v>123</v>
      </c>
      <c r="E419" s="55">
        <v>6.0604999999999999E-2</v>
      </c>
      <c r="F419" s="52"/>
      <c r="G419" s="53">
        <f>E419*F419</f>
        <v>0</v>
      </c>
      <c r="H419" s="54"/>
      <c r="I419" s="53">
        <f>E419*H419</f>
        <v>0</v>
      </c>
      <c r="J419" s="55">
        <v>1.8E-3</v>
      </c>
      <c r="K419" s="56">
        <f>E419*J419</f>
        <v>1.09089E-4</v>
      </c>
      <c r="L419" s="57" t="s">
        <v>124</v>
      </c>
    </row>
    <row r="420" spans="1:12" s="1" customFormat="1" ht="19.2">
      <c r="A420" s="47">
        <f>A419+1</f>
        <v>385</v>
      </c>
      <c r="B420" s="48" t="s">
        <v>2266</v>
      </c>
      <c r="C420" s="49" t="s">
        <v>2267</v>
      </c>
      <c r="D420" s="50" t="s">
        <v>155</v>
      </c>
      <c r="E420" s="51">
        <v>1</v>
      </c>
      <c r="F420" s="52"/>
      <c r="G420" s="53">
        <f>E420*F420</f>
        <v>0</v>
      </c>
      <c r="H420" s="54"/>
      <c r="I420" s="53">
        <f>E420*H420</f>
        <v>0</v>
      </c>
      <c r="J420" s="55">
        <v>1.65E-3</v>
      </c>
      <c r="K420" s="56">
        <f>E420*J420</f>
        <v>1.65E-3</v>
      </c>
      <c r="L420" s="57"/>
    </row>
    <row r="421" spans="1:12" s="1" customFormat="1" ht="19.2">
      <c r="A421" s="47">
        <f>A420+1</f>
        <v>386</v>
      </c>
      <c r="B421" s="48" t="s">
        <v>369</v>
      </c>
      <c r="C421" s="49" t="s">
        <v>2268</v>
      </c>
      <c r="D421" s="50" t="s">
        <v>235</v>
      </c>
      <c r="E421" s="55">
        <v>3.4000000000000002E-2</v>
      </c>
      <c r="F421" s="52"/>
      <c r="G421" s="53">
        <f>E421*F421</f>
        <v>0</v>
      </c>
      <c r="H421" s="54"/>
      <c r="I421" s="53">
        <f>E421*H421</f>
        <v>0</v>
      </c>
      <c r="J421" s="55">
        <v>0</v>
      </c>
      <c r="K421" s="56">
        <f>E421*J421</f>
        <v>0</v>
      </c>
      <c r="L421" s="57" t="s">
        <v>124</v>
      </c>
    </row>
    <row r="422" spans="1:12" s="1" customFormat="1" ht="19.2">
      <c r="A422" s="47">
        <f>A421+1</f>
        <v>387</v>
      </c>
      <c r="B422" s="48" t="s">
        <v>415</v>
      </c>
      <c r="C422" s="49" t="s">
        <v>2269</v>
      </c>
      <c r="D422" s="50" t="s">
        <v>136</v>
      </c>
      <c r="E422" s="51">
        <v>2</v>
      </c>
      <c r="F422" s="52"/>
      <c r="G422" s="53">
        <f>E422*F422</f>
        <v>0</v>
      </c>
      <c r="H422" s="54"/>
      <c r="I422" s="53">
        <f>E422*H422</f>
        <v>0</v>
      </c>
      <c r="J422" s="55">
        <v>1.65024E-4</v>
      </c>
      <c r="K422" s="56">
        <f>E422*J422</f>
        <v>3.30048E-4</v>
      </c>
      <c r="L422" s="57" t="s">
        <v>124</v>
      </c>
    </row>
    <row r="423" spans="1:12" s="1" customFormat="1" ht="19.2">
      <c r="A423" s="47">
        <f>A422+1</f>
        <v>388</v>
      </c>
      <c r="B423" s="48" t="s">
        <v>400</v>
      </c>
      <c r="C423" s="49" t="s">
        <v>2270</v>
      </c>
      <c r="D423" s="50" t="s">
        <v>136</v>
      </c>
      <c r="E423" s="51">
        <v>2</v>
      </c>
      <c r="F423" s="52"/>
      <c r="G423" s="53">
        <f>E423*F423</f>
        <v>0</v>
      </c>
      <c r="H423" s="54"/>
      <c r="I423" s="53">
        <f>E423*H423</f>
        <v>0</v>
      </c>
      <c r="J423" s="55">
        <v>3.4706224000000001E-2</v>
      </c>
      <c r="K423" s="56">
        <f>E423*J423</f>
        <v>6.9412448000000002E-2</v>
      </c>
      <c r="L423" s="57" t="s">
        <v>124</v>
      </c>
    </row>
    <row r="424" spans="1:12" s="1" customFormat="1" ht="19.2">
      <c r="A424" s="47">
        <f>A423+1</f>
        <v>389</v>
      </c>
      <c r="B424" s="48" t="s">
        <v>359</v>
      </c>
      <c r="C424" s="49" t="s">
        <v>2271</v>
      </c>
      <c r="D424" s="50" t="s">
        <v>127</v>
      </c>
      <c r="E424" s="226">
        <v>2.4420000000000002</v>
      </c>
      <c r="F424" s="52"/>
      <c r="G424" s="53">
        <f>E424*F424</f>
        <v>0</v>
      </c>
      <c r="H424" s="54"/>
      <c r="I424" s="53">
        <f>E424*H424</f>
        <v>0</v>
      </c>
      <c r="J424" s="55">
        <v>0</v>
      </c>
      <c r="K424" s="56">
        <f>E424*J424</f>
        <v>0</v>
      </c>
      <c r="L424" s="57" t="s">
        <v>124</v>
      </c>
    </row>
    <row r="425" spans="1:12" s="1" customFormat="1" ht="19.2">
      <c r="A425" s="47">
        <f>A424+1</f>
        <v>390</v>
      </c>
      <c r="B425" s="48" t="s">
        <v>361</v>
      </c>
      <c r="C425" s="49" t="s">
        <v>2272</v>
      </c>
      <c r="D425" s="50" t="s">
        <v>123</v>
      </c>
      <c r="E425" s="55">
        <v>0.16200000000000001</v>
      </c>
      <c r="F425" s="52"/>
      <c r="G425" s="53">
        <f>E425*F425</f>
        <v>0</v>
      </c>
      <c r="H425" s="54"/>
      <c r="I425" s="53">
        <f>E425*H425</f>
        <v>0</v>
      </c>
      <c r="J425" s="55">
        <v>2.3191920000000001E-2</v>
      </c>
      <c r="K425" s="56">
        <f>E425*J425</f>
        <v>3.7570910400000004E-3</v>
      </c>
      <c r="L425" s="57" t="s">
        <v>124</v>
      </c>
    </row>
    <row r="426" spans="1:12" s="1" customFormat="1" ht="76.8">
      <c r="A426" s="227">
        <f>A425+1</f>
        <v>391</v>
      </c>
      <c r="B426" s="228" t="s">
        <v>385</v>
      </c>
      <c r="C426" s="229" t="s">
        <v>2273</v>
      </c>
      <c r="D426" s="230" t="s">
        <v>123</v>
      </c>
      <c r="E426" s="235">
        <v>0.16200000000000001</v>
      </c>
      <c r="F426" s="232"/>
      <c r="G426" s="233">
        <f>E426*F426</f>
        <v>0</v>
      </c>
      <c r="H426" s="234"/>
      <c r="I426" s="233">
        <f>E426*H426</f>
        <v>0</v>
      </c>
      <c r="J426" s="235">
        <v>0.47</v>
      </c>
      <c r="K426" s="236">
        <f>E426*J426</f>
        <v>7.6139999999999999E-2</v>
      </c>
      <c r="L426" s="237" t="s">
        <v>124</v>
      </c>
    </row>
    <row r="427" spans="1:12" s="1" customFormat="1" ht="19.2">
      <c r="A427" s="47">
        <f>A426+1</f>
        <v>392</v>
      </c>
      <c r="B427" s="48" t="s">
        <v>365</v>
      </c>
      <c r="C427" s="49" t="s">
        <v>2274</v>
      </c>
      <c r="D427" s="50" t="s">
        <v>123</v>
      </c>
      <c r="E427" s="55">
        <v>0.16200000000000001</v>
      </c>
      <c r="F427" s="52"/>
      <c r="G427" s="53">
        <f>E427*F427</f>
        <v>0</v>
      </c>
      <c r="H427" s="54"/>
      <c r="I427" s="53">
        <f>E427*H427</f>
        <v>0</v>
      </c>
      <c r="J427" s="55">
        <v>1.8E-3</v>
      </c>
      <c r="K427" s="56">
        <f>E427*J427</f>
        <v>2.9159999999999999E-4</v>
      </c>
      <c r="L427" s="57" t="s">
        <v>124</v>
      </c>
    </row>
    <row r="428" spans="1:12" s="1" customFormat="1" ht="19.2">
      <c r="A428" s="47">
        <f>A427+1</f>
        <v>393</v>
      </c>
      <c r="B428" s="48" t="s">
        <v>406</v>
      </c>
      <c r="C428" s="49" t="s">
        <v>2275</v>
      </c>
      <c r="D428" s="50" t="s">
        <v>155</v>
      </c>
      <c r="E428" s="51">
        <v>1</v>
      </c>
      <c r="F428" s="52"/>
      <c r="G428" s="53">
        <f>E428*F428</f>
        <v>0</v>
      </c>
      <c r="H428" s="54"/>
      <c r="I428" s="53">
        <f>E428*H428</f>
        <v>0</v>
      </c>
      <c r="J428" s="55">
        <v>1.65E-3</v>
      </c>
      <c r="K428" s="56">
        <f>E428*J428</f>
        <v>1.65E-3</v>
      </c>
      <c r="L428" s="57"/>
    </row>
    <row r="429" spans="1:12" s="1" customFormat="1" ht="19.2">
      <c r="A429" s="47">
        <f>A428+1</f>
        <v>394</v>
      </c>
      <c r="B429" s="48" t="s">
        <v>369</v>
      </c>
      <c r="C429" s="49" t="s">
        <v>2276</v>
      </c>
      <c r="D429" s="50" t="s">
        <v>235</v>
      </c>
      <c r="E429" s="55">
        <v>0.10100000000000001</v>
      </c>
      <c r="F429" s="52"/>
      <c r="G429" s="53">
        <f>E429*F429</f>
        <v>0</v>
      </c>
      <c r="H429" s="54"/>
      <c r="I429" s="53">
        <f>E429*H429</f>
        <v>0</v>
      </c>
      <c r="J429" s="55">
        <v>0</v>
      </c>
      <c r="K429" s="56">
        <f>E429*J429</f>
        <v>0</v>
      </c>
      <c r="L429" s="57" t="s">
        <v>124</v>
      </c>
    </row>
    <row r="430" spans="1:12" s="1" customFormat="1" ht="19.2">
      <c r="A430" s="47">
        <f>A429+1</f>
        <v>395</v>
      </c>
      <c r="B430" s="48" t="s">
        <v>415</v>
      </c>
      <c r="C430" s="49" t="s">
        <v>2277</v>
      </c>
      <c r="D430" s="50" t="s">
        <v>136</v>
      </c>
      <c r="E430" s="54">
        <v>2.5</v>
      </c>
      <c r="F430" s="52"/>
      <c r="G430" s="53">
        <f>E430*F430</f>
        <v>0</v>
      </c>
      <c r="H430" s="54"/>
      <c r="I430" s="53">
        <f>E430*H430</f>
        <v>0</v>
      </c>
      <c r="J430" s="55">
        <v>1.65024E-4</v>
      </c>
      <c r="K430" s="56">
        <f>E430*J430</f>
        <v>4.1255999999999997E-4</v>
      </c>
      <c r="L430" s="57" t="s">
        <v>124</v>
      </c>
    </row>
    <row r="431" spans="1:12" s="1" customFormat="1" ht="19.2">
      <c r="A431" s="47">
        <f>A430+1</f>
        <v>396</v>
      </c>
      <c r="B431" s="48" t="s">
        <v>400</v>
      </c>
      <c r="C431" s="49" t="s">
        <v>2278</v>
      </c>
      <c r="D431" s="50" t="s">
        <v>136</v>
      </c>
      <c r="E431" s="54">
        <v>2.5</v>
      </c>
      <c r="F431" s="52"/>
      <c r="G431" s="53">
        <f>E431*F431</f>
        <v>0</v>
      </c>
      <c r="H431" s="54"/>
      <c r="I431" s="53">
        <f>E431*H431</f>
        <v>0</v>
      </c>
      <c r="J431" s="55">
        <v>3.4706224000000001E-2</v>
      </c>
      <c r="K431" s="56">
        <f>E431*J431</f>
        <v>8.6765560000000005E-2</v>
      </c>
      <c r="L431" s="57" t="s">
        <v>124</v>
      </c>
    </row>
    <row r="432" spans="1:12" s="1" customFormat="1" ht="19.2">
      <c r="A432" s="47">
        <f>A431+1</f>
        <v>397</v>
      </c>
      <c r="B432" s="48" t="s">
        <v>359</v>
      </c>
      <c r="C432" s="49" t="s">
        <v>2279</v>
      </c>
      <c r="D432" s="50" t="s">
        <v>127</v>
      </c>
      <c r="E432" s="226">
        <v>1.6220000000000003</v>
      </c>
      <c r="F432" s="52"/>
      <c r="G432" s="53">
        <f>E432*F432</f>
        <v>0</v>
      </c>
      <c r="H432" s="54"/>
      <c r="I432" s="53">
        <f>E432*H432</f>
        <v>0</v>
      </c>
      <c r="J432" s="55">
        <v>0</v>
      </c>
      <c r="K432" s="56">
        <f>E432*J432</f>
        <v>0</v>
      </c>
      <c r="L432" s="57" t="s">
        <v>124</v>
      </c>
    </row>
    <row r="433" spans="1:12" s="1" customFormat="1" ht="19.2">
      <c r="A433" s="47">
        <f>A432+1</f>
        <v>398</v>
      </c>
      <c r="B433" s="48" t="s">
        <v>361</v>
      </c>
      <c r="C433" s="49" t="s">
        <v>2280</v>
      </c>
      <c r="D433" s="50" t="s">
        <v>123</v>
      </c>
      <c r="E433" s="55">
        <v>0.16500000000000001</v>
      </c>
      <c r="F433" s="52"/>
      <c r="G433" s="53">
        <f>E433*F433</f>
        <v>0</v>
      </c>
      <c r="H433" s="54"/>
      <c r="I433" s="53">
        <f>E433*H433</f>
        <v>0</v>
      </c>
      <c r="J433" s="55">
        <v>2.3191920000000001E-2</v>
      </c>
      <c r="K433" s="56">
        <f>E433*J433</f>
        <v>3.8266668000000005E-3</v>
      </c>
      <c r="L433" s="57" t="s">
        <v>124</v>
      </c>
    </row>
    <row r="434" spans="1:12" s="1" customFormat="1" ht="76.8">
      <c r="A434" s="227">
        <f>A433+1</f>
        <v>399</v>
      </c>
      <c r="B434" s="228" t="s">
        <v>385</v>
      </c>
      <c r="C434" s="229" t="s">
        <v>2281</v>
      </c>
      <c r="D434" s="230" t="s">
        <v>123</v>
      </c>
      <c r="E434" s="235">
        <v>0.16500000000000001</v>
      </c>
      <c r="F434" s="232"/>
      <c r="G434" s="233">
        <f>E434*F434</f>
        <v>0</v>
      </c>
      <c r="H434" s="234"/>
      <c r="I434" s="233">
        <f>E434*H434</f>
        <v>0</v>
      </c>
      <c r="J434" s="235">
        <v>0.47</v>
      </c>
      <c r="K434" s="236">
        <f>E434*J434</f>
        <v>7.7549999999999994E-2</v>
      </c>
      <c r="L434" s="237" t="s">
        <v>124</v>
      </c>
    </row>
    <row r="435" spans="1:12" s="1" customFormat="1" ht="19.2">
      <c r="A435" s="47">
        <f>A434+1</f>
        <v>400</v>
      </c>
      <c r="B435" s="48" t="s">
        <v>365</v>
      </c>
      <c r="C435" s="49" t="s">
        <v>2282</v>
      </c>
      <c r="D435" s="50" t="s">
        <v>123</v>
      </c>
      <c r="E435" s="55">
        <v>0.16500000000000001</v>
      </c>
      <c r="F435" s="52"/>
      <c r="G435" s="53">
        <f>E435*F435</f>
        <v>0</v>
      </c>
      <c r="H435" s="54"/>
      <c r="I435" s="53">
        <f>E435*H435</f>
        <v>0</v>
      </c>
      <c r="J435" s="55">
        <v>1.8E-3</v>
      </c>
      <c r="K435" s="56">
        <f>E435*J435</f>
        <v>2.9700000000000001E-4</v>
      </c>
      <c r="L435" s="57" t="s">
        <v>124</v>
      </c>
    </row>
    <row r="436" spans="1:12" s="1" customFormat="1" ht="19.2">
      <c r="A436" s="47">
        <f>A435+1</f>
        <v>401</v>
      </c>
      <c r="B436" s="48" t="s">
        <v>422</v>
      </c>
      <c r="C436" s="49" t="s">
        <v>2283</v>
      </c>
      <c r="D436" s="50" t="s">
        <v>155</v>
      </c>
      <c r="E436" s="51">
        <v>1</v>
      </c>
      <c r="F436" s="52"/>
      <c r="G436" s="53">
        <f>E436*F436</f>
        <v>0</v>
      </c>
      <c r="H436" s="54"/>
      <c r="I436" s="53">
        <f>E436*H436</f>
        <v>0</v>
      </c>
      <c r="J436" s="55">
        <v>4.4000000000000003E-3</v>
      </c>
      <c r="K436" s="56">
        <f>E436*J436</f>
        <v>4.4000000000000003E-3</v>
      </c>
      <c r="L436" s="57" t="s">
        <v>124</v>
      </c>
    </row>
    <row r="437" spans="1:12" s="1" customFormat="1" ht="19.2">
      <c r="A437" s="47">
        <f>A436+1</f>
        <v>402</v>
      </c>
      <c r="B437" s="48" t="s">
        <v>369</v>
      </c>
      <c r="C437" s="49" t="s">
        <v>2284</v>
      </c>
      <c r="D437" s="50" t="s">
        <v>235</v>
      </c>
      <c r="E437" s="55">
        <v>0.10100000000000001</v>
      </c>
      <c r="F437" s="52"/>
      <c r="G437" s="53">
        <f>E437*F437</f>
        <v>0</v>
      </c>
      <c r="H437" s="54"/>
      <c r="I437" s="53">
        <f>E437*H437</f>
        <v>0</v>
      </c>
      <c r="J437" s="55">
        <v>0</v>
      </c>
      <c r="K437" s="56">
        <f>E437*J437</f>
        <v>0</v>
      </c>
      <c r="L437" s="57" t="s">
        <v>124</v>
      </c>
    </row>
    <row r="438" spans="1:12" s="1" customFormat="1" ht="9.6">
      <c r="A438" s="47">
        <f>A437+1</f>
        <v>403</v>
      </c>
      <c r="B438" s="48" t="s">
        <v>530</v>
      </c>
      <c r="C438" s="49" t="s">
        <v>2285</v>
      </c>
      <c r="D438" s="50" t="s">
        <v>136</v>
      </c>
      <c r="E438" s="54">
        <v>6.5</v>
      </c>
      <c r="F438" s="52"/>
      <c r="G438" s="53">
        <f>E438*F438</f>
        <v>0</v>
      </c>
      <c r="H438" s="54"/>
      <c r="I438" s="53">
        <f>E438*H438</f>
        <v>0</v>
      </c>
      <c r="J438" s="55">
        <v>1.65024E-4</v>
      </c>
      <c r="K438" s="56">
        <f>E438*J438</f>
        <v>1.072656E-3</v>
      </c>
      <c r="L438" s="57" t="s">
        <v>124</v>
      </c>
    </row>
    <row r="439" spans="1:12" s="1" customFormat="1" ht="9.6">
      <c r="A439" s="47">
        <f>A438+1</f>
        <v>404</v>
      </c>
      <c r="B439" s="48" t="s">
        <v>357</v>
      </c>
      <c r="C439" s="49" t="s">
        <v>2286</v>
      </c>
      <c r="D439" s="50" t="s">
        <v>136</v>
      </c>
      <c r="E439" s="54">
        <v>6.5</v>
      </c>
      <c r="F439" s="52"/>
      <c r="G439" s="53">
        <f>E439*F439</f>
        <v>0</v>
      </c>
      <c r="H439" s="54"/>
      <c r="I439" s="53">
        <f>E439*H439</f>
        <v>0</v>
      </c>
      <c r="J439" s="55">
        <v>2.3090223999999999E-2</v>
      </c>
      <c r="K439" s="56">
        <f>E439*J439</f>
        <v>0.15008645600000001</v>
      </c>
      <c r="L439" s="57" t="s">
        <v>124</v>
      </c>
    </row>
    <row r="440" spans="1:12" s="1" customFormat="1" ht="19.2">
      <c r="A440" s="47">
        <f>A439+1</f>
        <v>405</v>
      </c>
      <c r="B440" s="48" t="s">
        <v>359</v>
      </c>
      <c r="C440" s="49" t="s">
        <v>2287</v>
      </c>
      <c r="D440" s="50" t="s">
        <v>127</v>
      </c>
      <c r="E440" s="226">
        <v>5.1459999999999999</v>
      </c>
      <c r="F440" s="52"/>
      <c r="G440" s="53">
        <f>E440*F440</f>
        <v>0</v>
      </c>
      <c r="H440" s="54"/>
      <c r="I440" s="53">
        <f>E440*H440</f>
        <v>0</v>
      </c>
      <c r="J440" s="55">
        <v>0</v>
      </c>
      <c r="K440" s="56">
        <f>E440*J440</f>
        <v>0</v>
      </c>
      <c r="L440" s="57" t="s">
        <v>124</v>
      </c>
    </row>
    <row r="441" spans="1:12" s="1" customFormat="1" ht="19.2">
      <c r="A441" s="47">
        <f>A440+1</f>
        <v>406</v>
      </c>
      <c r="B441" s="48" t="s">
        <v>361</v>
      </c>
      <c r="C441" s="49" t="s">
        <v>2288</v>
      </c>
      <c r="D441" s="50" t="s">
        <v>123</v>
      </c>
      <c r="E441" s="55">
        <v>0.24700000000000005</v>
      </c>
      <c r="F441" s="52"/>
      <c r="G441" s="53">
        <f>E441*F441</f>
        <v>0</v>
      </c>
      <c r="H441" s="54"/>
      <c r="I441" s="53">
        <f>E441*H441</f>
        <v>0</v>
      </c>
      <c r="J441" s="55">
        <v>2.3191920000000001E-2</v>
      </c>
      <c r="K441" s="56">
        <f>E441*J441</f>
        <v>5.728404240000002E-3</v>
      </c>
      <c r="L441" s="57" t="s">
        <v>124</v>
      </c>
    </row>
    <row r="442" spans="1:12" s="1" customFormat="1" ht="76.8">
      <c r="A442" s="227">
        <f>A441+1</f>
        <v>407</v>
      </c>
      <c r="B442" s="228" t="s">
        <v>385</v>
      </c>
      <c r="C442" s="229" t="s">
        <v>2289</v>
      </c>
      <c r="D442" s="230" t="s">
        <v>123</v>
      </c>
      <c r="E442" s="235">
        <v>0.24700000000000005</v>
      </c>
      <c r="F442" s="232"/>
      <c r="G442" s="233">
        <f>E442*F442</f>
        <v>0</v>
      </c>
      <c r="H442" s="234"/>
      <c r="I442" s="233">
        <f>E442*H442</f>
        <v>0</v>
      </c>
      <c r="J442" s="235">
        <v>0.47</v>
      </c>
      <c r="K442" s="236">
        <f>E442*J442</f>
        <v>0.11609000000000001</v>
      </c>
      <c r="L442" s="237" t="s">
        <v>124</v>
      </c>
    </row>
    <row r="443" spans="1:12" s="1" customFormat="1" ht="19.2">
      <c r="A443" s="47">
        <f>A442+1</f>
        <v>408</v>
      </c>
      <c r="B443" s="48" t="s">
        <v>365</v>
      </c>
      <c r="C443" s="49" t="s">
        <v>2290</v>
      </c>
      <c r="D443" s="50" t="s">
        <v>123</v>
      </c>
      <c r="E443" s="55">
        <v>0.24700000000000005</v>
      </c>
      <c r="F443" s="52"/>
      <c r="G443" s="53">
        <f>E443*F443</f>
        <v>0</v>
      </c>
      <c r="H443" s="54"/>
      <c r="I443" s="53">
        <f>E443*H443</f>
        <v>0</v>
      </c>
      <c r="J443" s="55">
        <v>1.8E-3</v>
      </c>
      <c r="K443" s="56">
        <f>E443*J443</f>
        <v>4.4460000000000007E-4</v>
      </c>
      <c r="L443" s="57" t="s">
        <v>124</v>
      </c>
    </row>
    <row r="444" spans="1:12" s="1" customFormat="1" ht="19.2">
      <c r="A444" s="47">
        <f>A443+1</f>
        <v>409</v>
      </c>
      <c r="B444" s="48" t="s">
        <v>369</v>
      </c>
      <c r="C444" s="49" t="s">
        <v>2291</v>
      </c>
      <c r="D444" s="50" t="s">
        <v>235</v>
      </c>
      <c r="E444" s="55">
        <v>0.13200000000000001</v>
      </c>
      <c r="F444" s="52"/>
      <c r="G444" s="53">
        <f>E444*F444</f>
        <v>0</v>
      </c>
      <c r="H444" s="54"/>
      <c r="I444" s="53">
        <f>E444*H444</f>
        <v>0</v>
      </c>
      <c r="J444" s="55">
        <v>0</v>
      </c>
      <c r="K444" s="56">
        <f>E444*J444</f>
        <v>0</v>
      </c>
      <c r="L444" s="57" t="s">
        <v>124</v>
      </c>
    </row>
    <row r="445" spans="1:12" s="1" customFormat="1" ht="9.6">
      <c r="A445" s="47">
        <f>A444+1</f>
        <v>410</v>
      </c>
      <c r="B445" s="48" t="s">
        <v>465</v>
      </c>
      <c r="C445" s="49" t="s">
        <v>2292</v>
      </c>
      <c r="D445" s="50" t="s">
        <v>136</v>
      </c>
      <c r="E445" s="54">
        <v>1.2</v>
      </c>
      <c r="F445" s="52"/>
      <c r="G445" s="53">
        <f>E445*F445</f>
        <v>0</v>
      </c>
      <c r="H445" s="54"/>
      <c r="I445" s="53">
        <f>E445*H445</f>
        <v>0</v>
      </c>
      <c r="J445" s="55">
        <v>1.65024E-4</v>
      </c>
      <c r="K445" s="56">
        <f>E445*J445</f>
        <v>1.980288E-4</v>
      </c>
      <c r="L445" s="57" t="s">
        <v>124</v>
      </c>
    </row>
    <row r="446" spans="1:12" s="1" customFormat="1" ht="9.6">
      <c r="A446" s="47">
        <f>A445+1</f>
        <v>411</v>
      </c>
      <c r="B446" s="48" t="s">
        <v>357</v>
      </c>
      <c r="C446" s="49" t="s">
        <v>2293</v>
      </c>
      <c r="D446" s="50" t="s">
        <v>136</v>
      </c>
      <c r="E446" s="54">
        <v>1.2</v>
      </c>
      <c r="F446" s="52"/>
      <c r="G446" s="53">
        <f>E446*F446</f>
        <v>0</v>
      </c>
      <c r="H446" s="54"/>
      <c r="I446" s="53">
        <f>E446*H446</f>
        <v>0</v>
      </c>
      <c r="J446" s="55">
        <v>2.3090223999999999E-2</v>
      </c>
      <c r="K446" s="56">
        <f>E446*J446</f>
        <v>2.7708268799999998E-2</v>
      </c>
      <c r="L446" s="57" t="s">
        <v>124</v>
      </c>
    </row>
    <row r="447" spans="1:12" s="1" customFormat="1" ht="19.2">
      <c r="A447" s="47">
        <f>A446+1</f>
        <v>412</v>
      </c>
      <c r="B447" s="48" t="s">
        <v>359</v>
      </c>
      <c r="C447" s="49" t="s">
        <v>2294</v>
      </c>
      <c r="D447" s="50" t="s">
        <v>127</v>
      </c>
      <c r="E447" s="226">
        <v>1.04</v>
      </c>
      <c r="F447" s="52"/>
      <c r="G447" s="53">
        <f>E447*F447</f>
        <v>0</v>
      </c>
      <c r="H447" s="54"/>
      <c r="I447" s="53">
        <f>E447*H447</f>
        <v>0</v>
      </c>
      <c r="J447" s="55">
        <v>0</v>
      </c>
      <c r="K447" s="56">
        <f>E447*J447</f>
        <v>0</v>
      </c>
      <c r="L447" s="57" t="s">
        <v>124</v>
      </c>
    </row>
    <row r="448" spans="1:12" s="1" customFormat="1" ht="19.2">
      <c r="A448" s="47">
        <f>A447+1</f>
        <v>413</v>
      </c>
      <c r="B448" s="48" t="s">
        <v>361</v>
      </c>
      <c r="C448" s="49" t="s">
        <v>2295</v>
      </c>
      <c r="D448" s="50" t="s">
        <v>123</v>
      </c>
      <c r="E448" s="55">
        <v>4.8000000000000008E-2</v>
      </c>
      <c r="F448" s="52"/>
      <c r="G448" s="53">
        <f>E448*F448</f>
        <v>0</v>
      </c>
      <c r="H448" s="54"/>
      <c r="I448" s="53">
        <f>E448*H448</f>
        <v>0</v>
      </c>
      <c r="J448" s="55">
        <v>2.3191920000000001E-2</v>
      </c>
      <c r="K448" s="56">
        <f>E448*J448</f>
        <v>1.1132121600000002E-3</v>
      </c>
      <c r="L448" s="57" t="s">
        <v>124</v>
      </c>
    </row>
    <row r="449" spans="1:12" s="1" customFormat="1" ht="76.8">
      <c r="A449" s="227">
        <f>A448+1</f>
        <v>414</v>
      </c>
      <c r="B449" s="228" t="s">
        <v>385</v>
      </c>
      <c r="C449" s="229" t="s">
        <v>2296</v>
      </c>
      <c r="D449" s="230" t="s">
        <v>123</v>
      </c>
      <c r="E449" s="235">
        <v>4.8000000000000008E-2</v>
      </c>
      <c r="F449" s="232"/>
      <c r="G449" s="233">
        <f>E449*F449</f>
        <v>0</v>
      </c>
      <c r="H449" s="234"/>
      <c r="I449" s="233">
        <f>E449*H449</f>
        <v>0</v>
      </c>
      <c r="J449" s="235">
        <v>0.47</v>
      </c>
      <c r="K449" s="236">
        <f>E449*J449</f>
        <v>2.2560000000000004E-2</v>
      </c>
      <c r="L449" s="237" t="s">
        <v>124</v>
      </c>
    </row>
    <row r="450" spans="1:12" s="1" customFormat="1" ht="19.2">
      <c r="A450" s="47">
        <f>A449+1</f>
        <v>415</v>
      </c>
      <c r="B450" s="48" t="s">
        <v>365</v>
      </c>
      <c r="C450" s="49" t="s">
        <v>2297</v>
      </c>
      <c r="D450" s="50" t="s">
        <v>123</v>
      </c>
      <c r="E450" s="55">
        <v>4.8000000000000008E-2</v>
      </c>
      <c r="F450" s="52"/>
      <c r="G450" s="53">
        <f>E450*F450</f>
        <v>0</v>
      </c>
      <c r="H450" s="54"/>
      <c r="I450" s="53">
        <f>E450*H450</f>
        <v>0</v>
      </c>
      <c r="J450" s="55">
        <v>1.8E-3</v>
      </c>
      <c r="K450" s="56">
        <f>E450*J450</f>
        <v>8.6400000000000013E-5</v>
      </c>
      <c r="L450" s="57" t="s">
        <v>124</v>
      </c>
    </row>
    <row r="451" spans="1:12" s="1" customFormat="1" ht="19.2">
      <c r="A451" s="47">
        <f>A450+1</f>
        <v>416</v>
      </c>
      <c r="B451" s="48" t="s">
        <v>369</v>
      </c>
      <c r="C451" s="49" t="s">
        <v>2298</v>
      </c>
      <c r="D451" s="50" t="s">
        <v>235</v>
      </c>
      <c r="E451" s="55">
        <v>3.9E-2</v>
      </c>
      <c r="F451" s="52"/>
      <c r="G451" s="53">
        <f>E451*F451</f>
        <v>0</v>
      </c>
      <c r="H451" s="54"/>
      <c r="I451" s="53">
        <f>E451*H451</f>
        <v>0</v>
      </c>
      <c r="J451" s="55">
        <v>0</v>
      </c>
      <c r="K451" s="56">
        <f>E451*J451</f>
        <v>0</v>
      </c>
      <c r="L451" s="57" t="s">
        <v>124</v>
      </c>
    </row>
    <row r="452" spans="1:12" s="1" customFormat="1" ht="19.2">
      <c r="A452" s="47">
        <f>A451+1</f>
        <v>417</v>
      </c>
      <c r="B452" s="48" t="s">
        <v>357</v>
      </c>
      <c r="C452" s="49" t="s">
        <v>2299</v>
      </c>
      <c r="D452" s="50" t="s">
        <v>136</v>
      </c>
      <c r="E452" s="54">
        <v>5.6</v>
      </c>
      <c r="F452" s="52"/>
      <c r="G452" s="53">
        <f>E452*F452</f>
        <v>0</v>
      </c>
      <c r="H452" s="54"/>
      <c r="I452" s="53">
        <f>E452*H452</f>
        <v>0</v>
      </c>
      <c r="J452" s="55">
        <v>2.3090223999999999E-2</v>
      </c>
      <c r="K452" s="56">
        <f>E452*J452</f>
        <v>0.12930525439999999</v>
      </c>
      <c r="L452" s="57" t="s">
        <v>124</v>
      </c>
    </row>
    <row r="453" spans="1:12" s="1" customFormat="1" ht="19.2">
      <c r="A453" s="47">
        <f>A452+1</f>
        <v>418</v>
      </c>
      <c r="B453" s="48" t="s">
        <v>359</v>
      </c>
      <c r="C453" s="49" t="s">
        <v>2300</v>
      </c>
      <c r="D453" s="50" t="s">
        <v>127</v>
      </c>
      <c r="E453" s="226">
        <v>4.2808000000000002</v>
      </c>
      <c r="F453" s="52"/>
      <c r="G453" s="53">
        <f>E453*F453</f>
        <v>0</v>
      </c>
      <c r="H453" s="54"/>
      <c r="I453" s="53">
        <f>E453*H453</f>
        <v>0</v>
      </c>
      <c r="J453" s="55">
        <v>0</v>
      </c>
      <c r="K453" s="56">
        <f>E453*J453</f>
        <v>0</v>
      </c>
      <c r="L453" s="57" t="s">
        <v>124</v>
      </c>
    </row>
    <row r="454" spans="1:12" s="1" customFormat="1" ht="19.2">
      <c r="A454" s="47">
        <f>A453+1</f>
        <v>419</v>
      </c>
      <c r="B454" s="48" t="s">
        <v>361</v>
      </c>
      <c r="C454" s="49" t="s">
        <v>2301</v>
      </c>
      <c r="D454" s="50" t="s">
        <v>123</v>
      </c>
      <c r="E454" s="55">
        <v>0.19152</v>
      </c>
      <c r="F454" s="52"/>
      <c r="G454" s="53">
        <f>E454*F454</f>
        <v>0</v>
      </c>
      <c r="H454" s="54"/>
      <c r="I454" s="53">
        <f>E454*H454</f>
        <v>0</v>
      </c>
      <c r="J454" s="55">
        <v>2.3191920000000001E-2</v>
      </c>
      <c r="K454" s="56">
        <f>E454*J454</f>
        <v>4.4417165184000001E-3</v>
      </c>
      <c r="L454" s="57" t="s">
        <v>124</v>
      </c>
    </row>
    <row r="455" spans="1:12" s="1" customFormat="1" ht="76.8">
      <c r="A455" s="227">
        <f>A454+1</f>
        <v>420</v>
      </c>
      <c r="B455" s="228" t="s">
        <v>385</v>
      </c>
      <c r="C455" s="229" t="s">
        <v>2302</v>
      </c>
      <c r="D455" s="230" t="s">
        <v>123</v>
      </c>
      <c r="E455" s="235">
        <v>0.20519999999999999</v>
      </c>
      <c r="F455" s="232"/>
      <c r="G455" s="233">
        <f>E455*F455</f>
        <v>0</v>
      </c>
      <c r="H455" s="234"/>
      <c r="I455" s="233">
        <f>E455*H455</f>
        <v>0</v>
      </c>
      <c r="J455" s="235">
        <v>0.47</v>
      </c>
      <c r="K455" s="236">
        <f>E455*J455</f>
        <v>9.6443999999999988E-2</v>
      </c>
      <c r="L455" s="237" t="s">
        <v>124</v>
      </c>
    </row>
    <row r="456" spans="1:12" s="1" customFormat="1" ht="19.2">
      <c r="A456" s="47">
        <f>A455+1</f>
        <v>421</v>
      </c>
      <c r="B456" s="48" t="s">
        <v>365</v>
      </c>
      <c r="C456" s="49" t="s">
        <v>2303</v>
      </c>
      <c r="D456" s="50" t="s">
        <v>123</v>
      </c>
      <c r="E456" s="55">
        <v>0.19152</v>
      </c>
      <c r="F456" s="52"/>
      <c r="G456" s="53">
        <f>E456*F456</f>
        <v>0</v>
      </c>
      <c r="H456" s="54"/>
      <c r="I456" s="53">
        <f>E456*H456</f>
        <v>0</v>
      </c>
      <c r="J456" s="55">
        <v>1.8E-3</v>
      </c>
      <c r="K456" s="56">
        <f>E456*J456</f>
        <v>3.44736E-4</v>
      </c>
      <c r="L456" s="57" t="s">
        <v>124</v>
      </c>
    </row>
    <row r="457" spans="1:12" s="1" customFormat="1" ht="19.2">
      <c r="A457" s="47">
        <f>A456+1</f>
        <v>422</v>
      </c>
      <c r="B457" s="48" t="s">
        <v>369</v>
      </c>
      <c r="C457" s="49" t="s">
        <v>2304</v>
      </c>
      <c r="D457" s="50" t="s">
        <v>235</v>
      </c>
      <c r="E457" s="55">
        <v>0.1</v>
      </c>
      <c r="F457" s="52"/>
      <c r="G457" s="53">
        <f>E457*F457</f>
        <v>0</v>
      </c>
      <c r="H457" s="54"/>
      <c r="I457" s="53">
        <f>E457*H457</f>
        <v>0</v>
      </c>
      <c r="J457" s="55">
        <v>0</v>
      </c>
      <c r="K457" s="56">
        <f>E457*J457</f>
        <v>0</v>
      </c>
      <c r="L457" s="57" t="s">
        <v>124</v>
      </c>
    </row>
    <row r="458" spans="1:12" s="1" customFormat="1" ht="19.2">
      <c r="A458" s="47">
        <f>A457+1</f>
        <v>423</v>
      </c>
      <c r="B458" s="48" t="s">
        <v>653</v>
      </c>
      <c r="C458" s="49" t="s">
        <v>2305</v>
      </c>
      <c r="D458" s="50" t="s">
        <v>136</v>
      </c>
      <c r="E458" s="51">
        <v>6</v>
      </c>
      <c r="F458" s="52"/>
      <c r="G458" s="53">
        <f>E458*F458</f>
        <v>0</v>
      </c>
      <c r="H458" s="54"/>
      <c r="I458" s="53">
        <f>E458*H458</f>
        <v>0</v>
      </c>
      <c r="J458" s="55">
        <v>1.65024E-4</v>
      </c>
      <c r="K458" s="56">
        <f>E458*J458</f>
        <v>9.9014400000000009E-4</v>
      </c>
      <c r="L458" s="57" t="s">
        <v>124</v>
      </c>
    </row>
    <row r="459" spans="1:12" s="1" customFormat="1" ht="19.2">
      <c r="A459" s="47">
        <f>A458+1</f>
        <v>424</v>
      </c>
      <c r="B459" s="48" t="s">
        <v>400</v>
      </c>
      <c r="C459" s="49" t="s">
        <v>2306</v>
      </c>
      <c r="D459" s="50" t="s">
        <v>136</v>
      </c>
      <c r="E459" s="51">
        <v>6</v>
      </c>
      <c r="F459" s="52"/>
      <c r="G459" s="53">
        <f>E459*F459</f>
        <v>0</v>
      </c>
      <c r="H459" s="54"/>
      <c r="I459" s="53">
        <f>E459*H459</f>
        <v>0</v>
      </c>
      <c r="J459" s="55">
        <v>3.4706224000000001E-2</v>
      </c>
      <c r="K459" s="56">
        <f>E459*J459</f>
        <v>0.20823734399999999</v>
      </c>
      <c r="L459" s="57" t="s">
        <v>124</v>
      </c>
    </row>
    <row r="460" spans="1:12" s="1" customFormat="1" ht="19.2">
      <c r="A460" s="47">
        <f>A459+1</f>
        <v>425</v>
      </c>
      <c r="B460" s="48" t="s">
        <v>359</v>
      </c>
      <c r="C460" s="49" t="s">
        <v>2307</v>
      </c>
      <c r="D460" s="50" t="s">
        <v>127</v>
      </c>
      <c r="E460" s="226">
        <v>7.0024000000000006</v>
      </c>
      <c r="F460" s="52"/>
      <c r="G460" s="53">
        <f>E460*F460</f>
        <v>0</v>
      </c>
      <c r="H460" s="54"/>
      <c r="I460" s="53">
        <f>E460*H460</f>
        <v>0</v>
      </c>
      <c r="J460" s="55">
        <v>0</v>
      </c>
      <c r="K460" s="56">
        <f>E460*J460</f>
        <v>0</v>
      </c>
      <c r="L460" s="57" t="s">
        <v>124</v>
      </c>
    </row>
    <row r="461" spans="1:12" s="1" customFormat="1" ht="19.2">
      <c r="A461" s="47">
        <f>A460+1</f>
        <v>426</v>
      </c>
      <c r="B461" s="48" t="s">
        <v>361</v>
      </c>
      <c r="C461" s="49" t="s">
        <v>2308</v>
      </c>
      <c r="D461" s="50" t="s">
        <v>123</v>
      </c>
      <c r="E461" s="55">
        <v>0.48720000000000008</v>
      </c>
      <c r="F461" s="52"/>
      <c r="G461" s="53">
        <f>E461*F461</f>
        <v>0</v>
      </c>
      <c r="H461" s="54"/>
      <c r="I461" s="53">
        <f>E461*H461</f>
        <v>0</v>
      </c>
      <c r="J461" s="55">
        <v>2.3191920000000001E-2</v>
      </c>
      <c r="K461" s="56">
        <f>E461*J461</f>
        <v>1.1299103424000003E-2</v>
      </c>
      <c r="L461" s="57" t="s">
        <v>124</v>
      </c>
    </row>
    <row r="462" spans="1:12" s="1" customFormat="1" ht="76.8">
      <c r="A462" s="227">
        <f>A461+1</f>
        <v>427</v>
      </c>
      <c r="B462" s="228" t="s">
        <v>385</v>
      </c>
      <c r="C462" s="229" t="s">
        <v>2309</v>
      </c>
      <c r="D462" s="230" t="s">
        <v>123</v>
      </c>
      <c r="E462" s="235">
        <v>0.48720000000000008</v>
      </c>
      <c r="F462" s="232"/>
      <c r="G462" s="233">
        <f>E462*F462</f>
        <v>0</v>
      </c>
      <c r="H462" s="234"/>
      <c r="I462" s="233">
        <f>E462*H462</f>
        <v>0</v>
      </c>
      <c r="J462" s="235">
        <v>0.47</v>
      </c>
      <c r="K462" s="236">
        <f>E462*J462</f>
        <v>0.22898400000000002</v>
      </c>
      <c r="L462" s="237" t="s">
        <v>124</v>
      </c>
    </row>
    <row r="463" spans="1:12" s="1" customFormat="1" ht="19.2">
      <c r="A463" s="47">
        <f>A462+1</f>
        <v>428</v>
      </c>
      <c r="B463" s="48" t="s">
        <v>365</v>
      </c>
      <c r="C463" s="49" t="s">
        <v>2310</v>
      </c>
      <c r="D463" s="50" t="s">
        <v>123</v>
      </c>
      <c r="E463" s="55">
        <v>0.48720000000000008</v>
      </c>
      <c r="F463" s="52"/>
      <c r="G463" s="53">
        <f>E463*F463</f>
        <v>0</v>
      </c>
      <c r="H463" s="54"/>
      <c r="I463" s="53">
        <f>E463*H463</f>
        <v>0</v>
      </c>
      <c r="J463" s="55">
        <v>1.8E-3</v>
      </c>
      <c r="K463" s="56">
        <f>E463*J463</f>
        <v>8.7696000000000009E-4</v>
      </c>
      <c r="L463" s="57" t="s">
        <v>124</v>
      </c>
    </row>
    <row r="464" spans="1:12" s="1" customFormat="1" ht="19.2">
      <c r="A464" s="47">
        <f>A463+1</f>
        <v>429</v>
      </c>
      <c r="B464" s="48" t="s">
        <v>422</v>
      </c>
      <c r="C464" s="49" t="s">
        <v>2311</v>
      </c>
      <c r="D464" s="50" t="s">
        <v>155</v>
      </c>
      <c r="E464" s="51">
        <v>1</v>
      </c>
      <c r="F464" s="52"/>
      <c r="G464" s="53">
        <f>E464*F464</f>
        <v>0</v>
      </c>
      <c r="H464" s="54"/>
      <c r="I464" s="53">
        <f>E464*H464</f>
        <v>0</v>
      </c>
      <c r="J464" s="55">
        <v>4.4000000000000003E-3</v>
      </c>
      <c r="K464" s="56">
        <f>E464*J464</f>
        <v>4.4000000000000003E-3</v>
      </c>
      <c r="L464" s="57" t="s">
        <v>124</v>
      </c>
    </row>
    <row r="465" spans="1:12" s="1" customFormat="1" ht="19.2">
      <c r="A465" s="47">
        <f>A464+1</f>
        <v>430</v>
      </c>
      <c r="B465" s="48" t="s">
        <v>369</v>
      </c>
      <c r="C465" s="49" t="s">
        <v>2312</v>
      </c>
      <c r="D465" s="50" t="s">
        <v>235</v>
      </c>
      <c r="E465" s="55">
        <v>0.26400000000000001</v>
      </c>
      <c r="F465" s="52"/>
      <c r="G465" s="53">
        <f>E465*F465</f>
        <v>0</v>
      </c>
      <c r="H465" s="54"/>
      <c r="I465" s="53">
        <f>E465*H465</f>
        <v>0</v>
      </c>
      <c r="J465" s="55">
        <v>0</v>
      </c>
      <c r="K465" s="56">
        <f>E465*J465</f>
        <v>0</v>
      </c>
      <c r="L465" s="57" t="s">
        <v>124</v>
      </c>
    </row>
    <row r="466" spans="1:12" s="1" customFormat="1" ht="9.6">
      <c r="A466" s="47">
        <f>A465+1</f>
        <v>431</v>
      </c>
      <c r="B466" s="48" t="s">
        <v>653</v>
      </c>
      <c r="C466" s="49" t="s">
        <v>2313</v>
      </c>
      <c r="D466" s="50" t="s">
        <v>136</v>
      </c>
      <c r="E466" s="54">
        <v>5.3</v>
      </c>
      <c r="F466" s="52"/>
      <c r="G466" s="53">
        <f>E466*F466</f>
        <v>0</v>
      </c>
      <c r="H466" s="54"/>
      <c r="I466" s="53">
        <f>E466*H466</f>
        <v>0</v>
      </c>
      <c r="J466" s="55">
        <v>1.65024E-4</v>
      </c>
      <c r="K466" s="56">
        <f>E466*J466</f>
        <v>8.7462719999999996E-4</v>
      </c>
      <c r="L466" s="57" t="s">
        <v>124</v>
      </c>
    </row>
    <row r="467" spans="1:12" s="1" customFormat="1" ht="19.2">
      <c r="A467" s="47">
        <f>A466+1</f>
        <v>432</v>
      </c>
      <c r="B467" s="48" t="s">
        <v>400</v>
      </c>
      <c r="C467" s="49" t="s">
        <v>2314</v>
      </c>
      <c r="D467" s="50" t="s">
        <v>136</v>
      </c>
      <c r="E467" s="54">
        <v>5.3</v>
      </c>
      <c r="F467" s="52"/>
      <c r="G467" s="53">
        <f>E467*F467</f>
        <v>0</v>
      </c>
      <c r="H467" s="54"/>
      <c r="I467" s="53">
        <f>E467*H467</f>
        <v>0</v>
      </c>
      <c r="J467" s="55">
        <v>3.4706224000000001E-2</v>
      </c>
      <c r="K467" s="56">
        <f>E467*J467</f>
        <v>0.18394298719999999</v>
      </c>
      <c r="L467" s="57" t="s">
        <v>124</v>
      </c>
    </row>
    <row r="468" spans="1:12" s="1" customFormat="1" ht="19.2">
      <c r="A468" s="47">
        <f>A467+1</f>
        <v>433</v>
      </c>
      <c r="B468" s="48" t="s">
        <v>359</v>
      </c>
      <c r="C468" s="49" t="s">
        <v>2315</v>
      </c>
      <c r="D468" s="50" t="s">
        <v>127</v>
      </c>
      <c r="E468" s="226">
        <v>6.4060000000000006</v>
      </c>
      <c r="F468" s="52"/>
      <c r="G468" s="53">
        <f>E468*F468</f>
        <v>0</v>
      </c>
      <c r="H468" s="54"/>
      <c r="I468" s="53">
        <f>E468*H468</f>
        <v>0</v>
      </c>
      <c r="J468" s="55">
        <v>0</v>
      </c>
      <c r="K468" s="56">
        <f>E468*J468</f>
        <v>0</v>
      </c>
      <c r="L468" s="57" t="s">
        <v>124</v>
      </c>
    </row>
    <row r="469" spans="1:12" s="1" customFormat="1" ht="19.2">
      <c r="A469" s="47">
        <f>A468+1</f>
        <v>434</v>
      </c>
      <c r="B469" s="48" t="s">
        <v>361</v>
      </c>
      <c r="C469" s="49" t="s">
        <v>2316</v>
      </c>
      <c r="D469" s="50" t="s">
        <v>123</v>
      </c>
      <c r="E469" s="55">
        <v>0.40280000000000005</v>
      </c>
      <c r="F469" s="52"/>
      <c r="G469" s="53">
        <f>E469*F469</f>
        <v>0</v>
      </c>
      <c r="H469" s="54"/>
      <c r="I469" s="53">
        <f>E469*H469</f>
        <v>0</v>
      </c>
      <c r="J469" s="55">
        <v>2.3191920000000001E-2</v>
      </c>
      <c r="K469" s="56">
        <f>E469*J469</f>
        <v>9.3417053760000025E-3</v>
      </c>
      <c r="L469" s="57" t="s">
        <v>124</v>
      </c>
    </row>
    <row r="470" spans="1:12" s="1" customFormat="1" ht="76.8">
      <c r="A470" s="227">
        <f>A469+1</f>
        <v>435</v>
      </c>
      <c r="B470" s="228" t="s">
        <v>385</v>
      </c>
      <c r="C470" s="229" t="s">
        <v>2317</v>
      </c>
      <c r="D470" s="230" t="s">
        <v>123</v>
      </c>
      <c r="E470" s="235">
        <v>0.40280000000000005</v>
      </c>
      <c r="F470" s="232"/>
      <c r="G470" s="233">
        <f>E470*F470</f>
        <v>0</v>
      </c>
      <c r="H470" s="234"/>
      <c r="I470" s="233">
        <f>E470*H470</f>
        <v>0</v>
      </c>
      <c r="J470" s="235">
        <v>0.47</v>
      </c>
      <c r="K470" s="236">
        <f>E470*J470</f>
        <v>0.18931600000000001</v>
      </c>
      <c r="L470" s="237" t="s">
        <v>124</v>
      </c>
    </row>
    <row r="471" spans="1:12" s="1" customFormat="1" ht="19.2">
      <c r="A471" s="47">
        <f>A470+1</f>
        <v>436</v>
      </c>
      <c r="B471" s="48" t="s">
        <v>365</v>
      </c>
      <c r="C471" s="49" t="s">
        <v>2318</v>
      </c>
      <c r="D471" s="50" t="s">
        <v>123</v>
      </c>
      <c r="E471" s="55">
        <v>0.40280000000000005</v>
      </c>
      <c r="F471" s="52"/>
      <c r="G471" s="53">
        <f>E471*F471</f>
        <v>0</v>
      </c>
      <c r="H471" s="54"/>
      <c r="I471" s="53">
        <f>E471*H471</f>
        <v>0</v>
      </c>
      <c r="J471" s="55">
        <v>1.8E-3</v>
      </c>
      <c r="K471" s="56">
        <f>E471*J471</f>
        <v>7.2504000000000004E-4</v>
      </c>
      <c r="L471" s="57" t="s">
        <v>124</v>
      </c>
    </row>
    <row r="472" spans="1:12" s="1" customFormat="1" ht="19.2">
      <c r="A472" s="47">
        <f>A471+1</f>
        <v>437</v>
      </c>
      <c r="B472" s="48" t="s">
        <v>369</v>
      </c>
      <c r="C472" s="49" t="s">
        <v>2319</v>
      </c>
      <c r="D472" s="50" t="s">
        <v>235</v>
      </c>
      <c r="E472" s="55">
        <v>0.20600000000000002</v>
      </c>
      <c r="F472" s="52"/>
      <c r="G472" s="53">
        <f>E472*F472</f>
        <v>0</v>
      </c>
      <c r="H472" s="54"/>
      <c r="I472" s="53">
        <f>E472*H472</f>
        <v>0</v>
      </c>
      <c r="J472" s="55">
        <v>0</v>
      </c>
      <c r="K472" s="56">
        <f>E472*J472</f>
        <v>0</v>
      </c>
      <c r="L472" s="57" t="s">
        <v>124</v>
      </c>
    </row>
    <row r="473" spans="1:12" s="1" customFormat="1" ht="19.2">
      <c r="A473" s="47">
        <f>A472+1</f>
        <v>438</v>
      </c>
      <c r="B473" s="48" t="s">
        <v>465</v>
      </c>
      <c r="C473" s="49" t="s">
        <v>2320</v>
      </c>
      <c r="D473" s="50" t="s">
        <v>136</v>
      </c>
      <c r="E473" s="54">
        <v>2.6</v>
      </c>
      <c r="F473" s="52"/>
      <c r="G473" s="53">
        <f>E473*F473</f>
        <v>0</v>
      </c>
      <c r="H473" s="54"/>
      <c r="I473" s="53">
        <f>E473*H473</f>
        <v>0</v>
      </c>
      <c r="J473" s="55">
        <v>1.65024E-4</v>
      </c>
      <c r="K473" s="56">
        <f>E473*J473</f>
        <v>4.2906239999999999E-4</v>
      </c>
      <c r="L473" s="57" t="s">
        <v>124</v>
      </c>
    </row>
    <row r="474" spans="1:12" s="1" customFormat="1" ht="19.2">
      <c r="A474" s="47">
        <f>A473+1</f>
        <v>439</v>
      </c>
      <c r="B474" s="48" t="s">
        <v>357</v>
      </c>
      <c r="C474" s="49" t="s">
        <v>2321</v>
      </c>
      <c r="D474" s="50" t="s">
        <v>136</v>
      </c>
      <c r="E474" s="54">
        <v>2.6</v>
      </c>
      <c r="F474" s="52"/>
      <c r="G474" s="53">
        <f>E474*F474</f>
        <v>0</v>
      </c>
      <c r="H474" s="54"/>
      <c r="I474" s="53">
        <f>E474*H474</f>
        <v>0</v>
      </c>
      <c r="J474" s="55">
        <v>2.3090223999999999E-2</v>
      </c>
      <c r="K474" s="56">
        <f>E474*J474</f>
        <v>6.0034582400000001E-2</v>
      </c>
      <c r="L474" s="57" t="s">
        <v>124</v>
      </c>
    </row>
    <row r="475" spans="1:12" s="1" customFormat="1" ht="19.2">
      <c r="A475" s="47">
        <f>A474+1</f>
        <v>440</v>
      </c>
      <c r="B475" s="48" t="s">
        <v>359</v>
      </c>
      <c r="C475" s="49" t="s">
        <v>2322</v>
      </c>
      <c r="D475" s="50" t="s">
        <v>127</v>
      </c>
      <c r="E475" s="226">
        <v>2.0457500000000004</v>
      </c>
      <c r="F475" s="52"/>
      <c r="G475" s="53">
        <f>E475*F475</f>
        <v>0</v>
      </c>
      <c r="H475" s="54"/>
      <c r="I475" s="53">
        <f>E475*H475</f>
        <v>0</v>
      </c>
      <c r="J475" s="55">
        <v>0</v>
      </c>
      <c r="K475" s="56">
        <f>E475*J475</f>
        <v>0</v>
      </c>
      <c r="L475" s="57" t="s">
        <v>124</v>
      </c>
    </row>
    <row r="476" spans="1:12" s="1" customFormat="1" ht="19.2">
      <c r="A476" s="47">
        <f>A475+1</f>
        <v>441</v>
      </c>
      <c r="B476" s="48" t="s">
        <v>361</v>
      </c>
      <c r="C476" s="49" t="s">
        <v>2323</v>
      </c>
      <c r="D476" s="50" t="s">
        <v>123</v>
      </c>
      <c r="E476" s="55">
        <v>9.0675000000000006E-2</v>
      </c>
      <c r="F476" s="52"/>
      <c r="G476" s="53">
        <f>E476*F476</f>
        <v>0</v>
      </c>
      <c r="H476" s="54"/>
      <c r="I476" s="53">
        <f>E476*H476</f>
        <v>0</v>
      </c>
      <c r="J476" s="55">
        <v>2.3191920000000001E-2</v>
      </c>
      <c r="K476" s="56">
        <f>E476*J476</f>
        <v>2.1029273460000004E-3</v>
      </c>
      <c r="L476" s="57" t="s">
        <v>124</v>
      </c>
    </row>
    <row r="477" spans="1:12" s="1" customFormat="1" ht="76.8">
      <c r="A477" s="227">
        <f>A476+1</f>
        <v>442</v>
      </c>
      <c r="B477" s="228" t="s">
        <v>385</v>
      </c>
      <c r="C477" s="229" t="s">
        <v>2324</v>
      </c>
      <c r="D477" s="230" t="s">
        <v>123</v>
      </c>
      <c r="E477" s="235">
        <v>9.0675000000000006E-2</v>
      </c>
      <c r="F477" s="232"/>
      <c r="G477" s="233">
        <f>E477*F477</f>
        <v>0</v>
      </c>
      <c r="H477" s="234"/>
      <c r="I477" s="233">
        <f>E477*H477</f>
        <v>0</v>
      </c>
      <c r="J477" s="235">
        <v>0.47</v>
      </c>
      <c r="K477" s="236">
        <f>E477*J477</f>
        <v>4.2617250000000002E-2</v>
      </c>
      <c r="L477" s="237" t="s">
        <v>124</v>
      </c>
    </row>
    <row r="478" spans="1:12" s="1" customFormat="1" ht="19.2">
      <c r="A478" s="47">
        <f>A477+1</f>
        <v>443</v>
      </c>
      <c r="B478" s="48" t="s">
        <v>365</v>
      </c>
      <c r="C478" s="49" t="s">
        <v>2325</v>
      </c>
      <c r="D478" s="50" t="s">
        <v>123</v>
      </c>
      <c r="E478" s="55">
        <v>9.0675000000000006E-2</v>
      </c>
      <c r="F478" s="52"/>
      <c r="G478" s="53">
        <f>E478*F478</f>
        <v>0</v>
      </c>
      <c r="H478" s="54"/>
      <c r="I478" s="53">
        <f>E478*H478</f>
        <v>0</v>
      </c>
      <c r="J478" s="55">
        <v>1.8E-3</v>
      </c>
      <c r="K478" s="56">
        <f>E478*J478</f>
        <v>1.63215E-4</v>
      </c>
      <c r="L478" s="57" t="s">
        <v>124</v>
      </c>
    </row>
    <row r="479" spans="1:12" s="1" customFormat="1" ht="19.2">
      <c r="A479" s="47">
        <f>A478+1</f>
        <v>444</v>
      </c>
      <c r="B479" s="48" t="s">
        <v>369</v>
      </c>
      <c r="C479" s="49" t="s">
        <v>2326</v>
      </c>
      <c r="D479" s="50" t="s">
        <v>235</v>
      </c>
      <c r="E479" s="55">
        <v>5.1000000000000004E-2</v>
      </c>
      <c r="F479" s="52"/>
      <c r="G479" s="53">
        <f>E479*F479</f>
        <v>0</v>
      </c>
      <c r="H479" s="54"/>
      <c r="I479" s="53">
        <f>E479*H479</f>
        <v>0</v>
      </c>
      <c r="J479" s="55">
        <v>0</v>
      </c>
      <c r="K479" s="56">
        <f>E479*J479</f>
        <v>0</v>
      </c>
      <c r="L479" s="57" t="s">
        <v>124</v>
      </c>
    </row>
    <row r="480" spans="1:12" s="1" customFormat="1" ht="19.2">
      <c r="A480" s="47">
        <f>A479+1</f>
        <v>445</v>
      </c>
      <c r="B480" s="48" t="s">
        <v>465</v>
      </c>
      <c r="C480" s="49" t="s">
        <v>2327</v>
      </c>
      <c r="D480" s="50" t="s">
        <v>136</v>
      </c>
      <c r="E480" s="51">
        <v>3</v>
      </c>
      <c r="F480" s="52"/>
      <c r="G480" s="53">
        <f>E480*F480</f>
        <v>0</v>
      </c>
      <c r="H480" s="54"/>
      <c r="I480" s="53">
        <f>E480*H480</f>
        <v>0</v>
      </c>
      <c r="J480" s="55">
        <v>2.3E-2</v>
      </c>
      <c r="K480" s="56">
        <f>E480*J480</f>
        <v>6.9000000000000006E-2</v>
      </c>
      <c r="L480" s="57" t="s">
        <v>124</v>
      </c>
    </row>
    <row r="481" spans="1:12" s="1" customFormat="1" ht="9.6">
      <c r="A481" s="47">
        <f>A480+1</f>
        <v>446</v>
      </c>
      <c r="B481" s="48" t="s">
        <v>530</v>
      </c>
      <c r="C481" s="49" t="s">
        <v>2328</v>
      </c>
      <c r="D481" s="50" t="s">
        <v>136</v>
      </c>
      <c r="E481" s="51">
        <v>6</v>
      </c>
      <c r="F481" s="52"/>
      <c r="G481" s="53">
        <f>E481*F481</f>
        <v>0</v>
      </c>
      <c r="H481" s="54"/>
      <c r="I481" s="53">
        <f>E481*H481</f>
        <v>0</v>
      </c>
      <c r="J481" s="55">
        <v>1.65024E-4</v>
      </c>
      <c r="K481" s="56">
        <f>E481*J481</f>
        <v>9.9014400000000009E-4</v>
      </c>
      <c r="L481" s="57" t="s">
        <v>124</v>
      </c>
    </row>
    <row r="482" spans="1:12" s="1" customFormat="1" ht="9.6">
      <c r="A482" s="47">
        <f>A481+1</f>
        <v>447</v>
      </c>
      <c r="B482" s="48" t="s">
        <v>357</v>
      </c>
      <c r="C482" s="49" t="s">
        <v>2329</v>
      </c>
      <c r="D482" s="50" t="s">
        <v>136</v>
      </c>
      <c r="E482" s="51">
        <v>6</v>
      </c>
      <c r="F482" s="52"/>
      <c r="G482" s="53">
        <f>E482*F482</f>
        <v>0</v>
      </c>
      <c r="H482" s="54"/>
      <c r="I482" s="53">
        <f>E482*H482</f>
        <v>0</v>
      </c>
      <c r="J482" s="55">
        <v>2.3090223999999999E-2</v>
      </c>
      <c r="K482" s="56">
        <f>E482*J482</f>
        <v>0.13854134400000001</v>
      </c>
      <c r="L482" s="57" t="s">
        <v>124</v>
      </c>
    </row>
    <row r="483" spans="1:12" s="1" customFormat="1" ht="19.2">
      <c r="A483" s="47">
        <f>A482+1</f>
        <v>448</v>
      </c>
      <c r="B483" s="48" t="s">
        <v>359</v>
      </c>
      <c r="C483" s="49" t="s">
        <v>2330</v>
      </c>
      <c r="D483" s="50" t="s">
        <v>127</v>
      </c>
      <c r="E483" s="226">
        <v>4.7559999999999993</v>
      </c>
      <c r="F483" s="52"/>
      <c r="G483" s="53">
        <f>E483*F483</f>
        <v>0</v>
      </c>
      <c r="H483" s="54"/>
      <c r="I483" s="53">
        <f>E483*H483</f>
        <v>0</v>
      </c>
      <c r="J483" s="55">
        <v>0</v>
      </c>
      <c r="K483" s="56">
        <f>E483*J483</f>
        <v>0</v>
      </c>
      <c r="L483" s="57" t="s">
        <v>124</v>
      </c>
    </row>
    <row r="484" spans="1:12" s="1" customFormat="1" ht="19.2">
      <c r="A484" s="47">
        <f>A483+1</f>
        <v>449</v>
      </c>
      <c r="B484" s="48" t="s">
        <v>361</v>
      </c>
      <c r="C484" s="49" t="s">
        <v>2331</v>
      </c>
      <c r="D484" s="50" t="s">
        <v>123</v>
      </c>
      <c r="E484" s="55">
        <v>0.22800000000000004</v>
      </c>
      <c r="F484" s="52"/>
      <c r="G484" s="53">
        <f>E484*F484</f>
        <v>0</v>
      </c>
      <c r="H484" s="54"/>
      <c r="I484" s="53">
        <f>E484*H484</f>
        <v>0</v>
      </c>
      <c r="J484" s="55">
        <v>2.3191920000000001E-2</v>
      </c>
      <c r="K484" s="56">
        <f>E484*J484</f>
        <v>5.287757760000001E-3</v>
      </c>
      <c r="L484" s="57" t="s">
        <v>124</v>
      </c>
    </row>
    <row r="485" spans="1:12" s="1" customFormat="1" ht="76.8">
      <c r="A485" s="227">
        <f>A484+1</f>
        <v>450</v>
      </c>
      <c r="B485" s="228" t="s">
        <v>385</v>
      </c>
      <c r="C485" s="229" t="s">
        <v>2332</v>
      </c>
      <c r="D485" s="230" t="s">
        <v>123</v>
      </c>
      <c r="E485" s="235">
        <v>0.22800000000000004</v>
      </c>
      <c r="F485" s="232"/>
      <c r="G485" s="233">
        <f>E485*F485</f>
        <v>0</v>
      </c>
      <c r="H485" s="234"/>
      <c r="I485" s="233">
        <f>E485*H485</f>
        <v>0</v>
      </c>
      <c r="J485" s="235">
        <v>0.47</v>
      </c>
      <c r="K485" s="236">
        <f>E485*J485</f>
        <v>0.10716000000000001</v>
      </c>
      <c r="L485" s="237" t="s">
        <v>124</v>
      </c>
    </row>
    <row r="486" spans="1:12" s="1" customFormat="1" ht="19.2">
      <c r="A486" s="47">
        <f>A485+1</f>
        <v>451</v>
      </c>
      <c r="B486" s="48" t="s">
        <v>365</v>
      </c>
      <c r="C486" s="49" t="s">
        <v>2333</v>
      </c>
      <c r="D486" s="50" t="s">
        <v>123</v>
      </c>
      <c r="E486" s="55">
        <v>0.22800000000000004</v>
      </c>
      <c r="F486" s="52"/>
      <c r="G486" s="53">
        <f>E486*F486</f>
        <v>0</v>
      </c>
      <c r="H486" s="54"/>
      <c r="I486" s="53">
        <f>E486*H486</f>
        <v>0</v>
      </c>
      <c r="J486" s="55">
        <v>1.8E-3</v>
      </c>
      <c r="K486" s="56">
        <f>E486*J486</f>
        <v>4.1040000000000006E-4</v>
      </c>
      <c r="L486" s="57" t="s">
        <v>124</v>
      </c>
    </row>
    <row r="487" spans="1:12" s="1" customFormat="1" ht="9.6">
      <c r="A487" s="47">
        <f>A486+1</f>
        <v>452</v>
      </c>
      <c r="B487" s="48" t="s">
        <v>395</v>
      </c>
      <c r="C487" s="49" t="s">
        <v>2334</v>
      </c>
      <c r="D487" s="50" t="s">
        <v>155</v>
      </c>
      <c r="E487" s="51">
        <v>1</v>
      </c>
      <c r="F487" s="52"/>
      <c r="G487" s="53">
        <f>E487*F487</f>
        <v>0</v>
      </c>
      <c r="H487" s="54"/>
      <c r="I487" s="53">
        <f>E487*H487</f>
        <v>0</v>
      </c>
      <c r="J487" s="55">
        <v>1.4189999999999999E-3</v>
      </c>
      <c r="K487" s="56">
        <f>E487*J487</f>
        <v>1.4189999999999999E-3</v>
      </c>
      <c r="L487" s="57" t="s">
        <v>124</v>
      </c>
    </row>
    <row r="488" spans="1:12" s="1" customFormat="1" ht="19.2">
      <c r="A488" s="47">
        <f>A487+1</f>
        <v>453</v>
      </c>
      <c r="B488" s="48" t="s">
        <v>369</v>
      </c>
      <c r="C488" s="49" t="s">
        <v>2335</v>
      </c>
      <c r="D488" s="50" t="s">
        <v>235</v>
      </c>
      <c r="E488" s="55">
        <v>0.12300000000000001</v>
      </c>
      <c r="F488" s="52"/>
      <c r="G488" s="53">
        <f>E488*F488</f>
        <v>0</v>
      </c>
      <c r="H488" s="54"/>
      <c r="I488" s="53">
        <f>E488*H488</f>
        <v>0</v>
      </c>
      <c r="J488" s="55">
        <v>0</v>
      </c>
      <c r="K488" s="56">
        <f>E488*J488</f>
        <v>0</v>
      </c>
      <c r="L488" s="57" t="s">
        <v>124</v>
      </c>
    </row>
    <row r="489" spans="1:12" s="1" customFormat="1" ht="19.2">
      <c r="A489" s="47">
        <f>A488+1</f>
        <v>454</v>
      </c>
      <c r="B489" s="48" t="s">
        <v>465</v>
      </c>
      <c r="C489" s="49" t="s">
        <v>2336</v>
      </c>
      <c r="D489" s="50" t="s">
        <v>136</v>
      </c>
      <c r="E489" s="54">
        <v>2.5</v>
      </c>
      <c r="F489" s="52"/>
      <c r="G489" s="53">
        <f>E489*F489</f>
        <v>0</v>
      </c>
      <c r="H489" s="54"/>
      <c r="I489" s="53">
        <f>E489*H489</f>
        <v>0</v>
      </c>
      <c r="J489" s="55">
        <v>1.65024E-4</v>
      </c>
      <c r="K489" s="56">
        <f>E489*J489</f>
        <v>4.1255999999999997E-4</v>
      </c>
      <c r="L489" s="57" t="s">
        <v>124</v>
      </c>
    </row>
    <row r="490" spans="1:12" s="1" customFormat="1" ht="19.2">
      <c r="A490" s="47">
        <f>A489+1</f>
        <v>455</v>
      </c>
      <c r="B490" s="48" t="s">
        <v>792</v>
      </c>
      <c r="C490" s="49" t="s">
        <v>2337</v>
      </c>
      <c r="D490" s="50" t="s">
        <v>136</v>
      </c>
      <c r="E490" s="54">
        <v>2.5</v>
      </c>
      <c r="F490" s="52"/>
      <c r="G490" s="53">
        <f>E490*F490</f>
        <v>0</v>
      </c>
      <c r="H490" s="54"/>
      <c r="I490" s="53">
        <f>E490*H490</f>
        <v>0</v>
      </c>
      <c r="J490" s="55">
        <v>1.4200223999999999E-2</v>
      </c>
      <c r="K490" s="56">
        <f>E490*J490</f>
        <v>3.550056E-2</v>
      </c>
      <c r="L490" s="57" t="s">
        <v>124</v>
      </c>
    </row>
    <row r="491" spans="1:12" s="1" customFormat="1" ht="19.2">
      <c r="A491" s="47">
        <f>A490+1</f>
        <v>456</v>
      </c>
      <c r="B491" s="48" t="s">
        <v>359</v>
      </c>
      <c r="C491" s="49" t="s">
        <v>2338</v>
      </c>
      <c r="D491" s="50" t="s">
        <v>127</v>
      </c>
      <c r="E491" s="226">
        <v>2.0529999999999999</v>
      </c>
      <c r="F491" s="52"/>
      <c r="G491" s="53">
        <f>E491*F491</f>
        <v>0</v>
      </c>
      <c r="H491" s="54"/>
      <c r="I491" s="53">
        <f>E491*H491</f>
        <v>0</v>
      </c>
      <c r="J491" s="55">
        <v>0</v>
      </c>
      <c r="K491" s="56">
        <f>E491*J491</f>
        <v>0</v>
      </c>
      <c r="L491" s="57" t="s">
        <v>124</v>
      </c>
    </row>
    <row r="492" spans="1:12" s="1" customFormat="1" ht="19.2">
      <c r="A492" s="47">
        <f>A491+1</f>
        <v>457</v>
      </c>
      <c r="B492" s="48" t="s">
        <v>361</v>
      </c>
      <c r="C492" s="49" t="s">
        <v>2339</v>
      </c>
      <c r="D492" s="50" t="s">
        <v>123</v>
      </c>
      <c r="E492" s="55">
        <v>9.7500000000000017E-2</v>
      </c>
      <c r="F492" s="52"/>
      <c r="G492" s="53">
        <f>E492*F492</f>
        <v>0</v>
      </c>
      <c r="H492" s="54"/>
      <c r="I492" s="53">
        <f>E492*H492</f>
        <v>0</v>
      </c>
      <c r="J492" s="55">
        <v>2.3191920000000001E-2</v>
      </c>
      <c r="K492" s="56">
        <f>E492*J492</f>
        <v>2.2612122000000004E-3</v>
      </c>
      <c r="L492" s="57" t="s">
        <v>124</v>
      </c>
    </row>
    <row r="493" spans="1:12" s="1" customFormat="1" ht="76.8">
      <c r="A493" s="227">
        <f>A492+1</f>
        <v>458</v>
      </c>
      <c r="B493" s="228" t="s">
        <v>385</v>
      </c>
      <c r="C493" s="229" t="s">
        <v>2340</v>
      </c>
      <c r="D493" s="230" t="s">
        <v>123</v>
      </c>
      <c r="E493" s="235">
        <v>9.7500000000000017E-2</v>
      </c>
      <c r="F493" s="232"/>
      <c r="G493" s="233">
        <f>E493*F493</f>
        <v>0</v>
      </c>
      <c r="H493" s="234"/>
      <c r="I493" s="233">
        <f>E493*H493</f>
        <v>0</v>
      </c>
      <c r="J493" s="235">
        <v>0.47</v>
      </c>
      <c r="K493" s="236">
        <f>E493*J493</f>
        <v>4.5825000000000005E-2</v>
      </c>
      <c r="L493" s="237" t="s">
        <v>124</v>
      </c>
    </row>
    <row r="494" spans="1:12" s="1" customFormat="1" ht="19.2">
      <c r="A494" s="47">
        <f>A493+1</f>
        <v>459</v>
      </c>
      <c r="B494" s="48" t="s">
        <v>365</v>
      </c>
      <c r="C494" s="49" t="s">
        <v>2341</v>
      </c>
      <c r="D494" s="50" t="s">
        <v>123</v>
      </c>
      <c r="E494" s="55">
        <v>9.7500000000000017E-2</v>
      </c>
      <c r="F494" s="52"/>
      <c r="G494" s="53">
        <f>E494*F494</f>
        <v>0</v>
      </c>
      <c r="H494" s="54"/>
      <c r="I494" s="53">
        <f>E494*H494</f>
        <v>0</v>
      </c>
      <c r="J494" s="55">
        <v>1.8E-3</v>
      </c>
      <c r="K494" s="56">
        <f>E494*J494</f>
        <v>1.7550000000000004E-4</v>
      </c>
      <c r="L494" s="57" t="s">
        <v>124</v>
      </c>
    </row>
    <row r="495" spans="1:12" s="1" customFormat="1" ht="19.2">
      <c r="A495" s="47">
        <f>A494+1</f>
        <v>460</v>
      </c>
      <c r="B495" s="48" t="s">
        <v>395</v>
      </c>
      <c r="C495" s="49" t="s">
        <v>2342</v>
      </c>
      <c r="D495" s="50" t="s">
        <v>155</v>
      </c>
      <c r="E495" s="51">
        <v>1</v>
      </c>
      <c r="F495" s="52"/>
      <c r="G495" s="53">
        <f>E495*F495</f>
        <v>0</v>
      </c>
      <c r="H495" s="54"/>
      <c r="I495" s="53">
        <f>E495*H495</f>
        <v>0</v>
      </c>
      <c r="J495" s="55">
        <v>1.4189999999999999E-3</v>
      </c>
      <c r="K495" s="56">
        <f>E495*J495</f>
        <v>1.4189999999999999E-3</v>
      </c>
      <c r="L495" s="57" t="s">
        <v>124</v>
      </c>
    </row>
    <row r="496" spans="1:12" s="1" customFormat="1" ht="19.2">
      <c r="A496" s="47">
        <f>A495+1</f>
        <v>461</v>
      </c>
      <c r="B496" s="48" t="s">
        <v>369</v>
      </c>
      <c r="C496" s="49" t="s">
        <v>2343</v>
      </c>
      <c r="D496" s="50" t="s">
        <v>235</v>
      </c>
      <c r="E496" s="55">
        <v>0.55300000000000005</v>
      </c>
      <c r="F496" s="52"/>
      <c r="G496" s="53">
        <f>E496*F496</f>
        <v>0</v>
      </c>
      <c r="H496" s="54"/>
      <c r="I496" s="53">
        <f>E496*H496</f>
        <v>0</v>
      </c>
      <c r="J496" s="55">
        <v>0</v>
      </c>
      <c r="K496" s="56">
        <f>E496*J496</f>
        <v>0</v>
      </c>
      <c r="L496" s="57" t="s">
        <v>124</v>
      </c>
    </row>
    <row r="497" spans="1:12" s="1" customFormat="1" ht="19.2">
      <c r="A497" s="47">
        <f>A496+1</f>
        <v>462</v>
      </c>
      <c r="B497" s="48" t="s">
        <v>415</v>
      </c>
      <c r="C497" s="49" t="s">
        <v>2344</v>
      </c>
      <c r="D497" s="50" t="s">
        <v>136</v>
      </c>
      <c r="E497" s="51">
        <v>5</v>
      </c>
      <c r="F497" s="52"/>
      <c r="G497" s="53">
        <f>E497*F497</f>
        <v>0</v>
      </c>
      <c r="H497" s="54"/>
      <c r="I497" s="53">
        <f>E497*H497</f>
        <v>0</v>
      </c>
      <c r="J497" s="55">
        <v>1.65024E-4</v>
      </c>
      <c r="K497" s="56">
        <f>E497*J497</f>
        <v>8.2511999999999993E-4</v>
      </c>
      <c r="L497" s="57" t="s">
        <v>124</v>
      </c>
    </row>
    <row r="498" spans="1:12" s="1" customFormat="1" ht="19.2">
      <c r="A498" s="47">
        <f>A497+1</f>
        <v>463</v>
      </c>
      <c r="B498" s="48" t="s">
        <v>398</v>
      </c>
      <c r="C498" s="49" t="s">
        <v>2345</v>
      </c>
      <c r="D498" s="50" t="s">
        <v>136</v>
      </c>
      <c r="E498" s="54">
        <v>2.5</v>
      </c>
      <c r="F498" s="52"/>
      <c r="G498" s="53">
        <f>E498*F498</f>
        <v>0</v>
      </c>
      <c r="H498" s="54"/>
      <c r="I498" s="53">
        <f>E498*H498</f>
        <v>0</v>
      </c>
      <c r="J498" s="55">
        <v>1.65024E-4</v>
      </c>
      <c r="K498" s="56">
        <f>E498*J498</f>
        <v>4.1255999999999997E-4</v>
      </c>
      <c r="L498" s="57" t="s">
        <v>124</v>
      </c>
    </row>
    <row r="499" spans="1:12" s="1" customFormat="1" ht="19.2">
      <c r="A499" s="47">
        <f>A498+1</f>
        <v>464</v>
      </c>
      <c r="B499" s="48" t="s">
        <v>400</v>
      </c>
      <c r="C499" s="49" t="s">
        <v>2346</v>
      </c>
      <c r="D499" s="50" t="s">
        <v>136</v>
      </c>
      <c r="E499" s="54">
        <v>2.5</v>
      </c>
      <c r="F499" s="52"/>
      <c r="G499" s="53">
        <f>E499*F499</f>
        <v>0</v>
      </c>
      <c r="H499" s="54"/>
      <c r="I499" s="53">
        <f>E499*H499</f>
        <v>0</v>
      </c>
      <c r="J499" s="55">
        <v>3.4706224000000001E-2</v>
      </c>
      <c r="K499" s="56">
        <f>E499*J499</f>
        <v>8.6765560000000005E-2</v>
      </c>
      <c r="L499" s="57" t="s">
        <v>124</v>
      </c>
    </row>
    <row r="500" spans="1:12" s="1" customFormat="1" ht="19.2">
      <c r="A500" s="47">
        <f>A499+1</f>
        <v>465</v>
      </c>
      <c r="B500" s="48" t="s">
        <v>359</v>
      </c>
      <c r="C500" s="49" t="s">
        <v>2347</v>
      </c>
      <c r="D500" s="50" t="s">
        <v>127</v>
      </c>
      <c r="E500" s="226">
        <v>2.6152000000000002</v>
      </c>
      <c r="F500" s="52"/>
      <c r="G500" s="53">
        <f>E500*F500</f>
        <v>0</v>
      </c>
      <c r="H500" s="54"/>
      <c r="I500" s="53">
        <f>E500*H500</f>
        <v>0</v>
      </c>
      <c r="J500" s="55">
        <v>0</v>
      </c>
      <c r="K500" s="56">
        <f>E500*J500</f>
        <v>0</v>
      </c>
      <c r="L500" s="57" t="s">
        <v>124</v>
      </c>
    </row>
    <row r="501" spans="1:12" s="1" customFormat="1" ht="19.2">
      <c r="A501" s="47">
        <f>A500+1</f>
        <v>466</v>
      </c>
      <c r="B501" s="48" t="s">
        <v>361</v>
      </c>
      <c r="C501" s="49" t="s">
        <v>2348</v>
      </c>
      <c r="D501" s="50" t="s">
        <v>123</v>
      </c>
      <c r="E501" s="55">
        <v>0.14399999999999999</v>
      </c>
      <c r="F501" s="52"/>
      <c r="G501" s="53">
        <f>E501*F501</f>
        <v>0</v>
      </c>
      <c r="H501" s="54"/>
      <c r="I501" s="53">
        <f>E501*H501</f>
        <v>0</v>
      </c>
      <c r="J501" s="55">
        <v>2.3191920000000001E-2</v>
      </c>
      <c r="K501" s="56">
        <f>E501*J501</f>
        <v>3.3396364799999998E-3</v>
      </c>
      <c r="L501" s="57" t="s">
        <v>124</v>
      </c>
    </row>
    <row r="502" spans="1:12" s="1" customFormat="1" ht="76.8">
      <c r="A502" s="227">
        <f>A501+1</f>
        <v>467</v>
      </c>
      <c r="B502" s="228" t="s">
        <v>385</v>
      </c>
      <c r="C502" s="229" t="s">
        <v>2349</v>
      </c>
      <c r="D502" s="230" t="s">
        <v>123</v>
      </c>
      <c r="E502" s="235">
        <v>0.14399999999999999</v>
      </c>
      <c r="F502" s="232"/>
      <c r="G502" s="233">
        <f>E502*F502</f>
        <v>0</v>
      </c>
      <c r="H502" s="234"/>
      <c r="I502" s="233">
        <f>E502*H502</f>
        <v>0</v>
      </c>
      <c r="J502" s="235">
        <v>0.47</v>
      </c>
      <c r="K502" s="236">
        <f>E502*J502</f>
        <v>6.767999999999999E-2</v>
      </c>
      <c r="L502" s="237" t="s">
        <v>124</v>
      </c>
    </row>
    <row r="503" spans="1:12" s="1" customFormat="1" ht="19.2">
      <c r="A503" s="47">
        <f>A502+1</f>
        <v>468</v>
      </c>
      <c r="B503" s="48" t="s">
        <v>365</v>
      </c>
      <c r="C503" s="49" t="s">
        <v>2350</v>
      </c>
      <c r="D503" s="50" t="s">
        <v>123</v>
      </c>
      <c r="E503" s="55">
        <v>0.14399999999999999</v>
      </c>
      <c r="F503" s="52"/>
      <c r="G503" s="53">
        <f>E503*F503</f>
        <v>0</v>
      </c>
      <c r="H503" s="54"/>
      <c r="I503" s="53">
        <f>E503*H503</f>
        <v>0</v>
      </c>
      <c r="J503" s="55">
        <v>1.8E-3</v>
      </c>
      <c r="K503" s="56">
        <f>E503*J503</f>
        <v>2.5919999999999996E-4</v>
      </c>
      <c r="L503" s="57" t="s">
        <v>124</v>
      </c>
    </row>
    <row r="504" spans="1:12" s="1" customFormat="1" ht="9.6">
      <c r="A504" s="47">
        <f>A503+1</f>
        <v>469</v>
      </c>
      <c r="B504" s="48" t="s">
        <v>660</v>
      </c>
      <c r="C504" s="49" t="s">
        <v>2351</v>
      </c>
      <c r="D504" s="50" t="s">
        <v>155</v>
      </c>
      <c r="E504" s="51">
        <v>1</v>
      </c>
      <c r="F504" s="52"/>
      <c r="G504" s="53">
        <f>E504*F504</f>
        <v>0</v>
      </c>
      <c r="H504" s="54"/>
      <c r="I504" s="53">
        <f>E504*H504</f>
        <v>0</v>
      </c>
      <c r="J504" s="55">
        <v>1.65E-3</v>
      </c>
      <c r="K504" s="56">
        <f>E504*J504</f>
        <v>1.65E-3</v>
      </c>
      <c r="L504" s="57" t="s">
        <v>124</v>
      </c>
    </row>
    <row r="505" spans="1:12" s="1" customFormat="1" ht="19.2">
      <c r="A505" s="47">
        <f>A504+1</f>
        <v>470</v>
      </c>
      <c r="B505" s="48" t="s">
        <v>369</v>
      </c>
      <c r="C505" s="49" t="s">
        <v>2352</v>
      </c>
      <c r="D505" s="50" t="s">
        <v>235</v>
      </c>
      <c r="E505" s="55">
        <v>8.6000000000000007E-2</v>
      </c>
      <c r="F505" s="52"/>
      <c r="G505" s="53">
        <f>E505*F505</f>
        <v>0</v>
      </c>
      <c r="H505" s="54"/>
      <c r="I505" s="53">
        <f>E505*H505</f>
        <v>0</v>
      </c>
      <c r="J505" s="55">
        <v>0</v>
      </c>
      <c r="K505" s="56">
        <f>E505*J505</f>
        <v>0</v>
      </c>
      <c r="L505" s="57" t="s">
        <v>124</v>
      </c>
    </row>
    <row r="506" spans="1:12" s="1" customFormat="1" ht="19.2">
      <c r="A506" s="47">
        <f>A505+1</f>
        <v>471</v>
      </c>
      <c r="B506" s="48" t="s">
        <v>415</v>
      </c>
      <c r="C506" s="49" t="s">
        <v>2353</v>
      </c>
      <c r="D506" s="50" t="s">
        <v>136</v>
      </c>
      <c r="E506" s="51">
        <v>4</v>
      </c>
      <c r="F506" s="52"/>
      <c r="G506" s="53">
        <f>E506*F506</f>
        <v>0</v>
      </c>
      <c r="H506" s="54"/>
      <c r="I506" s="53">
        <f>E506*H506</f>
        <v>0</v>
      </c>
      <c r="J506" s="55">
        <v>1.65024E-4</v>
      </c>
      <c r="K506" s="56">
        <f>E506*J506</f>
        <v>6.6009599999999999E-4</v>
      </c>
      <c r="L506" s="57" t="s">
        <v>124</v>
      </c>
    </row>
    <row r="507" spans="1:12" s="1" customFormat="1" ht="19.2">
      <c r="A507" s="47">
        <f>A506+1</f>
        <v>472</v>
      </c>
      <c r="B507" s="48" t="s">
        <v>400</v>
      </c>
      <c r="C507" s="49" t="s">
        <v>2354</v>
      </c>
      <c r="D507" s="50" t="s">
        <v>136</v>
      </c>
      <c r="E507" s="51">
        <v>4</v>
      </c>
      <c r="F507" s="52"/>
      <c r="G507" s="53">
        <f>E507*F507</f>
        <v>0</v>
      </c>
      <c r="H507" s="54"/>
      <c r="I507" s="53">
        <f>E507*H507</f>
        <v>0</v>
      </c>
      <c r="J507" s="55">
        <v>3.4706224000000001E-2</v>
      </c>
      <c r="K507" s="56">
        <f>E507*J507</f>
        <v>0.138824896</v>
      </c>
      <c r="L507" s="57" t="s">
        <v>124</v>
      </c>
    </row>
    <row r="508" spans="1:12" s="1" customFormat="1" ht="19.2">
      <c r="A508" s="47">
        <f>A507+1</f>
        <v>473</v>
      </c>
      <c r="B508" s="48" t="s">
        <v>359</v>
      </c>
      <c r="C508" s="49" t="s">
        <v>2355</v>
      </c>
      <c r="D508" s="50" t="s">
        <v>127</v>
      </c>
      <c r="E508" s="226">
        <v>4.7220000000000004</v>
      </c>
      <c r="F508" s="52"/>
      <c r="G508" s="53">
        <f>E508*F508</f>
        <v>0</v>
      </c>
      <c r="H508" s="54"/>
      <c r="I508" s="53">
        <f>E508*H508</f>
        <v>0</v>
      </c>
      <c r="J508" s="55">
        <v>0</v>
      </c>
      <c r="K508" s="56">
        <f>E508*J508</f>
        <v>0</v>
      </c>
      <c r="L508" s="57" t="s">
        <v>124</v>
      </c>
    </row>
    <row r="509" spans="1:12" s="1" customFormat="1" ht="19.2">
      <c r="A509" s="47">
        <f>A508+1</f>
        <v>474</v>
      </c>
      <c r="B509" s="48" t="s">
        <v>361</v>
      </c>
      <c r="C509" s="49" t="s">
        <v>2356</v>
      </c>
      <c r="D509" s="50" t="s">
        <v>123</v>
      </c>
      <c r="E509" s="55">
        <v>0.32400000000000001</v>
      </c>
      <c r="F509" s="52"/>
      <c r="G509" s="53">
        <f>E509*F509</f>
        <v>0</v>
      </c>
      <c r="H509" s="54"/>
      <c r="I509" s="53">
        <f>E509*H509</f>
        <v>0</v>
      </c>
      <c r="J509" s="55">
        <v>2.3191920000000001E-2</v>
      </c>
      <c r="K509" s="56">
        <f>E509*J509</f>
        <v>7.5141820800000009E-3</v>
      </c>
      <c r="L509" s="57" t="s">
        <v>124</v>
      </c>
    </row>
    <row r="510" spans="1:12" s="1" customFormat="1" ht="76.8">
      <c r="A510" s="227">
        <f>A509+1</f>
        <v>475</v>
      </c>
      <c r="B510" s="228" t="s">
        <v>385</v>
      </c>
      <c r="C510" s="229" t="s">
        <v>2357</v>
      </c>
      <c r="D510" s="230" t="s">
        <v>123</v>
      </c>
      <c r="E510" s="235">
        <v>0.32400000000000001</v>
      </c>
      <c r="F510" s="232"/>
      <c r="G510" s="233">
        <f>E510*F510</f>
        <v>0</v>
      </c>
      <c r="H510" s="234"/>
      <c r="I510" s="233">
        <f>E510*H510</f>
        <v>0</v>
      </c>
      <c r="J510" s="235">
        <v>0.47</v>
      </c>
      <c r="K510" s="236">
        <f>E510*J510</f>
        <v>0.15228</v>
      </c>
      <c r="L510" s="237" t="s">
        <v>124</v>
      </c>
    </row>
    <row r="511" spans="1:12" s="1" customFormat="1" ht="19.2">
      <c r="A511" s="47">
        <f>A510+1</f>
        <v>476</v>
      </c>
      <c r="B511" s="48" t="s">
        <v>365</v>
      </c>
      <c r="C511" s="49" t="s">
        <v>2358</v>
      </c>
      <c r="D511" s="50" t="s">
        <v>123</v>
      </c>
      <c r="E511" s="55">
        <v>0.32400000000000001</v>
      </c>
      <c r="F511" s="52"/>
      <c r="G511" s="53">
        <f>E511*F511</f>
        <v>0</v>
      </c>
      <c r="H511" s="54"/>
      <c r="I511" s="53">
        <f>E511*H511</f>
        <v>0</v>
      </c>
      <c r="J511" s="55">
        <v>1.8E-3</v>
      </c>
      <c r="K511" s="56">
        <f>E511*J511</f>
        <v>5.8319999999999997E-4</v>
      </c>
      <c r="L511" s="57" t="s">
        <v>124</v>
      </c>
    </row>
    <row r="512" spans="1:12" s="1" customFormat="1" ht="19.2">
      <c r="A512" s="47">
        <f>A511+1</f>
        <v>477</v>
      </c>
      <c r="B512" s="48" t="s">
        <v>422</v>
      </c>
      <c r="C512" s="49" t="s">
        <v>2359</v>
      </c>
      <c r="D512" s="50" t="s">
        <v>155</v>
      </c>
      <c r="E512" s="51">
        <v>1</v>
      </c>
      <c r="F512" s="52"/>
      <c r="G512" s="53">
        <f>E512*F512</f>
        <v>0</v>
      </c>
      <c r="H512" s="54"/>
      <c r="I512" s="53">
        <f>E512*H512</f>
        <v>0</v>
      </c>
      <c r="J512" s="55">
        <v>4.4000000000000003E-3</v>
      </c>
      <c r="K512" s="56">
        <f>E512*J512</f>
        <v>4.4000000000000003E-3</v>
      </c>
      <c r="L512" s="57" t="s">
        <v>124</v>
      </c>
    </row>
    <row r="513" spans="1:12" s="1" customFormat="1" ht="19.2">
      <c r="A513" s="47">
        <f>A512+1</f>
        <v>478</v>
      </c>
      <c r="B513" s="48" t="s">
        <v>369</v>
      </c>
      <c r="C513" s="49" t="s">
        <v>2360</v>
      </c>
      <c r="D513" s="50" t="s">
        <v>235</v>
      </c>
      <c r="E513" s="55">
        <v>0.18500000000000003</v>
      </c>
      <c r="F513" s="52"/>
      <c r="G513" s="53">
        <f>E513*F513</f>
        <v>0</v>
      </c>
      <c r="H513" s="54"/>
      <c r="I513" s="53">
        <f>E513*H513</f>
        <v>0</v>
      </c>
      <c r="J513" s="55">
        <v>0</v>
      </c>
      <c r="K513" s="56">
        <f>E513*J513</f>
        <v>0</v>
      </c>
      <c r="L513" s="57" t="s">
        <v>124</v>
      </c>
    </row>
    <row r="514" spans="1:12" s="1" customFormat="1" ht="19.2">
      <c r="A514" s="47">
        <f>A513+1</f>
        <v>479</v>
      </c>
      <c r="B514" s="48" t="s">
        <v>398</v>
      </c>
      <c r="C514" s="49" t="s">
        <v>2361</v>
      </c>
      <c r="D514" s="50" t="s">
        <v>136</v>
      </c>
      <c r="E514" s="54">
        <v>2.2999999999999998</v>
      </c>
      <c r="F514" s="52"/>
      <c r="G514" s="53">
        <f>E514*F514</f>
        <v>0</v>
      </c>
      <c r="H514" s="54"/>
      <c r="I514" s="53">
        <f>E514*H514</f>
        <v>0</v>
      </c>
      <c r="J514" s="55">
        <v>1.65024E-4</v>
      </c>
      <c r="K514" s="56">
        <f>E514*J514</f>
        <v>3.7955519999999997E-4</v>
      </c>
      <c r="L514" s="57" t="s">
        <v>124</v>
      </c>
    </row>
    <row r="515" spans="1:12" s="1" customFormat="1" ht="19.2">
      <c r="A515" s="47">
        <f>A514+1</f>
        <v>480</v>
      </c>
      <c r="B515" s="48" t="s">
        <v>400</v>
      </c>
      <c r="C515" s="49" t="s">
        <v>2362</v>
      </c>
      <c r="D515" s="50" t="s">
        <v>136</v>
      </c>
      <c r="E515" s="54">
        <v>2.2999999999999998</v>
      </c>
      <c r="F515" s="52"/>
      <c r="G515" s="53">
        <f>E515*F515</f>
        <v>0</v>
      </c>
      <c r="H515" s="54"/>
      <c r="I515" s="53">
        <f>E515*H515</f>
        <v>0</v>
      </c>
      <c r="J515" s="55">
        <v>3.4706224000000001E-2</v>
      </c>
      <c r="K515" s="56">
        <f>E515*J515</f>
        <v>7.9824315199999996E-2</v>
      </c>
      <c r="L515" s="57" t="s">
        <v>124</v>
      </c>
    </row>
    <row r="516" spans="1:12" s="1" customFormat="1" ht="19.2">
      <c r="A516" s="47">
        <f>A515+1</f>
        <v>481</v>
      </c>
      <c r="B516" s="48" t="s">
        <v>359</v>
      </c>
      <c r="C516" s="49" t="s">
        <v>2363</v>
      </c>
      <c r="D516" s="50" t="s">
        <v>127</v>
      </c>
      <c r="E516" s="226">
        <v>2.4439000000000002</v>
      </c>
      <c r="F516" s="52"/>
      <c r="G516" s="53">
        <f>E516*F516</f>
        <v>0</v>
      </c>
      <c r="H516" s="54"/>
      <c r="I516" s="53">
        <f>E516*H516</f>
        <v>0</v>
      </c>
      <c r="J516" s="55">
        <v>0</v>
      </c>
      <c r="K516" s="56">
        <f>E516*J516</f>
        <v>0</v>
      </c>
      <c r="L516" s="57" t="s">
        <v>124</v>
      </c>
    </row>
    <row r="517" spans="1:12" s="1" customFormat="1" ht="19.2">
      <c r="A517" s="47">
        <f>A516+1</f>
        <v>482</v>
      </c>
      <c r="B517" s="48" t="s">
        <v>361</v>
      </c>
      <c r="C517" s="49" t="s">
        <v>2364</v>
      </c>
      <c r="D517" s="50" t="s">
        <v>123</v>
      </c>
      <c r="E517" s="55">
        <v>0.13903499999999999</v>
      </c>
      <c r="F517" s="52"/>
      <c r="G517" s="53">
        <f>E517*F517</f>
        <v>0</v>
      </c>
      <c r="H517" s="54"/>
      <c r="I517" s="53">
        <f>E517*H517</f>
        <v>0</v>
      </c>
      <c r="J517" s="55">
        <v>2.3191920000000001E-2</v>
      </c>
      <c r="K517" s="56">
        <f>E517*J517</f>
        <v>3.2244885972000001E-3</v>
      </c>
      <c r="L517" s="57" t="s">
        <v>124</v>
      </c>
    </row>
    <row r="518" spans="1:12" s="1" customFormat="1" ht="76.8">
      <c r="A518" s="227">
        <f>A517+1</f>
        <v>483</v>
      </c>
      <c r="B518" s="228" t="s">
        <v>385</v>
      </c>
      <c r="C518" s="229" t="s">
        <v>2365</v>
      </c>
      <c r="D518" s="230" t="s">
        <v>123</v>
      </c>
      <c r="E518" s="235">
        <v>0.13903499999999999</v>
      </c>
      <c r="F518" s="232"/>
      <c r="G518" s="233">
        <f>E518*F518</f>
        <v>0</v>
      </c>
      <c r="H518" s="234"/>
      <c r="I518" s="233">
        <f>E518*H518</f>
        <v>0</v>
      </c>
      <c r="J518" s="235">
        <v>0.47</v>
      </c>
      <c r="K518" s="236">
        <f>E518*J518</f>
        <v>6.5346449999999986E-2</v>
      </c>
      <c r="L518" s="237" t="s">
        <v>124</v>
      </c>
    </row>
    <row r="519" spans="1:12" s="1" customFormat="1" ht="19.2">
      <c r="A519" s="47">
        <f>A518+1</f>
        <v>484</v>
      </c>
      <c r="B519" s="48" t="s">
        <v>365</v>
      </c>
      <c r="C519" s="49" t="s">
        <v>2366</v>
      </c>
      <c r="D519" s="50" t="s">
        <v>123</v>
      </c>
      <c r="E519" s="55">
        <v>0.13903499999999999</v>
      </c>
      <c r="F519" s="52"/>
      <c r="G519" s="53">
        <f>E519*F519</f>
        <v>0</v>
      </c>
      <c r="H519" s="54"/>
      <c r="I519" s="53">
        <f>E519*H519</f>
        <v>0</v>
      </c>
      <c r="J519" s="55">
        <v>1.8E-3</v>
      </c>
      <c r="K519" s="56">
        <f>E519*J519</f>
        <v>2.5026299999999997E-4</v>
      </c>
      <c r="L519" s="57" t="s">
        <v>124</v>
      </c>
    </row>
    <row r="520" spans="1:12" s="1" customFormat="1" ht="19.2">
      <c r="A520" s="47">
        <f>A519+1</f>
        <v>485</v>
      </c>
      <c r="B520" s="48" t="s">
        <v>422</v>
      </c>
      <c r="C520" s="49" t="s">
        <v>2367</v>
      </c>
      <c r="D520" s="50" t="s">
        <v>155</v>
      </c>
      <c r="E520" s="51">
        <v>1</v>
      </c>
      <c r="F520" s="52"/>
      <c r="G520" s="53">
        <f>E520*F520</f>
        <v>0</v>
      </c>
      <c r="H520" s="54"/>
      <c r="I520" s="53">
        <f>E520*H520</f>
        <v>0</v>
      </c>
      <c r="J520" s="55">
        <v>4.4000000000000003E-3</v>
      </c>
      <c r="K520" s="56">
        <f>E520*J520</f>
        <v>4.4000000000000003E-3</v>
      </c>
      <c r="L520" s="57" t="s">
        <v>124</v>
      </c>
    </row>
    <row r="521" spans="1:12" s="1" customFormat="1" ht="19.2">
      <c r="A521" s="47">
        <f>A520+1</f>
        <v>486</v>
      </c>
      <c r="B521" s="48" t="s">
        <v>369</v>
      </c>
      <c r="C521" s="49" t="s">
        <v>2368</v>
      </c>
      <c r="D521" s="50" t="s">
        <v>235</v>
      </c>
      <c r="E521" s="55">
        <v>7.4999999999999997E-2</v>
      </c>
      <c r="F521" s="52"/>
      <c r="G521" s="53">
        <f>E521*F521</f>
        <v>0</v>
      </c>
      <c r="H521" s="54"/>
      <c r="I521" s="53">
        <f>E521*H521</f>
        <v>0</v>
      </c>
      <c r="J521" s="55">
        <v>0</v>
      </c>
      <c r="K521" s="56">
        <f>E521*J521</f>
        <v>0</v>
      </c>
      <c r="L521" s="57" t="s">
        <v>124</v>
      </c>
    </row>
    <row r="522" spans="1:12" s="1" customFormat="1" ht="19.2">
      <c r="A522" s="47">
        <f>A521+1</f>
        <v>487</v>
      </c>
      <c r="B522" s="48" t="s">
        <v>465</v>
      </c>
      <c r="C522" s="49" t="s">
        <v>2369</v>
      </c>
      <c r="D522" s="50" t="s">
        <v>136</v>
      </c>
      <c r="E522" s="51">
        <v>2</v>
      </c>
      <c r="F522" s="52"/>
      <c r="G522" s="53">
        <f>E522*F522</f>
        <v>0</v>
      </c>
      <c r="H522" s="54"/>
      <c r="I522" s="53">
        <f>E522*H522</f>
        <v>0</v>
      </c>
      <c r="J522" s="55">
        <v>1.65024E-4</v>
      </c>
      <c r="K522" s="56">
        <f>E522*J522</f>
        <v>3.30048E-4</v>
      </c>
      <c r="L522" s="57" t="s">
        <v>124</v>
      </c>
    </row>
    <row r="523" spans="1:12" s="1" customFormat="1" ht="19.2">
      <c r="A523" s="47">
        <f>A522+1</f>
        <v>488</v>
      </c>
      <c r="B523" s="48" t="s">
        <v>357</v>
      </c>
      <c r="C523" s="49" t="s">
        <v>2370</v>
      </c>
      <c r="D523" s="50" t="s">
        <v>136</v>
      </c>
      <c r="E523" s="51">
        <v>2</v>
      </c>
      <c r="F523" s="52"/>
      <c r="G523" s="53">
        <f>E523*F523</f>
        <v>0</v>
      </c>
      <c r="H523" s="54"/>
      <c r="I523" s="53">
        <f>E523*H523</f>
        <v>0</v>
      </c>
      <c r="J523" s="55">
        <v>2.3090223999999999E-2</v>
      </c>
      <c r="K523" s="56">
        <f>E523*J523</f>
        <v>4.6180447999999999E-2</v>
      </c>
      <c r="L523" s="57" t="s">
        <v>124</v>
      </c>
    </row>
    <row r="524" spans="1:12" s="1" customFormat="1" ht="19.2">
      <c r="A524" s="47">
        <f>A523+1</f>
        <v>489</v>
      </c>
      <c r="B524" s="48" t="s">
        <v>359</v>
      </c>
      <c r="C524" s="49" t="s">
        <v>2371</v>
      </c>
      <c r="D524" s="50" t="s">
        <v>127</v>
      </c>
      <c r="E524" s="226">
        <v>1.6580000000000001</v>
      </c>
      <c r="F524" s="52"/>
      <c r="G524" s="53">
        <f>E524*F524</f>
        <v>0</v>
      </c>
      <c r="H524" s="54"/>
      <c r="I524" s="53">
        <f>E524*H524</f>
        <v>0</v>
      </c>
      <c r="J524" s="55">
        <v>0</v>
      </c>
      <c r="K524" s="56">
        <f>E524*J524</f>
        <v>0</v>
      </c>
      <c r="L524" s="57" t="s">
        <v>124</v>
      </c>
    </row>
    <row r="525" spans="1:12" s="1" customFormat="1" ht="19.2">
      <c r="A525" s="47">
        <f>A524+1</f>
        <v>490</v>
      </c>
      <c r="B525" s="48" t="s">
        <v>361</v>
      </c>
      <c r="C525" s="49" t="s">
        <v>2372</v>
      </c>
      <c r="D525" s="50" t="s">
        <v>123</v>
      </c>
      <c r="E525" s="55">
        <v>7.8000000000000014E-2</v>
      </c>
      <c r="F525" s="52"/>
      <c r="G525" s="53">
        <f>E525*F525</f>
        <v>0</v>
      </c>
      <c r="H525" s="54"/>
      <c r="I525" s="53">
        <f>E525*H525</f>
        <v>0</v>
      </c>
      <c r="J525" s="55">
        <v>2.3191920000000001E-2</v>
      </c>
      <c r="K525" s="56">
        <f>E525*J525</f>
        <v>1.8089697600000003E-3</v>
      </c>
      <c r="L525" s="57" t="s">
        <v>124</v>
      </c>
    </row>
    <row r="526" spans="1:12" s="1" customFormat="1" ht="76.8">
      <c r="A526" s="227">
        <f>A525+1</f>
        <v>491</v>
      </c>
      <c r="B526" s="228" t="s">
        <v>385</v>
      </c>
      <c r="C526" s="229" t="s">
        <v>2373</v>
      </c>
      <c r="D526" s="230" t="s">
        <v>123</v>
      </c>
      <c r="E526" s="235">
        <v>7.8000000000000014E-2</v>
      </c>
      <c r="F526" s="232"/>
      <c r="G526" s="233">
        <f>E526*F526</f>
        <v>0</v>
      </c>
      <c r="H526" s="234"/>
      <c r="I526" s="233">
        <f>E526*H526</f>
        <v>0</v>
      </c>
      <c r="J526" s="235">
        <v>0.47</v>
      </c>
      <c r="K526" s="236">
        <f>E526*J526</f>
        <v>3.6660000000000005E-2</v>
      </c>
      <c r="L526" s="237" t="s">
        <v>124</v>
      </c>
    </row>
    <row r="527" spans="1:12" s="1" customFormat="1" ht="19.2">
      <c r="A527" s="47">
        <f>A526+1</f>
        <v>492</v>
      </c>
      <c r="B527" s="48" t="s">
        <v>365</v>
      </c>
      <c r="C527" s="49" t="s">
        <v>2374</v>
      </c>
      <c r="D527" s="50" t="s">
        <v>123</v>
      </c>
      <c r="E527" s="55">
        <v>7.8000000000000014E-2</v>
      </c>
      <c r="F527" s="52"/>
      <c r="G527" s="53">
        <f>E527*F527</f>
        <v>0</v>
      </c>
      <c r="H527" s="54"/>
      <c r="I527" s="53">
        <f>E527*H527</f>
        <v>0</v>
      </c>
      <c r="J527" s="55">
        <v>1.8E-3</v>
      </c>
      <c r="K527" s="56">
        <f>E527*J527</f>
        <v>1.4040000000000002E-4</v>
      </c>
      <c r="L527" s="57" t="s">
        <v>124</v>
      </c>
    </row>
    <row r="528" spans="1:12" s="1" customFormat="1" ht="19.2">
      <c r="A528" s="47">
        <f>A527+1</f>
        <v>493</v>
      </c>
      <c r="B528" s="48" t="s">
        <v>395</v>
      </c>
      <c r="C528" s="49" t="s">
        <v>2375</v>
      </c>
      <c r="D528" s="50" t="s">
        <v>155</v>
      </c>
      <c r="E528" s="51">
        <v>1</v>
      </c>
      <c r="F528" s="52"/>
      <c r="G528" s="53">
        <f>E528*F528</f>
        <v>0</v>
      </c>
      <c r="H528" s="54"/>
      <c r="I528" s="53">
        <f>E528*H528</f>
        <v>0</v>
      </c>
      <c r="J528" s="55">
        <v>1.4189999999999999E-3</v>
      </c>
      <c r="K528" s="56">
        <f>E528*J528</f>
        <v>1.4189999999999999E-3</v>
      </c>
      <c r="L528" s="57" t="s">
        <v>124</v>
      </c>
    </row>
    <row r="529" spans="1:12" s="1" customFormat="1" ht="19.2">
      <c r="A529" s="47">
        <f>A528+1</f>
        <v>494</v>
      </c>
      <c r="B529" s="48" t="s">
        <v>369</v>
      </c>
      <c r="C529" s="49" t="s">
        <v>2376</v>
      </c>
      <c r="D529" s="50" t="s">
        <v>235</v>
      </c>
      <c r="E529" s="55">
        <v>4.9000000000000002E-2</v>
      </c>
      <c r="F529" s="52"/>
      <c r="G529" s="53">
        <f>E529*F529</f>
        <v>0</v>
      </c>
      <c r="H529" s="54"/>
      <c r="I529" s="53">
        <f>E529*H529</f>
        <v>0</v>
      </c>
      <c r="J529" s="55">
        <v>0</v>
      </c>
      <c r="K529" s="56">
        <f>E529*J529</f>
        <v>0</v>
      </c>
      <c r="L529" s="57" t="s">
        <v>124</v>
      </c>
    </row>
    <row r="530" spans="1:12" s="1" customFormat="1" ht="19.2">
      <c r="A530" s="47">
        <f>A529+1</f>
        <v>495</v>
      </c>
      <c r="B530" s="48" t="s">
        <v>398</v>
      </c>
      <c r="C530" s="49" t="s">
        <v>2377</v>
      </c>
      <c r="D530" s="50" t="s">
        <v>136</v>
      </c>
      <c r="E530" s="51">
        <v>2</v>
      </c>
      <c r="F530" s="52"/>
      <c r="G530" s="53">
        <f>E530*F530</f>
        <v>0</v>
      </c>
      <c r="H530" s="54"/>
      <c r="I530" s="53">
        <f>E530*H530</f>
        <v>0</v>
      </c>
      <c r="J530" s="55">
        <v>1.65024E-4</v>
      </c>
      <c r="K530" s="56">
        <f>E530*J530</f>
        <v>3.30048E-4</v>
      </c>
      <c r="L530" s="57" t="s">
        <v>124</v>
      </c>
    </row>
    <row r="531" spans="1:12" s="1" customFormat="1" ht="19.2">
      <c r="A531" s="47">
        <f>A530+1</f>
        <v>496</v>
      </c>
      <c r="B531" s="48" t="s">
        <v>400</v>
      </c>
      <c r="C531" s="49" t="s">
        <v>2378</v>
      </c>
      <c r="D531" s="50" t="s">
        <v>136</v>
      </c>
      <c r="E531" s="51">
        <v>2</v>
      </c>
      <c r="F531" s="52"/>
      <c r="G531" s="53">
        <f>E531*F531</f>
        <v>0</v>
      </c>
      <c r="H531" s="54"/>
      <c r="I531" s="53">
        <f>E531*H531</f>
        <v>0</v>
      </c>
      <c r="J531" s="55">
        <v>3.4706224000000001E-2</v>
      </c>
      <c r="K531" s="56">
        <f>E531*J531</f>
        <v>6.9412448000000002E-2</v>
      </c>
      <c r="L531" s="57" t="s">
        <v>124</v>
      </c>
    </row>
    <row r="532" spans="1:12" s="1" customFormat="1" ht="19.2">
      <c r="A532" s="47">
        <f>A531+1</f>
        <v>497</v>
      </c>
      <c r="B532" s="48" t="s">
        <v>359</v>
      </c>
      <c r="C532" s="49" t="s">
        <v>2379</v>
      </c>
      <c r="D532" s="50" t="s">
        <v>127</v>
      </c>
      <c r="E532" s="226">
        <v>2.12</v>
      </c>
      <c r="F532" s="52"/>
      <c r="G532" s="53">
        <f>E532*F532</f>
        <v>0</v>
      </c>
      <c r="H532" s="54"/>
      <c r="I532" s="53">
        <f>E532*H532</f>
        <v>0</v>
      </c>
      <c r="J532" s="55">
        <v>0</v>
      </c>
      <c r="K532" s="56">
        <f>E532*J532</f>
        <v>0</v>
      </c>
      <c r="L532" s="57" t="s">
        <v>124</v>
      </c>
    </row>
    <row r="533" spans="1:12" s="1" customFormat="1" ht="19.2">
      <c r="A533" s="47">
        <f>A532+1</f>
        <v>498</v>
      </c>
      <c r="B533" s="48" t="s">
        <v>361</v>
      </c>
      <c r="C533" s="49" t="s">
        <v>2380</v>
      </c>
      <c r="D533" s="50" t="s">
        <v>123</v>
      </c>
      <c r="E533" s="55">
        <v>0.12</v>
      </c>
      <c r="F533" s="52"/>
      <c r="G533" s="53">
        <f>E533*F533</f>
        <v>0</v>
      </c>
      <c r="H533" s="54"/>
      <c r="I533" s="53">
        <f>E533*H533</f>
        <v>0</v>
      </c>
      <c r="J533" s="55">
        <v>2.3191920000000001E-2</v>
      </c>
      <c r="K533" s="56">
        <f>E533*J533</f>
        <v>2.7830303999999998E-3</v>
      </c>
      <c r="L533" s="57" t="s">
        <v>124</v>
      </c>
    </row>
    <row r="534" spans="1:12" s="1" customFormat="1" ht="76.8">
      <c r="A534" s="227">
        <f>A533+1</f>
        <v>499</v>
      </c>
      <c r="B534" s="228" t="s">
        <v>385</v>
      </c>
      <c r="C534" s="229" t="s">
        <v>2381</v>
      </c>
      <c r="D534" s="230" t="s">
        <v>123</v>
      </c>
      <c r="E534" s="235">
        <v>0.12</v>
      </c>
      <c r="F534" s="232"/>
      <c r="G534" s="233">
        <f>E534*F534</f>
        <v>0</v>
      </c>
      <c r="H534" s="234"/>
      <c r="I534" s="233">
        <f>E534*H534</f>
        <v>0</v>
      </c>
      <c r="J534" s="235">
        <v>0.47</v>
      </c>
      <c r="K534" s="236">
        <f>E534*J534</f>
        <v>5.6399999999999992E-2</v>
      </c>
      <c r="L534" s="237" t="s">
        <v>124</v>
      </c>
    </row>
    <row r="535" spans="1:12" s="1" customFormat="1" ht="19.2">
      <c r="A535" s="47">
        <f>A534+1</f>
        <v>500</v>
      </c>
      <c r="B535" s="48" t="s">
        <v>365</v>
      </c>
      <c r="C535" s="49" t="s">
        <v>2382</v>
      </c>
      <c r="D535" s="50" t="s">
        <v>123</v>
      </c>
      <c r="E535" s="55">
        <v>0.12</v>
      </c>
      <c r="F535" s="52"/>
      <c r="G535" s="53">
        <f>E535*F535</f>
        <v>0</v>
      </c>
      <c r="H535" s="54"/>
      <c r="I535" s="53">
        <f>E535*H535</f>
        <v>0</v>
      </c>
      <c r="J535" s="55">
        <v>1.8E-3</v>
      </c>
      <c r="K535" s="56">
        <f>E535*J535</f>
        <v>2.1599999999999999E-4</v>
      </c>
      <c r="L535" s="57" t="s">
        <v>124</v>
      </c>
    </row>
    <row r="536" spans="1:12" s="1" customFormat="1" ht="19.2">
      <c r="A536" s="47">
        <f>A535+1</f>
        <v>501</v>
      </c>
      <c r="B536" s="48" t="s">
        <v>406</v>
      </c>
      <c r="C536" s="49" t="s">
        <v>2383</v>
      </c>
      <c r="D536" s="50" t="s">
        <v>155</v>
      </c>
      <c r="E536" s="51">
        <v>1</v>
      </c>
      <c r="F536" s="52"/>
      <c r="G536" s="53">
        <f>E536*F536</f>
        <v>0</v>
      </c>
      <c r="H536" s="54"/>
      <c r="I536" s="53">
        <f>E536*H536</f>
        <v>0</v>
      </c>
      <c r="J536" s="55">
        <v>1.65E-3</v>
      </c>
      <c r="K536" s="56">
        <f>E536*J536</f>
        <v>1.65E-3</v>
      </c>
      <c r="L536" s="57"/>
    </row>
    <row r="537" spans="1:12" s="1" customFormat="1" ht="19.2">
      <c r="A537" s="47">
        <f>A536+1</f>
        <v>502</v>
      </c>
      <c r="B537" s="48" t="s">
        <v>369</v>
      </c>
      <c r="C537" s="49" t="s">
        <v>2384</v>
      </c>
      <c r="D537" s="50" t="s">
        <v>235</v>
      </c>
      <c r="E537" s="55">
        <v>7.5999999999999998E-2</v>
      </c>
      <c r="F537" s="52"/>
      <c r="G537" s="53">
        <f>E537*F537</f>
        <v>0</v>
      </c>
      <c r="H537" s="54"/>
      <c r="I537" s="53">
        <f>E537*H537</f>
        <v>0</v>
      </c>
      <c r="J537" s="55">
        <v>0</v>
      </c>
      <c r="K537" s="56">
        <f>E537*J537</f>
        <v>0</v>
      </c>
      <c r="L537" s="57" t="s">
        <v>124</v>
      </c>
    </row>
    <row r="538" spans="1:12" s="1" customFormat="1" ht="19.2">
      <c r="A538" s="47">
        <f>A537+1</f>
        <v>503</v>
      </c>
      <c r="B538" s="48" t="s">
        <v>398</v>
      </c>
      <c r="C538" s="49" t="s">
        <v>2385</v>
      </c>
      <c r="D538" s="50" t="s">
        <v>136</v>
      </c>
      <c r="E538" s="51">
        <v>2</v>
      </c>
      <c r="F538" s="52"/>
      <c r="G538" s="53">
        <f>E538*F538</f>
        <v>0</v>
      </c>
      <c r="H538" s="54"/>
      <c r="I538" s="53">
        <f>E538*H538</f>
        <v>0</v>
      </c>
      <c r="J538" s="55">
        <v>1.65024E-4</v>
      </c>
      <c r="K538" s="56">
        <f>E538*J538</f>
        <v>3.30048E-4</v>
      </c>
      <c r="L538" s="57" t="s">
        <v>124</v>
      </c>
    </row>
    <row r="539" spans="1:12" s="1" customFormat="1" ht="19.2">
      <c r="A539" s="47">
        <f>A538+1</f>
        <v>504</v>
      </c>
      <c r="B539" s="48" t="s">
        <v>400</v>
      </c>
      <c r="C539" s="49" t="s">
        <v>2386</v>
      </c>
      <c r="D539" s="50" t="s">
        <v>136</v>
      </c>
      <c r="E539" s="51">
        <v>2</v>
      </c>
      <c r="F539" s="52"/>
      <c r="G539" s="53">
        <f>E539*F539</f>
        <v>0</v>
      </c>
      <c r="H539" s="54"/>
      <c r="I539" s="53">
        <f>E539*H539</f>
        <v>0</v>
      </c>
      <c r="J539" s="55">
        <v>3.4706224000000001E-2</v>
      </c>
      <c r="K539" s="56">
        <f>E539*J539</f>
        <v>6.9412448000000002E-2</v>
      </c>
      <c r="L539" s="57" t="s">
        <v>124</v>
      </c>
    </row>
    <row r="540" spans="1:12" s="1" customFormat="1" ht="19.2">
      <c r="A540" s="47">
        <f>A539+1</f>
        <v>505</v>
      </c>
      <c r="B540" s="48" t="s">
        <v>359</v>
      </c>
      <c r="C540" s="49" t="s">
        <v>2387</v>
      </c>
      <c r="D540" s="50" t="s">
        <v>127</v>
      </c>
      <c r="E540" s="226">
        <v>2.12</v>
      </c>
      <c r="F540" s="52"/>
      <c r="G540" s="53">
        <f>E540*F540</f>
        <v>0</v>
      </c>
      <c r="H540" s="54"/>
      <c r="I540" s="53">
        <f>E540*H540</f>
        <v>0</v>
      </c>
      <c r="J540" s="55">
        <v>0</v>
      </c>
      <c r="K540" s="56">
        <f>E540*J540</f>
        <v>0</v>
      </c>
      <c r="L540" s="57" t="s">
        <v>124</v>
      </c>
    </row>
    <row r="541" spans="1:12" s="1" customFormat="1" ht="19.2">
      <c r="A541" s="47">
        <f>A540+1</f>
        <v>506</v>
      </c>
      <c r="B541" s="48" t="s">
        <v>361</v>
      </c>
      <c r="C541" s="49" t="s">
        <v>2388</v>
      </c>
      <c r="D541" s="50" t="s">
        <v>123</v>
      </c>
      <c r="E541" s="55">
        <v>0.12</v>
      </c>
      <c r="F541" s="52"/>
      <c r="G541" s="53">
        <f>E541*F541</f>
        <v>0</v>
      </c>
      <c r="H541" s="54"/>
      <c r="I541" s="53">
        <f>E541*H541</f>
        <v>0</v>
      </c>
      <c r="J541" s="55">
        <v>2.3191920000000001E-2</v>
      </c>
      <c r="K541" s="56">
        <f>E541*J541</f>
        <v>2.7830303999999998E-3</v>
      </c>
      <c r="L541" s="57" t="s">
        <v>124</v>
      </c>
    </row>
    <row r="542" spans="1:12" s="1" customFormat="1" ht="76.8">
      <c r="A542" s="227">
        <f>A541+1</f>
        <v>507</v>
      </c>
      <c r="B542" s="228" t="s">
        <v>385</v>
      </c>
      <c r="C542" s="229" t="s">
        <v>2389</v>
      </c>
      <c r="D542" s="230" t="s">
        <v>123</v>
      </c>
      <c r="E542" s="235">
        <v>0.12</v>
      </c>
      <c r="F542" s="232"/>
      <c r="G542" s="233">
        <f>E542*F542</f>
        <v>0</v>
      </c>
      <c r="H542" s="234"/>
      <c r="I542" s="233">
        <f>E542*H542</f>
        <v>0</v>
      </c>
      <c r="J542" s="235">
        <v>0.47</v>
      </c>
      <c r="K542" s="236">
        <f>E542*J542</f>
        <v>5.6399999999999992E-2</v>
      </c>
      <c r="L542" s="237" t="s">
        <v>124</v>
      </c>
    </row>
    <row r="543" spans="1:12" s="1" customFormat="1" ht="19.2">
      <c r="A543" s="47">
        <f>A542+1</f>
        <v>508</v>
      </c>
      <c r="B543" s="48" t="s">
        <v>365</v>
      </c>
      <c r="C543" s="49" t="s">
        <v>2390</v>
      </c>
      <c r="D543" s="50" t="s">
        <v>123</v>
      </c>
      <c r="E543" s="55">
        <v>0.12</v>
      </c>
      <c r="F543" s="52"/>
      <c r="G543" s="53">
        <f>E543*F543</f>
        <v>0</v>
      </c>
      <c r="H543" s="54"/>
      <c r="I543" s="53">
        <f>E543*H543</f>
        <v>0</v>
      </c>
      <c r="J543" s="55">
        <v>1.8E-3</v>
      </c>
      <c r="K543" s="56">
        <f>E543*J543</f>
        <v>2.1599999999999999E-4</v>
      </c>
      <c r="L543" s="57" t="s">
        <v>124</v>
      </c>
    </row>
    <row r="544" spans="1:12" s="1" customFormat="1" ht="19.2">
      <c r="A544" s="47">
        <f>A543+1</f>
        <v>509</v>
      </c>
      <c r="B544" s="48" t="s">
        <v>406</v>
      </c>
      <c r="C544" s="49" t="s">
        <v>2391</v>
      </c>
      <c r="D544" s="50" t="s">
        <v>155</v>
      </c>
      <c r="E544" s="51">
        <v>1</v>
      </c>
      <c r="F544" s="52"/>
      <c r="G544" s="53">
        <f>E544*F544</f>
        <v>0</v>
      </c>
      <c r="H544" s="54"/>
      <c r="I544" s="53">
        <f>E544*H544</f>
        <v>0</v>
      </c>
      <c r="J544" s="55">
        <v>1.65E-3</v>
      </c>
      <c r="K544" s="56">
        <f>E544*J544</f>
        <v>1.65E-3</v>
      </c>
      <c r="L544" s="57"/>
    </row>
    <row r="545" spans="1:12" s="1" customFormat="1" ht="19.2">
      <c r="A545" s="47">
        <f>A544+1</f>
        <v>510</v>
      </c>
      <c r="B545" s="48" t="s">
        <v>369</v>
      </c>
      <c r="C545" s="49" t="s">
        <v>2392</v>
      </c>
      <c r="D545" s="50" t="s">
        <v>235</v>
      </c>
      <c r="E545" s="55">
        <v>7.5999999999999998E-2</v>
      </c>
      <c r="F545" s="52"/>
      <c r="G545" s="53">
        <f>E545*F545</f>
        <v>0</v>
      </c>
      <c r="H545" s="54"/>
      <c r="I545" s="53">
        <f>E545*H545</f>
        <v>0</v>
      </c>
      <c r="J545" s="55">
        <v>0</v>
      </c>
      <c r="K545" s="56">
        <f>E545*J545</f>
        <v>0</v>
      </c>
      <c r="L545" s="57" t="s">
        <v>124</v>
      </c>
    </row>
    <row r="546" spans="1:12" s="1" customFormat="1" ht="19.2">
      <c r="A546" s="47">
        <f>A545+1</f>
        <v>511</v>
      </c>
      <c r="B546" s="48" t="s">
        <v>653</v>
      </c>
      <c r="C546" s="49" t="s">
        <v>2393</v>
      </c>
      <c r="D546" s="50" t="s">
        <v>136</v>
      </c>
      <c r="E546" s="51">
        <v>7</v>
      </c>
      <c r="F546" s="52"/>
      <c r="G546" s="53">
        <f>E546*F546</f>
        <v>0</v>
      </c>
      <c r="H546" s="54"/>
      <c r="I546" s="53">
        <f>E546*H546</f>
        <v>0</v>
      </c>
      <c r="J546" s="55">
        <v>1.65024E-4</v>
      </c>
      <c r="K546" s="56">
        <f>E546*J546</f>
        <v>1.155168E-3</v>
      </c>
      <c r="L546" s="57" t="s">
        <v>124</v>
      </c>
    </row>
    <row r="547" spans="1:12" s="1" customFormat="1" ht="19.2">
      <c r="A547" s="47">
        <f>A546+1</f>
        <v>512</v>
      </c>
      <c r="B547" s="48" t="s">
        <v>400</v>
      </c>
      <c r="C547" s="49" t="s">
        <v>2394</v>
      </c>
      <c r="D547" s="50" t="s">
        <v>136</v>
      </c>
      <c r="E547" s="51">
        <v>7</v>
      </c>
      <c r="F547" s="52"/>
      <c r="G547" s="53">
        <f>E547*F547</f>
        <v>0</v>
      </c>
      <c r="H547" s="54"/>
      <c r="I547" s="53">
        <f>E547*H547</f>
        <v>0</v>
      </c>
      <c r="J547" s="55">
        <v>3.4706224000000001E-2</v>
      </c>
      <c r="K547" s="56">
        <f>E547*J547</f>
        <v>0.242943568</v>
      </c>
      <c r="L547" s="57" t="s">
        <v>124</v>
      </c>
    </row>
    <row r="548" spans="1:12" s="1" customFormat="1" ht="19.2">
      <c r="A548" s="47">
        <f>A547+1</f>
        <v>513</v>
      </c>
      <c r="B548" s="48" t="s">
        <v>359</v>
      </c>
      <c r="C548" s="49" t="s">
        <v>2395</v>
      </c>
      <c r="D548" s="50" t="s">
        <v>127</v>
      </c>
      <c r="E548" s="226">
        <v>8.506000000000002</v>
      </c>
      <c r="F548" s="52"/>
      <c r="G548" s="53">
        <f>E548*F548</f>
        <v>0</v>
      </c>
      <c r="H548" s="54"/>
      <c r="I548" s="53">
        <f>E548*H548</f>
        <v>0</v>
      </c>
      <c r="J548" s="55">
        <v>0</v>
      </c>
      <c r="K548" s="56">
        <f>E548*J548</f>
        <v>0</v>
      </c>
      <c r="L548" s="57" t="s">
        <v>124</v>
      </c>
    </row>
    <row r="549" spans="1:12" s="1" customFormat="1" ht="19.2">
      <c r="A549" s="47">
        <f>A548+1</f>
        <v>514</v>
      </c>
      <c r="B549" s="48" t="s">
        <v>361</v>
      </c>
      <c r="C549" s="49" t="s">
        <v>2396</v>
      </c>
      <c r="D549" s="50" t="s">
        <v>123</v>
      </c>
      <c r="E549" s="55">
        <v>0.6160000000000001</v>
      </c>
      <c r="F549" s="52"/>
      <c r="G549" s="53">
        <f>E549*F549</f>
        <v>0</v>
      </c>
      <c r="H549" s="54"/>
      <c r="I549" s="53">
        <f>E549*H549</f>
        <v>0</v>
      </c>
      <c r="J549" s="55">
        <v>2.3191920000000001E-2</v>
      </c>
      <c r="K549" s="56">
        <f>E549*J549</f>
        <v>1.4286222720000004E-2</v>
      </c>
      <c r="L549" s="57" t="s">
        <v>124</v>
      </c>
    </row>
    <row r="550" spans="1:12" s="1" customFormat="1" ht="76.8">
      <c r="A550" s="227">
        <f>A549+1</f>
        <v>515</v>
      </c>
      <c r="B550" s="228" t="s">
        <v>385</v>
      </c>
      <c r="C550" s="229" t="s">
        <v>2397</v>
      </c>
      <c r="D550" s="230" t="s">
        <v>123</v>
      </c>
      <c r="E550" s="235">
        <v>0.6160000000000001</v>
      </c>
      <c r="F550" s="232"/>
      <c r="G550" s="233">
        <f>E550*F550</f>
        <v>0</v>
      </c>
      <c r="H550" s="234"/>
      <c r="I550" s="233">
        <f>E550*H550</f>
        <v>0</v>
      </c>
      <c r="J550" s="235">
        <v>0.47</v>
      </c>
      <c r="K550" s="236">
        <f>E550*J550</f>
        <v>0.28952000000000006</v>
      </c>
      <c r="L550" s="237" t="s">
        <v>124</v>
      </c>
    </row>
    <row r="551" spans="1:12" s="1" customFormat="1" ht="19.2">
      <c r="A551" s="47">
        <f>A550+1</f>
        <v>516</v>
      </c>
      <c r="B551" s="48" t="s">
        <v>365</v>
      </c>
      <c r="C551" s="49" t="s">
        <v>2398</v>
      </c>
      <c r="D551" s="50" t="s">
        <v>123</v>
      </c>
      <c r="E551" s="55">
        <v>0.6160000000000001</v>
      </c>
      <c r="F551" s="52"/>
      <c r="G551" s="53">
        <f>E551*F551</f>
        <v>0</v>
      </c>
      <c r="H551" s="54"/>
      <c r="I551" s="53">
        <f>E551*H551</f>
        <v>0</v>
      </c>
      <c r="J551" s="55">
        <v>1.8E-3</v>
      </c>
      <c r="K551" s="56">
        <f>E551*J551</f>
        <v>1.1088000000000001E-3</v>
      </c>
      <c r="L551" s="57" t="s">
        <v>124</v>
      </c>
    </row>
    <row r="552" spans="1:12" s="1" customFormat="1" ht="19.2">
      <c r="A552" s="47">
        <f>A551+1</f>
        <v>517</v>
      </c>
      <c r="B552" s="48" t="s">
        <v>422</v>
      </c>
      <c r="C552" s="49" t="s">
        <v>2399</v>
      </c>
      <c r="D552" s="50" t="s">
        <v>155</v>
      </c>
      <c r="E552" s="51">
        <v>1</v>
      </c>
      <c r="F552" s="52"/>
      <c r="G552" s="53">
        <f>E552*F552</f>
        <v>0</v>
      </c>
      <c r="H552" s="54"/>
      <c r="I552" s="53">
        <f>E552*H552</f>
        <v>0</v>
      </c>
      <c r="J552" s="55">
        <v>4.4000000000000003E-3</v>
      </c>
      <c r="K552" s="56">
        <f>E552*J552</f>
        <v>4.4000000000000003E-3</v>
      </c>
      <c r="L552" s="57" t="s">
        <v>124</v>
      </c>
    </row>
    <row r="553" spans="1:12" s="1" customFormat="1" ht="19.2">
      <c r="A553" s="47">
        <f>A552+1</f>
        <v>518</v>
      </c>
      <c r="B553" s="48" t="s">
        <v>369</v>
      </c>
      <c r="C553" s="49" t="s">
        <v>2400</v>
      </c>
      <c r="D553" s="50" t="s">
        <v>235</v>
      </c>
      <c r="E553" s="55">
        <v>0.33</v>
      </c>
      <c r="F553" s="52"/>
      <c r="G553" s="53">
        <f>E553*F553</f>
        <v>0</v>
      </c>
      <c r="H553" s="54"/>
      <c r="I553" s="53">
        <f>E553*H553</f>
        <v>0</v>
      </c>
      <c r="J553" s="55">
        <v>0</v>
      </c>
      <c r="K553" s="56">
        <f>E553*J553</f>
        <v>0</v>
      </c>
      <c r="L553" s="57" t="s">
        <v>124</v>
      </c>
    </row>
    <row r="554" spans="1:12" s="1" customFormat="1" ht="19.2">
      <c r="A554" s="47">
        <f>A553+1</f>
        <v>519</v>
      </c>
      <c r="B554" s="48" t="s">
        <v>355</v>
      </c>
      <c r="C554" s="49" t="s">
        <v>2401</v>
      </c>
      <c r="D554" s="50" t="s">
        <v>136</v>
      </c>
      <c r="E554" s="54">
        <v>28</v>
      </c>
      <c r="F554" s="52"/>
      <c r="G554" s="53">
        <f>E554*F554</f>
        <v>0</v>
      </c>
      <c r="H554" s="54"/>
      <c r="I554" s="53">
        <f>E554*H554</f>
        <v>0</v>
      </c>
      <c r="J554" s="55">
        <v>1.65024E-4</v>
      </c>
      <c r="K554" s="56">
        <f>E554*J554</f>
        <v>4.6206720000000001E-3</v>
      </c>
      <c r="L554" s="57" t="s">
        <v>124</v>
      </c>
    </row>
    <row r="555" spans="1:12" s="1" customFormat="1" ht="19.2">
      <c r="A555" s="47">
        <f>A554+1</f>
        <v>520</v>
      </c>
      <c r="B555" s="48" t="s">
        <v>357</v>
      </c>
      <c r="C555" s="49" t="s">
        <v>2402</v>
      </c>
      <c r="D555" s="50" t="s">
        <v>136</v>
      </c>
      <c r="E555" s="54">
        <v>28</v>
      </c>
      <c r="F555" s="52"/>
      <c r="G555" s="53">
        <f>E555*F555</f>
        <v>0</v>
      </c>
      <c r="H555" s="54"/>
      <c r="I555" s="53">
        <f>E555*H555</f>
        <v>0</v>
      </c>
      <c r="J555" s="55">
        <v>2.3090223999999999E-2</v>
      </c>
      <c r="K555" s="56">
        <f>E555*J555</f>
        <v>0.64652627200000001</v>
      </c>
      <c r="L555" s="57" t="s">
        <v>124</v>
      </c>
    </row>
    <row r="556" spans="1:12" s="1" customFormat="1" ht="19.2">
      <c r="A556" s="47">
        <f>A555+1</f>
        <v>521</v>
      </c>
      <c r="B556" s="48" t="s">
        <v>359</v>
      </c>
      <c r="C556" s="49" t="s">
        <v>2403</v>
      </c>
      <c r="D556" s="50" t="s">
        <v>127</v>
      </c>
      <c r="E556" s="226">
        <v>17.158400000000004</v>
      </c>
      <c r="F556" s="52"/>
      <c r="G556" s="53">
        <f>E556*F556</f>
        <v>0</v>
      </c>
      <c r="H556" s="54"/>
      <c r="I556" s="53">
        <f>E556*H556</f>
        <v>0</v>
      </c>
      <c r="J556" s="55">
        <v>0</v>
      </c>
      <c r="K556" s="56">
        <f>E556*J556</f>
        <v>0</v>
      </c>
      <c r="L556" s="57" t="s">
        <v>124</v>
      </c>
    </row>
    <row r="557" spans="1:12" s="1" customFormat="1" ht="19.2">
      <c r="A557" s="47">
        <f>A556+1</f>
        <v>522</v>
      </c>
      <c r="B557" s="48" t="s">
        <v>361</v>
      </c>
      <c r="C557" s="49" t="s">
        <v>2404</v>
      </c>
      <c r="D557" s="50" t="s">
        <v>123</v>
      </c>
      <c r="E557" s="55">
        <v>0.62720000000000009</v>
      </c>
      <c r="F557" s="52"/>
      <c r="G557" s="53">
        <f>E557*F557</f>
        <v>0</v>
      </c>
      <c r="H557" s="54"/>
      <c r="I557" s="53">
        <f>E557*H557</f>
        <v>0</v>
      </c>
      <c r="J557" s="55">
        <v>2.3191920000000001E-2</v>
      </c>
      <c r="K557" s="56">
        <f>E557*J557</f>
        <v>1.4545972224000003E-2</v>
      </c>
      <c r="L557" s="57" t="s">
        <v>124</v>
      </c>
    </row>
    <row r="558" spans="1:12" s="1" customFormat="1" ht="76.8">
      <c r="A558" s="227">
        <f>A557+1</f>
        <v>523</v>
      </c>
      <c r="B558" s="228" t="s">
        <v>385</v>
      </c>
      <c r="C558" s="229" t="s">
        <v>2405</v>
      </c>
      <c r="D558" s="230" t="s">
        <v>123</v>
      </c>
      <c r="E558" s="235">
        <v>0.62720000000000009</v>
      </c>
      <c r="F558" s="232"/>
      <c r="G558" s="233">
        <f>E558*F558</f>
        <v>0</v>
      </c>
      <c r="H558" s="234"/>
      <c r="I558" s="233">
        <f>E558*H558</f>
        <v>0</v>
      </c>
      <c r="J558" s="235">
        <v>0.47</v>
      </c>
      <c r="K558" s="236">
        <f>E558*J558</f>
        <v>0.29478400000000005</v>
      </c>
      <c r="L558" s="237" t="s">
        <v>124</v>
      </c>
    </row>
    <row r="559" spans="1:12" s="1" customFormat="1" ht="19.2">
      <c r="A559" s="47">
        <f>A558+1</f>
        <v>524</v>
      </c>
      <c r="B559" s="48" t="s">
        <v>365</v>
      </c>
      <c r="C559" s="49" t="s">
        <v>2406</v>
      </c>
      <c r="D559" s="50" t="s">
        <v>123</v>
      </c>
      <c r="E559" s="55">
        <v>0.62720000000000009</v>
      </c>
      <c r="F559" s="52"/>
      <c r="G559" s="53">
        <f>E559*F559</f>
        <v>0</v>
      </c>
      <c r="H559" s="54"/>
      <c r="I559" s="53">
        <f>E559*H559</f>
        <v>0</v>
      </c>
      <c r="J559" s="55">
        <v>1.8E-3</v>
      </c>
      <c r="K559" s="56">
        <f>E559*J559</f>
        <v>1.12896E-3</v>
      </c>
      <c r="L559" s="57" t="s">
        <v>124</v>
      </c>
    </row>
    <row r="560" spans="1:12" s="1" customFormat="1" ht="19.2">
      <c r="A560" s="47">
        <f>A559+1</f>
        <v>525</v>
      </c>
      <c r="B560" s="48" t="s">
        <v>369</v>
      </c>
      <c r="C560" s="49" t="s">
        <v>2407</v>
      </c>
      <c r="D560" s="50" t="s">
        <v>235</v>
      </c>
      <c r="E560" s="55">
        <v>0.35800000000000004</v>
      </c>
      <c r="F560" s="52"/>
      <c r="G560" s="53">
        <f>E560*F560</f>
        <v>0</v>
      </c>
      <c r="H560" s="54"/>
      <c r="I560" s="53">
        <f>E560*H560</f>
        <v>0</v>
      </c>
      <c r="J560" s="55">
        <v>0</v>
      </c>
      <c r="K560" s="56">
        <f>E560*J560</f>
        <v>0</v>
      </c>
      <c r="L560" s="57" t="s">
        <v>124</v>
      </c>
    </row>
    <row r="561" spans="1:12" s="1" customFormat="1" ht="19.2">
      <c r="A561" s="47">
        <f>A560+1</f>
        <v>526</v>
      </c>
      <c r="B561" s="48" t="s">
        <v>465</v>
      </c>
      <c r="C561" s="49" t="s">
        <v>2408</v>
      </c>
      <c r="D561" s="50" t="s">
        <v>136</v>
      </c>
      <c r="E561" s="54">
        <v>2.5</v>
      </c>
      <c r="F561" s="52"/>
      <c r="G561" s="53">
        <f>E561*F561</f>
        <v>0</v>
      </c>
      <c r="H561" s="54"/>
      <c r="I561" s="53">
        <f>E561*H561</f>
        <v>0</v>
      </c>
      <c r="J561" s="55">
        <v>1.65024E-4</v>
      </c>
      <c r="K561" s="56">
        <f>E561*J561</f>
        <v>4.1255999999999997E-4</v>
      </c>
      <c r="L561" s="57" t="s">
        <v>124</v>
      </c>
    </row>
    <row r="562" spans="1:12" s="1" customFormat="1" ht="19.2">
      <c r="A562" s="47">
        <f>A561+1</f>
        <v>527</v>
      </c>
      <c r="B562" s="48" t="s">
        <v>357</v>
      </c>
      <c r="C562" s="49" t="s">
        <v>2409</v>
      </c>
      <c r="D562" s="50" t="s">
        <v>136</v>
      </c>
      <c r="E562" s="54">
        <v>2.5</v>
      </c>
      <c r="F562" s="52"/>
      <c r="G562" s="53">
        <f>E562*F562</f>
        <v>0</v>
      </c>
      <c r="H562" s="54"/>
      <c r="I562" s="53">
        <f>E562*H562</f>
        <v>0</v>
      </c>
      <c r="J562" s="55">
        <v>2.3090223999999999E-2</v>
      </c>
      <c r="K562" s="56">
        <f>E562*J562</f>
        <v>5.7725559999999995E-2</v>
      </c>
      <c r="L562" s="57" t="s">
        <v>124</v>
      </c>
    </row>
    <row r="563" spans="1:12" s="1" customFormat="1" ht="19.2">
      <c r="A563" s="47">
        <f>A562+1</f>
        <v>528</v>
      </c>
      <c r="B563" s="48" t="s">
        <v>359</v>
      </c>
      <c r="C563" s="49" t="s">
        <v>2410</v>
      </c>
      <c r="D563" s="50" t="s">
        <v>127</v>
      </c>
      <c r="E563" s="226">
        <v>2.0256000000000003</v>
      </c>
      <c r="F563" s="52"/>
      <c r="G563" s="53">
        <f>E563*F563</f>
        <v>0</v>
      </c>
      <c r="H563" s="54"/>
      <c r="I563" s="53">
        <f>E563*H563</f>
        <v>0</v>
      </c>
      <c r="J563" s="55">
        <v>0</v>
      </c>
      <c r="K563" s="56">
        <f>E563*J563</f>
        <v>0</v>
      </c>
      <c r="L563" s="57" t="s">
        <v>124</v>
      </c>
    </row>
    <row r="564" spans="1:12" s="1" customFormat="1" ht="19.2">
      <c r="A564" s="47">
        <f>A563+1</f>
        <v>529</v>
      </c>
      <c r="B564" s="48" t="s">
        <v>361</v>
      </c>
      <c r="C564" s="49" t="s">
        <v>2411</v>
      </c>
      <c r="D564" s="50" t="s">
        <v>123</v>
      </c>
      <c r="E564" s="55">
        <v>9.4500000000000001E-2</v>
      </c>
      <c r="F564" s="52"/>
      <c r="G564" s="53">
        <f>E564*F564</f>
        <v>0</v>
      </c>
      <c r="H564" s="54"/>
      <c r="I564" s="53">
        <f>E564*H564</f>
        <v>0</v>
      </c>
      <c r="J564" s="55">
        <v>2.3191920000000001E-2</v>
      </c>
      <c r="K564" s="56">
        <f>E564*J564</f>
        <v>2.1916364400000003E-3</v>
      </c>
      <c r="L564" s="57" t="s">
        <v>124</v>
      </c>
    </row>
    <row r="565" spans="1:12" s="1" customFormat="1" ht="76.8">
      <c r="A565" s="227">
        <f>A564+1</f>
        <v>530</v>
      </c>
      <c r="B565" s="228" t="s">
        <v>363</v>
      </c>
      <c r="C565" s="229" t="s">
        <v>2412</v>
      </c>
      <c r="D565" s="230" t="s">
        <v>123</v>
      </c>
      <c r="E565" s="235">
        <v>9.4500000000000001E-2</v>
      </c>
      <c r="F565" s="232"/>
      <c r="G565" s="233">
        <f>E565*F565</f>
        <v>0</v>
      </c>
      <c r="H565" s="234"/>
      <c r="I565" s="233">
        <f>E565*H565</f>
        <v>0</v>
      </c>
      <c r="J565" s="235">
        <v>0.59</v>
      </c>
      <c r="K565" s="236">
        <f>E565*J565</f>
        <v>5.5754999999999999E-2</v>
      </c>
      <c r="L565" s="237" t="s">
        <v>124</v>
      </c>
    </row>
    <row r="566" spans="1:12" s="1" customFormat="1" ht="19.2">
      <c r="A566" s="47">
        <f>A565+1</f>
        <v>531</v>
      </c>
      <c r="B566" s="48" t="s">
        <v>365</v>
      </c>
      <c r="C566" s="49" t="s">
        <v>2413</v>
      </c>
      <c r="D566" s="50" t="s">
        <v>123</v>
      </c>
      <c r="E566" s="55">
        <v>9.4500000000000001E-2</v>
      </c>
      <c r="F566" s="52"/>
      <c r="G566" s="53">
        <f>E566*F566</f>
        <v>0</v>
      </c>
      <c r="H566" s="54"/>
      <c r="I566" s="53">
        <f>E566*H566</f>
        <v>0</v>
      </c>
      <c r="J566" s="55">
        <v>1.8E-3</v>
      </c>
      <c r="K566" s="56">
        <f>E566*J566</f>
        <v>1.7009999999999999E-4</v>
      </c>
      <c r="L566" s="57" t="s">
        <v>124</v>
      </c>
    </row>
    <row r="567" spans="1:12" s="1" customFormat="1" ht="19.2">
      <c r="A567" s="47">
        <f>A566+1</f>
        <v>532</v>
      </c>
      <c r="B567" s="48" t="s">
        <v>367</v>
      </c>
      <c r="C567" s="49" t="s">
        <v>2414</v>
      </c>
      <c r="D567" s="50" t="s">
        <v>155</v>
      </c>
      <c r="E567" s="51">
        <v>1</v>
      </c>
      <c r="F567" s="52"/>
      <c r="G567" s="53">
        <f>E567*F567</f>
        <v>0</v>
      </c>
      <c r="H567" s="54"/>
      <c r="I567" s="53">
        <f>E567*H567</f>
        <v>0</v>
      </c>
      <c r="J567" s="55">
        <v>4.73E-4</v>
      </c>
      <c r="K567" s="56">
        <f>E567*J567</f>
        <v>4.73E-4</v>
      </c>
      <c r="L567" s="57" t="s">
        <v>124</v>
      </c>
    </row>
    <row r="568" spans="1:12" s="1" customFormat="1" ht="19.2">
      <c r="A568" s="47">
        <f>A567+1</f>
        <v>533</v>
      </c>
      <c r="B568" s="48" t="s">
        <v>369</v>
      </c>
      <c r="C568" s="49" t="s">
        <v>2415</v>
      </c>
      <c r="D568" s="50" t="s">
        <v>235</v>
      </c>
      <c r="E568" s="55">
        <v>6.9000000000000006E-2</v>
      </c>
      <c r="F568" s="52"/>
      <c r="G568" s="53">
        <f>E568*F568</f>
        <v>0</v>
      </c>
      <c r="H568" s="54"/>
      <c r="I568" s="53">
        <f>E568*H568</f>
        <v>0</v>
      </c>
      <c r="J568" s="55">
        <v>0</v>
      </c>
      <c r="K568" s="56">
        <f>E568*J568</f>
        <v>0</v>
      </c>
      <c r="L568" s="57" t="s">
        <v>124</v>
      </c>
    </row>
    <row r="569" spans="1:12" s="1" customFormat="1" ht="19.2">
      <c r="A569" s="47">
        <f>A568+1</f>
        <v>534</v>
      </c>
      <c r="B569" s="48" t="s">
        <v>465</v>
      </c>
      <c r="C569" s="49" t="s">
        <v>2416</v>
      </c>
      <c r="D569" s="50" t="s">
        <v>136</v>
      </c>
      <c r="E569" s="54">
        <v>2.5</v>
      </c>
      <c r="F569" s="52"/>
      <c r="G569" s="53">
        <f>E569*F569</f>
        <v>0</v>
      </c>
      <c r="H569" s="54"/>
      <c r="I569" s="53">
        <f>E569*H569</f>
        <v>0</v>
      </c>
      <c r="J569" s="55">
        <v>1.65024E-4</v>
      </c>
      <c r="K569" s="56">
        <f>E569*J569</f>
        <v>4.1255999999999997E-4</v>
      </c>
      <c r="L569" s="57" t="s">
        <v>124</v>
      </c>
    </row>
    <row r="570" spans="1:12" s="1" customFormat="1" ht="19.2">
      <c r="A570" s="47">
        <f>A569+1</f>
        <v>535</v>
      </c>
      <c r="B570" s="48" t="s">
        <v>357</v>
      </c>
      <c r="C570" s="49" t="s">
        <v>2417</v>
      </c>
      <c r="D570" s="50" t="s">
        <v>136</v>
      </c>
      <c r="E570" s="54">
        <v>2.5</v>
      </c>
      <c r="F570" s="52"/>
      <c r="G570" s="53">
        <f>E570*F570</f>
        <v>0</v>
      </c>
      <c r="H570" s="54"/>
      <c r="I570" s="53">
        <f>E570*H570</f>
        <v>0</v>
      </c>
      <c r="J570" s="55">
        <v>2.3090223999999999E-2</v>
      </c>
      <c r="K570" s="56">
        <f>E570*J570</f>
        <v>5.7725559999999995E-2</v>
      </c>
      <c r="L570" s="57" t="s">
        <v>124</v>
      </c>
    </row>
    <row r="571" spans="1:12" s="1" customFormat="1" ht="19.2">
      <c r="A571" s="47">
        <f>A570+1</f>
        <v>536</v>
      </c>
      <c r="B571" s="48" t="s">
        <v>359</v>
      </c>
      <c r="C571" s="49" t="s">
        <v>2418</v>
      </c>
      <c r="D571" s="50" t="s">
        <v>127</v>
      </c>
      <c r="E571" s="226">
        <v>2.0256000000000003</v>
      </c>
      <c r="F571" s="52"/>
      <c r="G571" s="53">
        <f>E571*F571</f>
        <v>0</v>
      </c>
      <c r="H571" s="54"/>
      <c r="I571" s="53">
        <f>E571*H571</f>
        <v>0</v>
      </c>
      <c r="J571" s="55">
        <v>0</v>
      </c>
      <c r="K571" s="56">
        <f>E571*J571</f>
        <v>0</v>
      </c>
      <c r="L571" s="57" t="s">
        <v>124</v>
      </c>
    </row>
    <row r="572" spans="1:12" s="1" customFormat="1" ht="19.2">
      <c r="A572" s="47">
        <f>A571+1</f>
        <v>537</v>
      </c>
      <c r="B572" s="48" t="s">
        <v>361</v>
      </c>
      <c r="C572" s="49" t="s">
        <v>2419</v>
      </c>
      <c r="D572" s="50" t="s">
        <v>123</v>
      </c>
      <c r="E572" s="55">
        <v>9.4500000000000001E-2</v>
      </c>
      <c r="F572" s="52"/>
      <c r="G572" s="53">
        <f>E572*F572</f>
        <v>0</v>
      </c>
      <c r="H572" s="54"/>
      <c r="I572" s="53">
        <f>E572*H572</f>
        <v>0</v>
      </c>
      <c r="J572" s="55">
        <v>2.3191920000000001E-2</v>
      </c>
      <c r="K572" s="56">
        <f>E572*J572</f>
        <v>2.1916364400000003E-3</v>
      </c>
      <c r="L572" s="57" t="s">
        <v>124</v>
      </c>
    </row>
    <row r="573" spans="1:12" s="1" customFormat="1" ht="76.8">
      <c r="A573" s="227">
        <f>A572+1</f>
        <v>538</v>
      </c>
      <c r="B573" s="228" t="s">
        <v>363</v>
      </c>
      <c r="C573" s="229" t="s">
        <v>2420</v>
      </c>
      <c r="D573" s="230" t="s">
        <v>123</v>
      </c>
      <c r="E573" s="235">
        <v>9.4500000000000001E-2</v>
      </c>
      <c r="F573" s="232"/>
      <c r="G573" s="233">
        <f>E573*F573</f>
        <v>0</v>
      </c>
      <c r="H573" s="234"/>
      <c r="I573" s="233">
        <f>E573*H573</f>
        <v>0</v>
      </c>
      <c r="J573" s="235">
        <v>0.59</v>
      </c>
      <c r="K573" s="236">
        <f>E573*J573</f>
        <v>5.5754999999999999E-2</v>
      </c>
      <c r="L573" s="237" t="s">
        <v>124</v>
      </c>
    </row>
    <row r="574" spans="1:12" s="1" customFormat="1" ht="19.2">
      <c r="A574" s="47">
        <f>A573+1</f>
        <v>539</v>
      </c>
      <c r="B574" s="48" t="s">
        <v>365</v>
      </c>
      <c r="C574" s="49" t="s">
        <v>2421</v>
      </c>
      <c r="D574" s="50" t="s">
        <v>123</v>
      </c>
      <c r="E574" s="55">
        <v>9.4500000000000001E-2</v>
      </c>
      <c r="F574" s="52"/>
      <c r="G574" s="53">
        <f>E574*F574</f>
        <v>0</v>
      </c>
      <c r="H574" s="54"/>
      <c r="I574" s="53">
        <f>E574*H574</f>
        <v>0</v>
      </c>
      <c r="J574" s="55">
        <v>1.8E-3</v>
      </c>
      <c r="K574" s="56">
        <f>E574*J574</f>
        <v>1.7009999999999999E-4</v>
      </c>
      <c r="L574" s="57" t="s">
        <v>124</v>
      </c>
    </row>
    <row r="575" spans="1:12" s="1" customFormat="1" ht="19.2">
      <c r="A575" s="47">
        <f>A574+1</f>
        <v>540</v>
      </c>
      <c r="B575" s="48" t="s">
        <v>367</v>
      </c>
      <c r="C575" s="49" t="s">
        <v>2422</v>
      </c>
      <c r="D575" s="50" t="s">
        <v>155</v>
      </c>
      <c r="E575" s="51">
        <v>1</v>
      </c>
      <c r="F575" s="52"/>
      <c r="G575" s="53">
        <f>E575*F575</f>
        <v>0</v>
      </c>
      <c r="H575" s="54"/>
      <c r="I575" s="53">
        <f>E575*H575</f>
        <v>0</v>
      </c>
      <c r="J575" s="55">
        <v>4.73E-4</v>
      </c>
      <c r="K575" s="56">
        <f>E575*J575</f>
        <v>4.73E-4</v>
      </c>
      <c r="L575" s="57" t="s">
        <v>124</v>
      </c>
    </row>
    <row r="576" spans="1:12" s="1" customFormat="1" ht="19.2">
      <c r="A576" s="47">
        <f>A575+1</f>
        <v>541</v>
      </c>
      <c r="B576" s="48" t="s">
        <v>369</v>
      </c>
      <c r="C576" s="49" t="s">
        <v>2423</v>
      </c>
      <c r="D576" s="50" t="s">
        <v>235</v>
      </c>
      <c r="E576" s="55">
        <v>6.9000000000000006E-2</v>
      </c>
      <c r="F576" s="52"/>
      <c r="G576" s="53">
        <f>E576*F576</f>
        <v>0</v>
      </c>
      <c r="H576" s="54"/>
      <c r="I576" s="53">
        <f>E576*H576</f>
        <v>0</v>
      </c>
      <c r="J576" s="55">
        <v>0</v>
      </c>
      <c r="K576" s="56">
        <f>E576*J576</f>
        <v>0</v>
      </c>
      <c r="L576" s="57" t="s">
        <v>124</v>
      </c>
    </row>
    <row r="577" spans="1:12" s="1" customFormat="1" ht="19.2">
      <c r="A577" s="47">
        <f>A576+1</f>
        <v>542</v>
      </c>
      <c r="B577" s="48" t="s">
        <v>355</v>
      </c>
      <c r="C577" s="49" t="s">
        <v>2424</v>
      </c>
      <c r="D577" s="50" t="s">
        <v>136</v>
      </c>
      <c r="E577" s="51">
        <v>5</v>
      </c>
      <c r="F577" s="52"/>
      <c r="G577" s="53">
        <f>E577*F577</f>
        <v>0</v>
      </c>
      <c r="H577" s="54"/>
      <c r="I577" s="53">
        <f>E577*H577</f>
        <v>0</v>
      </c>
      <c r="J577" s="55">
        <v>1.65024E-4</v>
      </c>
      <c r="K577" s="56">
        <f>E577*J577</f>
        <v>8.2511999999999993E-4</v>
      </c>
      <c r="L577" s="57" t="s">
        <v>124</v>
      </c>
    </row>
    <row r="578" spans="1:12" s="1" customFormat="1" ht="19.2">
      <c r="A578" s="47">
        <f>A577+1</f>
        <v>543</v>
      </c>
      <c r="B578" s="48" t="s">
        <v>357</v>
      </c>
      <c r="C578" s="49" t="s">
        <v>2425</v>
      </c>
      <c r="D578" s="50" t="s">
        <v>136</v>
      </c>
      <c r="E578" s="51">
        <v>5</v>
      </c>
      <c r="F578" s="52"/>
      <c r="G578" s="53">
        <f>E578*F578</f>
        <v>0</v>
      </c>
      <c r="H578" s="54"/>
      <c r="I578" s="53">
        <f>E578*H578</f>
        <v>0</v>
      </c>
      <c r="J578" s="55">
        <v>2.3090223999999999E-2</v>
      </c>
      <c r="K578" s="56">
        <f>E578*J578</f>
        <v>0.11545111999999999</v>
      </c>
      <c r="L578" s="57" t="s">
        <v>124</v>
      </c>
    </row>
    <row r="579" spans="1:12" s="1" customFormat="1" ht="19.2">
      <c r="A579" s="47">
        <f>A578+1</f>
        <v>544</v>
      </c>
      <c r="B579" s="48" t="s">
        <v>359</v>
      </c>
      <c r="C579" s="49" t="s">
        <v>2426</v>
      </c>
      <c r="D579" s="50" t="s">
        <v>127</v>
      </c>
      <c r="E579" s="226">
        <v>3.9756000000000005</v>
      </c>
      <c r="F579" s="52"/>
      <c r="G579" s="53">
        <f>E579*F579</f>
        <v>0</v>
      </c>
      <c r="H579" s="54"/>
      <c r="I579" s="53">
        <f>E579*H579</f>
        <v>0</v>
      </c>
      <c r="J579" s="55">
        <v>0</v>
      </c>
      <c r="K579" s="56">
        <f>E579*J579</f>
        <v>0</v>
      </c>
      <c r="L579" s="57" t="s">
        <v>124</v>
      </c>
    </row>
    <row r="580" spans="1:12" s="1" customFormat="1" ht="19.2">
      <c r="A580" s="47">
        <f>A579+1</f>
        <v>545</v>
      </c>
      <c r="B580" s="48" t="s">
        <v>361</v>
      </c>
      <c r="C580" s="49" t="s">
        <v>2427</v>
      </c>
      <c r="D580" s="50" t="s">
        <v>123</v>
      </c>
      <c r="E580" s="55">
        <v>0.189</v>
      </c>
      <c r="F580" s="52"/>
      <c r="G580" s="53">
        <f>E580*F580</f>
        <v>0</v>
      </c>
      <c r="H580" s="54"/>
      <c r="I580" s="53">
        <f>E580*H580</f>
        <v>0</v>
      </c>
      <c r="J580" s="55">
        <v>2.3191920000000001E-2</v>
      </c>
      <c r="K580" s="56">
        <f>E580*J580</f>
        <v>4.3832728800000005E-3</v>
      </c>
      <c r="L580" s="57" t="s">
        <v>124</v>
      </c>
    </row>
    <row r="581" spans="1:12" s="1" customFormat="1" ht="76.8">
      <c r="A581" s="227">
        <f>A580+1</f>
        <v>546</v>
      </c>
      <c r="B581" s="228" t="s">
        <v>363</v>
      </c>
      <c r="C581" s="229" t="s">
        <v>2428</v>
      </c>
      <c r="D581" s="230" t="s">
        <v>123</v>
      </c>
      <c r="E581" s="235">
        <v>0.189</v>
      </c>
      <c r="F581" s="232"/>
      <c r="G581" s="233">
        <f>E581*F581</f>
        <v>0</v>
      </c>
      <c r="H581" s="234"/>
      <c r="I581" s="233">
        <f>E581*H581</f>
        <v>0</v>
      </c>
      <c r="J581" s="235">
        <v>0.59</v>
      </c>
      <c r="K581" s="236">
        <f>E581*J581</f>
        <v>0.11151</v>
      </c>
      <c r="L581" s="237" t="s">
        <v>124</v>
      </c>
    </row>
    <row r="582" spans="1:12" s="1" customFormat="1" ht="19.2">
      <c r="A582" s="47">
        <f>A581+1</f>
        <v>547</v>
      </c>
      <c r="B582" s="48" t="s">
        <v>365</v>
      </c>
      <c r="C582" s="49" t="s">
        <v>2429</v>
      </c>
      <c r="D582" s="50" t="s">
        <v>123</v>
      </c>
      <c r="E582" s="55">
        <v>0.189</v>
      </c>
      <c r="F582" s="52"/>
      <c r="G582" s="53">
        <f>E582*F582</f>
        <v>0</v>
      </c>
      <c r="H582" s="54"/>
      <c r="I582" s="53">
        <f>E582*H582</f>
        <v>0</v>
      </c>
      <c r="J582" s="55">
        <v>1.8E-3</v>
      </c>
      <c r="K582" s="56">
        <f>E582*J582</f>
        <v>3.4019999999999998E-4</v>
      </c>
      <c r="L582" s="57" t="s">
        <v>124</v>
      </c>
    </row>
    <row r="583" spans="1:12" s="1" customFormat="1" ht="19.2">
      <c r="A583" s="47">
        <f>A582+1</f>
        <v>548</v>
      </c>
      <c r="B583" s="48" t="s">
        <v>367</v>
      </c>
      <c r="C583" s="49" t="s">
        <v>2430</v>
      </c>
      <c r="D583" s="50" t="s">
        <v>155</v>
      </c>
      <c r="E583" s="51">
        <v>1</v>
      </c>
      <c r="F583" s="52"/>
      <c r="G583" s="53">
        <f>E583*F583</f>
        <v>0</v>
      </c>
      <c r="H583" s="54"/>
      <c r="I583" s="53">
        <f>E583*H583</f>
        <v>0</v>
      </c>
      <c r="J583" s="55">
        <v>4.73E-4</v>
      </c>
      <c r="K583" s="56">
        <f>E583*J583</f>
        <v>4.73E-4</v>
      </c>
      <c r="L583" s="57" t="s">
        <v>124</v>
      </c>
    </row>
    <row r="584" spans="1:12" s="1" customFormat="1" ht="19.2">
      <c r="A584" s="47">
        <f>A583+1</f>
        <v>549</v>
      </c>
      <c r="B584" s="48" t="s">
        <v>369</v>
      </c>
      <c r="C584" s="49" t="s">
        <v>2431</v>
      </c>
      <c r="D584" s="50" t="s">
        <v>235</v>
      </c>
      <c r="E584" s="55">
        <v>0.128</v>
      </c>
      <c r="F584" s="52"/>
      <c r="G584" s="53">
        <f>E584*F584</f>
        <v>0</v>
      </c>
      <c r="H584" s="54"/>
      <c r="I584" s="53">
        <f>E584*H584</f>
        <v>0</v>
      </c>
      <c r="J584" s="55">
        <v>0</v>
      </c>
      <c r="K584" s="56">
        <f>E584*J584</f>
        <v>0</v>
      </c>
      <c r="L584" s="57" t="s">
        <v>124</v>
      </c>
    </row>
    <row r="585" spans="1:12" s="1" customFormat="1" ht="19.2">
      <c r="A585" s="47">
        <f>A584+1</f>
        <v>550</v>
      </c>
      <c r="B585" s="48" t="s">
        <v>355</v>
      </c>
      <c r="C585" s="49" t="s">
        <v>2432</v>
      </c>
      <c r="D585" s="50" t="s">
        <v>136</v>
      </c>
      <c r="E585" s="51">
        <v>5</v>
      </c>
      <c r="F585" s="52"/>
      <c r="G585" s="53">
        <f>E585*F585</f>
        <v>0</v>
      </c>
      <c r="H585" s="54"/>
      <c r="I585" s="53">
        <f>E585*H585</f>
        <v>0</v>
      </c>
      <c r="J585" s="55">
        <v>1.65024E-4</v>
      </c>
      <c r="K585" s="56">
        <f>E585*J585</f>
        <v>8.2511999999999993E-4</v>
      </c>
      <c r="L585" s="57" t="s">
        <v>124</v>
      </c>
    </row>
    <row r="586" spans="1:12" s="1" customFormat="1" ht="19.2">
      <c r="A586" s="47">
        <f>A585+1</f>
        <v>551</v>
      </c>
      <c r="B586" s="48" t="s">
        <v>357</v>
      </c>
      <c r="C586" s="49" t="s">
        <v>2433</v>
      </c>
      <c r="D586" s="50" t="s">
        <v>136</v>
      </c>
      <c r="E586" s="51">
        <v>5</v>
      </c>
      <c r="F586" s="52"/>
      <c r="G586" s="53">
        <f>E586*F586</f>
        <v>0</v>
      </c>
      <c r="H586" s="54"/>
      <c r="I586" s="53">
        <f>E586*H586</f>
        <v>0</v>
      </c>
      <c r="J586" s="55">
        <v>2.3090223999999999E-2</v>
      </c>
      <c r="K586" s="56">
        <f>E586*J586</f>
        <v>0.11545111999999999</v>
      </c>
      <c r="L586" s="57" t="s">
        <v>124</v>
      </c>
    </row>
    <row r="587" spans="1:12" s="1" customFormat="1" ht="19.2">
      <c r="A587" s="47">
        <f>A586+1</f>
        <v>552</v>
      </c>
      <c r="B587" s="48" t="s">
        <v>359</v>
      </c>
      <c r="C587" s="49" t="s">
        <v>2434</v>
      </c>
      <c r="D587" s="50" t="s">
        <v>127</v>
      </c>
      <c r="E587" s="226">
        <v>3.9756000000000005</v>
      </c>
      <c r="F587" s="52"/>
      <c r="G587" s="53">
        <f>E587*F587</f>
        <v>0</v>
      </c>
      <c r="H587" s="54"/>
      <c r="I587" s="53">
        <f>E587*H587</f>
        <v>0</v>
      </c>
      <c r="J587" s="55">
        <v>0</v>
      </c>
      <c r="K587" s="56">
        <f>E587*J587</f>
        <v>0</v>
      </c>
      <c r="L587" s="57" t="s">
        <v>124</v>
      </c>
    </row>
    <row r="588" spans="1:12" s="1" customFormat="1" ht="19.2">
      <c r="A588" s="47">
        <f>A587+1</f>
        <v>553</v>
      </c>
      <c r="B588" s="48" t="s">
        <v>361</v>
      </c>
      <c r="C588" s="49" t="s">
        <v>2435</v>
      </c>
      <c r="D588" s="50" t="s">
        <v>123</v>
      </c>
      <c r="E588" s="55">
        <v>0.189</v>
      </c>
      <c r="F588" s="52"/>
      <c r="G588" s="53">
        <f>E588*F588</f>
        <v>0</v>
      </c>
      <c r="H588" s="54"/>
      <c r="I588" s="53">
        <f>E588*H588</f>
        <v>0</v>
      </c>
      <c r="J588" s="55">
        <v>2.3191920000000001E-2</v>
      </c>
      <c r="K588" s="56">
        <f>E588*J588</f>
        <v>4.3832728800000005E-3</v>
      </c>
      <c r="L588" s="57" t="s">
        <v>124</v>
      </c>
    </row>
    <row r="589" spans="1:12" s="1" customFormat="1" ht="76.8">
      <c r="A589" s="227">
        <f>A588+1</f>
        <v>554</v>
      </c>
      <c r="B589" s="228" t="s">
        <v>363</v>
      </c>
      <c r="C589" s="229" t="s">
        <v>2436</v>
      </c>
      <c r="D589" s="230" t="s">
        <v>123</v>
      </c>
      <c r="E589" s="235">
        <v>0.189</v>
      </c>
      <c r="F589" s="232"/>
      <c r="G589" s="233">
        <f>E589*F589</f>
        <v>0</v>
      </c>
      <c r="H589" s="234"/>
      <c r="I589" s="233">
        <f>E589*H589</f>
        <v>0</v>
      </c>
      <c r="J589" s="235">
        <v>0.59</v>
      </c>
      <c r="K589" s="236">
        <f>E589*J589</f>
        <v>0.11151</v>
      </c>
      <c r="L589" s="237" t="s">
        <v>124</v>
      </c>
    </row>
    <row r="590" spans="1:12" s="1" customFormat="1" ht="19.2">
      <c r="A590" s="47">
        <f>A589+1</f>
        <v>555</v>
      </c>
      <c r="B590" s="48" t="s">
        <v>365</v>
      </c>
      <c r="C590" s="49" t="s">
        <v>2437</v>
      </c>
      <c r="D590" s="50" t="s">
        <v>123</v>
      </c>
      <c r="E590" s="55">
        <v>0.189</v>
      </c>
      <c r="F590" s="52"/>
      <c r="G590" s="53">
        <f>E590*F590</f>
        <v>0</v>
      </c>
      <c r="H590" s="54"/>
      <c r="I590" s="53">
        <f>E590*H590</f>
        <v>0</v>
      </c>
      <c r="J590" s="55">
        <v>1.8E-3</v>
      </c>
      <c r="K590" s="56">
        <f>E590*J590</f>
        <v>3.4019999999999998E-4</v>
      </c>
      <c r="L590" s="57" t="s">
        <v>124</v>
      </c>
    </row>
    <row r="591" spans="1:12" s="1" customFormat="1" ht="19.2">
      <c r="A591" s="47">
        <f>A590+1</f>
        <v>556</v>
      </c>
      <c r="B591" s="48" t="s">
        <v>367</v>
      </c>
      <c r="C591" s="49" t="s">
        <v>2438</v>
      </c>
      <c r="D591" s="50" t="s">
        <v>155</v>
      </c>
      <c r="E591" s="51">
        <v>1</v>
      </c>
      <c r="F591" s="52"/>
      <c r="G591" s="53">
        <f>E591*F591</f>
        <v>0</v>
      </c>
      <c r="H591" s="54"/>
      <c r="I591" s="53">
        <f>E591*H591</f>
        <v>0</v>
      </c>
      <c r="J591" s="55">
        <v>4.73E-4</v>
      </c>
      <c r="K591" s="56">
        <f>E591*J591</f>
        <v>4.73E-4</v>
      </c>
      <c r="L591" s="57" t="s">
        <v>124</v>
      </c>
    </row>
    <row r="592" spans="1:12" s="1" customFormat="1" ht="19.2">
      <c r="A592" s="47">
        <f>A591+1</f>
        <v>557</v>
      </c>
      <c r="B592" s="48" t="s">
        <v>369</v>
      </c>
      <c r="C592" s="49" t="s">
        <v>2439</v>
      </c>
      <c r="D592" s="50" t="s">
        <v>235</v>
      </c>
      <c r="E592" s="55">
        <v>0.128</v>
      </c>
      <c r="F592" s="52"/>
      <c r="G592" s="53">
        <f>E592*F592</f>
        <v>0</v>
      </c>
      <c r="H592" s="54"/>
      <c r="I592" s="53">
        <f>E592*H592</f>
        <v>0</v>
      </c>
      <c r="J592" s="55">
        <v>0</v>
      </c>
      <c r="K592" s="56">
        <f>E592*J592</f>
        <v>0</v>
      </c>
      <c r="L592" s="57" t="s">
        <v>124</v>
      </c>
    </row>
    <row r="593" spans="1:12" s="1" customFormat="1" ht="19.2">
      <c r="A593" s="47">
        <f>A592+1</f>
        <v>558</v>
      </c>
      <c r="B593" s="48" t="s">
        <v>530</v>
      </c>
      <c r="C593" s="49" t="s">
        <v>2440</v>
      </c>
      <c r="D593" s="50" t="s">
        <v>136</v>
      </c>
      <c r="E593" s="51">
        <v>6</v>
      </c>
      <c r="F593" s="52"/>
      <c r="G593" s="53">
        <f>E593*F593</f>
        <v>0</v>
      </c>
      <c r="H593" s="54"/>
      <c r="I593" s="53">
        <f>E593*H593</f>
        <v>0</v>
      </c>
      <c r="J593" s="55">
        <v>1.65024E-4</v>
      </c>
      <c r="K593" s="56">
        <f>E593*J593</f>
        <v>9.9014400000000009E-4</v>
      </c>
      <c r="L593" s="57" t="s">
        <v>124</v>
      </c>
    </row>
    <row r="594" spans="1:12" s="1" customFormat="1" ht="19.2">
      <c r="A594" s="47">
        <f>A593+1</f>
        <v>559</v>
      </c>
      <c r="B594" s="48" t="s">
        <v>357</v>
      </c>
      <c r="C594" s="49" t="s">
        <v>2441</v>
      </c>
      <c r="D594" s="50" t="s">
        <v>136</v>
      </c>
      <c r="E594" s="51">
        <v>6</v>
      </c>
      <c r="F594" s="52"/>
      <c r="G594" s="53">
        <f>E594*F594</f>
        <v>0</v>
      </c>
      <c r="H594" s="54"/>
      <c r="I594" s="53">
        <f>E594*H594</f>
        <v>0</v>
      </c>
      <c r="J594" s="55">
        <v>2.3090223999999999E-2</v>
      </c>
      <c r="K594" s="56">
        <f>E594*J594</f>
        <v>0.13854134400000001</v>
      </c>
      <c r="L594" s="57" t="s">
        <v>124</v>
      </c>
    </row>
    <row r="595" spans="1:12" s="1" customFormat="1" ht="19.2">
      <c r="A595" s="47">
        <f>A594+1</f>
        <v>560</v>
      </c>
      <c r="B595" s="48" t="s">
        <v>359</v>
      </c>
      <c r="C595" s="49" t="s">
        <v>2442</v>
      </c>
      <c r="D595" s="50" t="s">
        <v>127</v>
      </c>
      <c r="E595" s="226">
        <v>4.7555999999999994</v>
      </c>
      <c r="F595" s="52"/>
      <c r="G595" s="53">
        <f>E595*F595</f>
        <v>0</v>
      </c>
      <c r="H595" s="54"/>
      <c r="I595" s="53">
        <f>E595*H595</f>
        <v>0</v>
      </c>
      <c r="J595" s="55">
        <v>0</v>
      </c>
      <c r="K595" s="56">
        <f>E595*J595</f>
        <v>0</v>
      </c>
      <c r="L595" s="57" t="s">
        <v>124</v>
      </c>
    </row>
    <row r="596" spans="1:12" s="1" customFormat="1" ht="19.2">
      <c r="A596" s="47">
        <f>A595+1</f>
        <v>561</v>
      </c>
      <c r="B596" s="48" t="s">
        <v>361</v>
      </c>
      <c r="C596" s="49" t="s">
        <v>2443</v>
      </c>
      <c r="D596" s="50" t="s">
        <v>123</v>
      </c>
      <c r="E596" s="55">
        <v>0.2268</v>
      </c>
      <c r="F596" s="52"/>
      <c r="G596" s="53">
        <f>E596*F596</f>
        <v>0</v>
      </c>
      <c r="H596" s="54"/>
      <c r="I596" s="53">
        <f>E596*H596</f>
        <v>0</v>
      </c>
      <c r="J596" s="55">
        <v>2.3191920000000001E-2</v>
      </c>
      <c r="K596" s="56">
        <f>E596*J596</f>
        <v>5.2599274560000001E-3</v>
      </c>
      <c r="L596" s="57" t="s">
        <v>124</v>
      </c>
    </row>
    <row r="597" spans="1:12" s="1" customFormat="1" ht="76.8">
      <c r="A597" s="227">
        <f>A596+1</f>
        <v>562</v>
      </c>
      <c r="B597" s="228" t="s">
        <v>363</v>
      </c>
      <c r="C597" s="229" t="s">
        <v>2444</v>
      </c>
      <c r="D597" s="230" t="s">
        <v>123</v>
      </c>
      <c r="E597" s="235">
        <v>0.2268</v>
      </c>
      <c r="F597" s="232"/>
      <c r="G597" s="233">
        <f>E597*F597</f>
        <v>0</v>
      </c>
      <c r="H597" s="234"/>
      <c r="I597" s="233">
        <f>E597*H597</f>
        <v>0</v>
      </c>
      <c r="J597" s="235">
        <v>0.59</v>
      </c>
      <c r="K597" s="236">
        <f>E597*J597</f>
        <v>0.13381199999999999</v>
      </c>
      <c r="L597" s="237" t="s">
        <v>124</v>
      </c>
    </row>
    <row r="598" spans="1:12" s="1" customFormat="1" ht="19.2">
      <c r="A598" s="47">
        <f>A597+1</f>
        <v>563</v>
      </c>
      <c r="B598" s="48" t="s">
        <v>365</v>
      </c>
      <c r="C598" s="49" t="s">
        <v>2445</v>
      </c>
      <c r="D598" s="50" t="s">
        <v>123</v>
      </c>
      <c r="E598" s="55">
        <v>0.2268</v>
      </c>
      <c r="F598" s="52"/>
      <c r="G598" s="53">
        <f>E598*F598</f>
        <v>0</v>
      </c>
      <c r="H598" s="54"/>
      <c r="I598" s="53">
        <f>E598*H598</f>
        <v>0</v>
      </c>
      <c r="J598" s="55">
        <v>1.8E-3</v>
      </c>
      <c r="K598" s="56">
        <f>E598*J598</f>
        <v>4.0823999999999998E-4</v>
      </c>
      <c r="L598" s="57" t="s">
        <v>124</v>
      </c>
    </row>
    <row r="599" spans="1:12" s="1" customFormat="1" ht="19.2">
      <c r="A599" s="47">
        <f>A598+1</f>
        <v>564</v>
      </c>
      <c r="B599" s="48" t="s">
        <v>367</v>
      </c>
      <c r="C599" s="49" t="s">
        <v>2446</v>
      </c>
      <c r="D599" s="50" t="s">
        <v>155</v>
      </c>
      <c r="E599" s="51">
        <v>1</v>
      </c>
      <c r="F599" s="52"/>
      <c r="G599" s="53">
        <f>E599*F599</f>
        <v>0</v>
      </c>
      <c r="H599" s="54"/>
      <c r="I599" s="53">
        <f>E599*H599</f>
        <v>0</v>
      </c>
      <c r="J599" s="55">
        <v>4.73E-4</v>
      </c>
      <c r="K599" s="56">
        <f>E599*J599</f>
        <v>4.73E-4</v>
      </c>
      <c r="L599" s="57" t="s">
        <v>124</v>
      </c>
    </row>
    <row r="600" spans="1:12" s="1" customFormat="1" ht="19.2">
      <c r="A600" s="47">
        <f>A599+1</f>
        <v>565</v>
      </c>
      <c r="B600" s="48" t="s">
        <v>369</v>
      </c>
      <c r="C600" s="49" t="s">
        <v>2447</v>
      </c>
      <c r="D600" s="50" t="s">
        <v>235</v>
      </c>
      <c r="E600" s="55">
        <v>0.151</v>
      </c>
      <c r="F600" s="52"/>
      <c r="G600" s="53">
        <f>E600*F600</f>
        <v>0</v>
      </c>
      <c r="H600" s="54"/>
      <c r="I600" s="53">
        <f>E600*H600</f>
        <v>0</v>
      </c>
      <c r="J600" s="55">
        <v>0</v>
      </c>
      <c r="K600" s="56">
        <f>E600*J600</f>
        <v>0</v>
      </c>
      <c r="L600" s="57" t="s">
        <v>124</v>
      </c>
    </row>
    <row r="601" spans="1:12" s="1" customFormat="1" ht="19.2">
      <c r="A601" s="47">
        <f>A600+1</f>
        <v>566</v>
      </c>
      <c r="B601" s="48" t="s">
        <v>530</v>
      </c>
      <c r="C601" s="49" t="s">
        <v>2448</v>
      </c>
      <c r="D601" s="50" t="s">
        <v>136</v>
      </c>
      <c r="E601" s="51">
        <v>6</v>
      </c>
      <c r="F601" s="52"/>
      <c r="G601" s="53">
        <f>E601*F601</f>
        <v>0</v>
      </c>
      <c r="H601" s="54"/>
      <c r="I601" s="53">
        <f>E601*H601</f>
        <v>0</v>
      </c>
      <c r="J601" s="55">
        <v>1.65024E-4</v>
      </c>
      <c r="K601" s="56">
        <f>E601*J601</f>
        <v>9.9014400000000009E-4</v>
      </c>
      <c r="L601" s="57" t="s">
        <v>124</v>
      </c>
    </row>
    <row r="602" spans="1:12" s="1" customFormat="1" ht="19.2">
      <c r="A602" s="47">
        <f>A601+1</f>
        <v>567</v>
      </c>
      <c r="B602" s="48" t="s">
        <v>357</v>
      </c>
      <c r="C602" s="49" t="s">
        <v>2449</v>
      </c>
      <c r="D602" s="50" t="s">
        <v>136</v>
      </c>
      <c r="E602" s="51">
        <v>6</v>
      </c>
      <c r="F602" s="52"/>
      <c r="G602" s="53">
        <f>E602*F602</f>
        <v>0</v>
      </c>
      <c r="H602" s="54"/>
      <c r="I602" s="53">
        <f>E602*H602</f>
        <v>0</v>
      </c>
      <c r="J602" s="55">
        <v>2.3090223999999999E-2</v>
      </c>
      <c r="K602" s="56">
        <f>E602*J602</f>
        <v>0.13854134400000001</v>
      </c>
      <c r="L602" s="57" t="s">
        <v>124</v>
      </c>
    </row>
    <row r="603" spans="1:12" s="1" customFormat="1" ht="19.2">
      <c r="A603" s="47">
        <f>A602+1</f>
        <v>568</v>
      </c>
      <c r="B603" s="48" t="s">
        <v>359</v>
      </c>
      <c r="C603" s="49" t="s">
        <v>2450</v>
      </c>
      <c r="D603" s="50" t="s">
        <v>127</v>
      </c>
      <c r="E603" s="226">
        <v>4.7555999999999994</v>
      </c>
      <c r="F603" s="52"/>
      <c r="G603" s="53">
        <f>E603*F603</f>
        <v>0</v>
      </c>
      <c r="H603" s="54"/>
      <c r="I603" s="53">
        <f>E603*H603</f>
        <v>0</v>
      </c>
      <c r="J603" s="55">
        <v>0</v>
      </c>
      <c r="K603" s="56">
        <f>E603*J603</f>
        <v>0</v>
      </c>
      <c r="L603" s="57" t="s">
        <v>124</v>
      </c>
    </row>
    <row r="604" spans="1:12" s="1" customFormat="1" ht="19.2">
      <c r="A604" s="47">
        <f>A603+1</f>
        <v>569</v>
      </c>
      <c r="B604" s="48" t="s">
        <v>361</v>
      </c>
      <c r="C604" s="49" t="s">
        <v>2451</v>
      </c>
      <c r="D604" s="50" t="s">
        <v>123</v>
      </c>
      <c r="E604" s="55">
        <v>0.2268</v>
      </c>
      <c r="F604" s="52"/>
      <c r="G604" s="53">
        <f>E604*F604</f>
        <v>0</v>
      </c>
      <c r="H604" s="54"/>
      <c r="I604" s="53">
        <f>E604*H604</f>
        <v>0</v>
      </c>
      <c r="J604" s="55">
        <v>2.3191920000000001E-2</v>
      </c>
      <c r="K604" s="56">
        <f>E604*J604</f>
        <v>5.2599274560000001E-3</v>
      </c>
      <c r="L604" s="57" t="s">
        <v>124</v>
      </c>
    </row>
    <row r="605" spans="1:12" s="1" customFormat="1" ht="76.8">
      <c r="A605" s="227">
        <f>A604+1</f>
        <v>570</v>
      </c>
      <c r="B605" s="228" t="s">
        <v>363</v>
      </c>
      <c r="C605" s="229" t="s">
        <v>2452</v>
      </c>
      <c r="D605" s="230" t="s">
        <v>123</v>
      </c>
      <c r="E605" s="235">
        <v>0.2268</v>
      </c>
      <c r="F605" s="232"/>
      <c r="G605" s="233">
        <f>E605*F605</f>
        <v>0</v>
      </c>
      <c r="H605" s="234"/>
      <c r="I605" s="233">
        <f>E605*H605</f>
        <v>0</v>
      </c>
      <c r="J605" s="235">
        <v>0.59</v>
      </c>
      <c r="K605" s="236">
        <f>E605*J605</f>
        <v>0.13381199999999999</v>
      </c>
      <c r="L605" s="237" t="s">
        <v>124</v>
      </c>
    </row>
    <row r="606" spans="1:12" s="1" customFormat="1" ht="19.2">
      <c r="A606" s="47">
        <f>A605+1</f>
        <v>571</v>
      </c>
      <c r="B606" s="48" t="s">
        <v>365</v>
      </c>
      <c r="C606" s="49" t="s">
        <v>2453</v>
      </c>
      <c r="D606" s="50" t="s">
        <v>123</v>
      </c>
      <c r="E606" s="55">
        <v>0.2268</v>
      </c>
      <c r="F606" s="52"/>
      <c r="G606" s="53">
        <f>E606*F606</f>
        <v>0</v>
      </c>
      <c r="H606" s="54"/>
      <c r="I606" s="53">
        <f>E606*H606</f>
        <v>0</v>
      </c>
      <c r="J606" s="55">
        <v>1.8E-3</v>
      </c>
      <c r="K606" s="56">
        <f>E606*J606</f>
        <v>4.0823999999999998E-4</v>
      </c>
      <c r="L606" s="57" t="s">
        <v>124</v>
      </c>
    </row>
    <row r="607" spans="1:12" s="1" customFormat="1" ht="19.2">
      <c r="A607" s="47">
        <f>A606+1</f>
        <v>572</v>
      </c>
      <c r="B607" s="48" t="s">
        <v>367</v>
      </c>
      <c r="C607" s="49" t="s">
        <v>2454</v>
      </c>
      <c r="D607" s="50" t="s">
        <v>155</v>
      </c>
      <c r="E607" s="51">
        <v>1</v>
      </c>
      <c r="F607" s="52"/>
      <c r="G607" s="53">
        <f>E607*F607</f>
        <v>0</v>
      </c>
      <c r="H607" s="54"/>
      <c r="I607" s="53">
        <f>E607*H607</f>
        <v>0</v>
      </c>
      <c r="J607" s="55">
        <v>4.73E-4</v>
      </c>
      <c r="K607" s="56">
        <f>E607*J607</f>
        <v>4.73E-4</v>
      </c>
      <c r="L607" s="57" t="s">
        <v>124</v>
      </c>
    </row>
    <row r="608" spans="1:12" s="1" customFormat="1" ht="19.2">
      <c r="A608" s="47">
        <f>A607+1</f>
        <v>573</v>
      </c>
      <c r="B608" s="48" t="s">
        <v>369</v>
      </c>
      <c r="C608" s="49" t="s">
        <v>2455</v>
      </c>
      <c r="D608" s="50" t="s">
        <v>235</v>
      </c>
      <c r="E608" s="55">
        <v>0.151</v>
      </c>
      <c r="F608" s="52"/>
      <c r="G608" s="53">
        <f>E608*F608</f>
        <v>0</v>
      </c>
      <c r="H608" s="54"/>
      <c r="I608" s="53">
        <f>E608*H608</f>
        <v>0</v>
      </c>
      <c r="J608" s="55">
        <v>0</v>
      </c>
      <c r="K608" s="56">
        <f>E608*J608</f>
        <v>0</v>
      </c>
      <c r="L608" s="57" t="s">
        <v>124</v>
      </c>
    </row>
    <row r="609" spans="1:12" s="1" customFormat="1" ht="19.2">
      <c r="A609" s="47">
        <f>A608+1</f>
        <v>574</v>
      </c>
      <c r="B609" s="48" t="s">
        <v>530</v>
      </c>
      <c r="C609" s="49" t="s">
        <v>2456</v>
      </c>
      <c r="D609" s="50" t="s">
        <v>136</v>
      </c>
      <c r="E609" s="51">
        <v>6</v>
      </c>
      <c r="F609" s="52"/>
      <c r="G609" s="53">
        <f>E609*F609</f>
        <v>0</v>
      </c>
      <c r="H609" s="54"/>
      <c r="I609" s="53">
        <f>E609*H609</f>
        <v>0</v>
      </c>
      <c r="J609" s="55">
        <v>1.65024E-4</v>
      </c>
      <c r="K609" s="56">
        <f>E609*J609</f>
        <v>9.9014400000000009E-4</v>
      </c>
      <c r="L609" s="57" t="s">
        <v>124</v>
      </c>
    </row>
    <row r="610" spans="1:12" s="1" customFormat="1" ht="19.2">
      <c r="A610" s="47">
        <f>A609+1</f>
        <v>575</v>
      </c>
      <c r="B610" s="48" t="s">
        <v>357</v>
      </c>
      <c r="C610" s="49" t="s">
        <v>2457</v>
      </c>
      <c r="D610" s="50" t="s">
        <v>136</v>
      </c>
      <c r="E610" s="51">
        <v>6</v>
      </c>
      <c r="F610" s="52"/>
      <c r="G610" s="53">
        <f>E610*F610</f>
        <v>0</v>
      </c>
      <c r="H610" s="54"/>
      <c r="I610" s="53">
        <f>E610*H610</f>
        <v>0</v>
      </c>
      <c r="J610" s="55">
        <v>2.3090223999999999E-2</v>
      </c>
      <c r="K610" s="56">
        <f>E610*J610</f>
        <v>0.13854134400000001</v>
      </c>
      <c r="L610" s="57" t="s">
        <v>124</v>
      </c>
    </row>
    <row r="611" spans="1:12" s="1" customFormat="1" ht="19.2">
      <c r="A611" s="47">
        <f>A610+1</f>
        <v>576</v>
      </c>
      <c r="B611" s="48" t="s">
        <v>359</v>
      </c>
      <c r="C611" s="49" t="s">
        <v>2458</v>
      </c>
      <c r="D611" s="50" t="s">
        <v>127</v>
      </c>
      <c r="E611" s="226">
        <v>4.7555999999999994</v>
      </c>
      <c r="F611" s="52"/>
      <c r="G611" s="53">
        <f>E611*F611</f>
        <v>0</v>
      </c>
      <c r="H611" s="54"/>
      <c r="I611" s="53">
        <f>E611*H611</f>
        <v>0</v>
      </c>
      <c r="J611" s="55">
        <v>0</v>
      </c>
      <c r="K611" s="56">
        <f>E611*J611</f>
        <v>0</v>
      </c>
      <c r="L611" s="57" t="s">
        <v>124</v>
      </c>
    </row>
    <row r="612" spans="1:12" s="1" customFormat="1" ht="19.2">
      <c r="A612" s="47">
        <f>A611+1</f>
        <v>577</v>
      </c>
      <c r="B612" s="48" t="s">
        <v>361</v>
      </c>
      <c r="C612" s="49" t="s">
        <v>2459</v>
      </c>
      <c r="D612" s="50" t="s">
        <v>123</v>
      </c>
      <c r="E612" s="55">
        <v>0.2268</v>
      </c>
      <c r="F612" s="52"/>
      <c r="G612" s="53">
        <f>E612*F612</f>
        <v>0</v>
      </c>
      <c r="H612" s="54"/>
      <c r="I612" s="53">
        <f>E612*H612</f>
        <v>0</v>
      </c>
      <c r="J612" s="55">
        <v>2.3191920000000001E-2</v>
      </c>
      <c r="K612" s="56">
        <f>E612*J612</f>
        <v>5.2599274560000001E-3</v>
      </c>
      <c r="L612" s="57" t="s">
        <v>124</v>
      </c>
    </row>
    <row r="613" spans="1:12" s="1" customFormat="1" ht="76.8">
      <c r="A613" s="227">
        <f>A612+1</f>
        <v>578</v>
      </c>
      <c r="B613" s="228" t="s">
        <v>363</v>
      </c>
      <c r="C613" s="229" t="s">
        <v>2460</v>
      </c>
      <c r="D613" s="230" t="s">
        <v>123</v>
      </c>
      <c r="E613" s="235">
        <v>0.2268</v>
      </c>
      <c r="F613" s="232"/>
      <c r="G613" s="233">
        <f>E613*F613</f>
        <v>0</v>
      </c>
      <c r="H613" s="234"/>
      <c r="I613" s="233">
        <f>E613*H613</f>
        <v>0</v>
      </c>
      <c r="J613" s="235">
        <v>0.59</v>
      </c>
      <c r="K613" s="236">
        <f>E613*J613</f>
        <v>0.13381199999999999</v>
      </c>
      <c r="L613" s="237" t="s">
        <v>124</v>
      </c>
    </row>
    <row r="614" spans="1:12" s="1" customFormat="1" ht="19.2">
      <c r="A614" s="47">
        <f>A613+1</f>
        <v>579</v>
      </c>
      <c r="B614" s="48" t="s">
        <v>365</v>
      </c>
      <c r="C614" s="49" t="s">
        <v>2461</v>
      </c>
      <c r="D614" s="50" t="s">
        <v>123</v>
      </c>
      <c r="E614" s="55">
        <v>0.2268</v>
      </c>
      <c r="F614" s="52"/>
      <c r="G614" s="53">
        <f>E614*F614</f>
        <v>0</v>
      </c>
      <c r="H614" s="54"/>
      <c r="I614" s="53">
        <f>E614*H614</f>
        <v>0</v>
      </c>
      <c r="J614" s="55">
        <v>1.8E-3</v>
      </c>
      <c r="K614" s="56">
        <f>E614*J614</f>
        <v>4.0823999999999998E-4</v>
      </c>
      <c r="L614" s="57" t="s">
        <v>124</v>
      </c>
    </row>
    <row r="615" spans="1:12" s="1" customFormat="1" ht="19.2">
      <c r="A615" s="47">
        <f>A614+1</f>
        <v>580</v>
      </c>
      <c r="B615" s="48" t="s">
        <v>367</v>
      </c>
      <c r="C615" s="49" t="s">
        <v>2462</v>
      </c>
      <c r="D615" s="50" t="s">
        <v>155</v>
      </c>
      <c r="E615" s="51">
        <v>1</v>
      </c>
      <c r="F615" s="52"/>
      <c r="G615" s="53">
        <f>E615*F615</f>
        <v>0</v>
      </c>
      <c r="H615" s="54"/>
      <c r="I615" s="53">
        <f>E615*H615</f>
        <v>0</v>
      </c>
      <c r="J615" s="55">
        <v>4.73E-4</v>
      </c>
      <c r="K615" s="56">
        <f>E615*J615</f>
        <v>4.73E-4</v>
      </c>
      <c r="L615" s="57" t="s">
        <v>124</v>
      </c>
    </row>
    <row r="616" spans="1:12" s="1" customFormat="1" ht="19.2">
      <c r="A616" s="47">
        <f>A615+1</f>
        <v>581</v>
      </c>
      <c r="B616" s="48" t="s">
        <v>369</v>
      </c>
      <c r="C616" s="49" t="s">
        <v>2463</v>
      </c>
      <c r="D616" s="50" t="s">
        <v>235</v>
      </c>
      <c r="E616" s="55">
        <v>0.151</v>
      </c>
      <c r="F616" s="52"/>
      <c r="G616" s="53">
        <f>E616*F616</f>
        <v>0</v>
      </c>
      <c r="H616" s="54"/>
      <c r="I616" s="53">
        <f>E616*H616</f>
        <v>0</v>
      </c>
      <c r="J616" s="55">
        <v>0</v>
      </c>
      <c r="K616" s="56">
        <f>E616*J616</f>
        <v>0</v>
      </c>
      <c r="L616" s="57" t="s">
        <v>124</v>
      </c>
    </row>
    <row r="617" spans="1:12" s="1" customFormat="1" ht="19.2">
      <c r="A617" s="47">
        <f>A616+1</f>
        <v>582</v>
      </c>
      <c r="B617" s="48" t="s">
        <v>355</v>
      </c>
      <c r="C617" s="49" t="s">
        <v>2464</v>
      </c>
      <c r="D617" s="50" t="s">
        <v>136</v>
      </c>
      <c r="E617" s="51">
        <v>4</v>
      </c>
      <c r="F617" s="52"/>
      <c r="G617" s="53">
        <f>E617*F617</f>
        <v>0</v>
      </c>
      <c r="H617" s="54"/>
      <c r="I617" s="53">
        <f>E617*H617</f>
        <v>0</v>
      </c>
      <c r="J617" s="55">
        <v>1.65024E-4</v>
      </c>
      <c r="K617" s="56">
        <f>E617*J617</f>
        <v>6.6009599999999999E-4</v>
      </c>
      <c r="L617" s="57" t="s">
        <v>124</v>
      </c>
    </row>
    <row r="618" spans="1:12" s="1" customFormat="1" ht="19.2">
      <c r="A618" s="47">
        <f>A617+1</f>
        <v>583</v>
      </c>
      <c r="B618" s="48" t="s">
        <v>357</v>
      </c>
      <c r="C618" s="49" t="s">
        <v>2465</v>
      </c>
      <c r="D618" s="50" t="s">
        <v>136</v>
      </c>
      <c r="E618" s="51">
        <v>4</v>
      </c>
      <c r="F618" s="52"/>
      <c r="G618" s="53">
        <f>E618*F618</f>
        <v>0</v>
      </c>
      <c r="H618" s="54"/>
      <c r="I618" s="53">
        <f>E618*H618</f>
        <v>0</v>
      </c>
      <c r="J618" s="55">
        <v>2.3090223999999999E-2</v>
      </c>
      <c r="K618" s="56">
        <f>E618*J618</f>
        <v>9.2360895999999998E-2</v>
      </c>
      <c r="L618" s="57" t="s">
        <v>124</v>
      </c>
    </row>
    <row r="619" spans="1:12" s="1" customFormat="1" ht="19.2">
      <c r="A619" s="47">
        <f>A618+1</f>
        <v>584</v>
      </c>
      <c r="B619" s="48" t="s">
        <v>359</v>
      </c>
      <c r="C619" s="49" t="s">
        <v>2466</v>
      </c>
      <c r="D619" s="50" t="s">
        <v>127</v>
      </c>
      <c r="E619" s="226">
        <v>3.1956000000000002</v>
      </c>
      <c r="F619" s="52"/>
      <c r="G619" s="53">
        <f>E619*F619</f>
        <v>0</v>
      </c>
      <c r="H619" s="54"/>
      <c r="I619" s="53">
        <f>E619*H619</f>
        <v>0</v>
      </c>
      <c r="J619" s="55">
        <v>0</v>
      </c>
      <c r="K619" s="56">
        <f>E619*J619</f>
        <v>0</v>
      </c>
      <c r="L619" s="57" t="s">
        <v>124</v>
      </c>
    </row>
    <row r="620" spans="1:12" s="1" customFormat="1" ht="19.2">
      <c r="A620" s="47">
        <f>A619+1</f>
        <v>585</v>
      </c>
      <c r="B620" s="48" t="s">
        <v>361</v>
      </c>
      <c r="C620" s="49" t="s">
        <v>2467</v>
      </c>
      <c r="D620" s="50" t="s">
        <v>123</v>
      </c>
      <c r="E620" s="55">
        <v>0.1512</v>
      </c>
      <c r="F620" s="52"/>
      <c r="G620" s="53">
        <f>E620*F620</f>
        <v>0</v>
      </c>
      <c r="H620" s="54"/>
      <c r="I620" s="53">
        <f>E620*H620</f>
        <v>0</v>
      </c>
      <c r="J620" s="55">
        <v>2.3191920000000001E-2</v>
      </c>
      <c r="K620" s="56">
        <f>E620*J620</f>
        <v>3.5066183040000001E-3</v>
      </c>
      <c r="L620" s="57" t="s">
        <v>124</v>
      </c>
    </row>
    <row r="621" spans="1:12" s="1" customFormat="1" ht="76.8">
      <c r="A621" s="227">
        <f>A620+1</f>
        <v>586</v>
      </c>
      <c r="B621" s="228" t="s">
        <v>363</v>
      </c>
      <c r="C621" s="229" t="s">
        <v>2468</v>
      </c>
      <c r="D621" s="230" t="s">
        <v>123</v>
      </c>
      <c r="E621" s="235">
        <v>0.1512</v>
      </c>
      <c r="F621" s="232"/>
      <c r="G621" s="233">
        <f>E621*F621</f>
        <v>0</v>
      </c>
      <c r="H621" s="234"/>
      <c r="I621" s="233">
        <f>E621*H621</f>
        <v>0</v>
      </c>
      <c r="J621" s="235">
        <v>0.59</v>
      </c>
      <c r="K621" s="236">
        <f>E621*J621</f>
        <v>8.9207999999999996E-2</v>
      </c>
      <c r="L621" s="237" t="s">
        <v>124</v>
      </c>
    </row>
    <row r="622" spans="1:12" s="1" customFormat="1" ht="19.2">
      <c r="A622" s="47">
        <f>A621+1</f>
        <v>587</v>
      </c>
      <c r="B622" s="48" t="s">
        <v>365</v>
      </c>
      <c r="C622" s="49" t="s">
        <v>2469</v>
      </c>
      <c r="D622" s="50" t="s">
        <v>123</v>
      </c>
      <c r="E622" s="55">
        <v>0.1512</v>
      </c>
      <c r="F622" s="52"/>
      <c r="G622" s="53">
        <f>E622*F622</f>
        <v>0</v>
      </c>
      <c r="H622" s="54"/>
      <c r="I622" s="53">
        <f>E622*H622</f>
        <v>0</v>
      </c>
      <c r="J622" s="55">
        <v>1.8E-3</v>
      </c>
      <c r="K622" s="56">
        <f>E622*J622</f>
        <v>2.7215999999999997E-4</v>
      </c>
      <c r="L622" s="57" t="s">
        <v>124</v>
      </c>
    </row>
    <row r="623" spans="1:12" s="1" customFormat="1" ht="19.2">
      <c r="A623" s="47">
        <f>A622+1</f>
        <v>588</v>
      </c>
      <c r="B623" s="48" t="s">
        <v>367</v>
      </c>
      <c r="C623" s="49" t="s">
        <v>2470</v>
      </c>
      <c r="D623" s="50" t="s">
        <v>155</v>
      </c>
      <c r="E623" s="51">
        <v>1</v>
      </c>
      <c r="F623" s="52"/>
      <c r="G623" s="53">
        <f>E623*F623</f>
        <v>0</v>
      </c>
      <c r="H623" s="54"/>
      <c r="I623" s="53">
        <f>E623*H623</f>
        <v>0</v>
      </c>
      <c r="J623" s="55">
        <v>4.73E-4</v>
      </c>
      <c r="K623" s="56">
        <f>E623*J623</f>
        <v>4.73E-4</v>
      </c>
      <c r="L623" s="57" t="s">
        <v>124</v>
      </c>
    </row>
    <row r="624" spans="1:12" s="1" customFormat="1" ht="19.2">
      <c r="A624" s="47">
        <f>A623+1</f>
        <v>589</v>
      </c>
      <c r="B624" s="48" t="s">
        <v>369</v>
      </c>
      <c r="C624" s="49" t="s">
        <v>2471</v>
      </c>
      <c r="D624" s="50" t="s">
        <v>235</v>
      </c>
      <c r="E624" s="55">
        <v>0.10500000000000001</v>
      </c>
      <c r="F624" s="52"/>
      <c r="G624" s="53">
        <f>E624*F624</f>
        <v>0</v>
      </c>
      <c r="H624" s="54"/>
      <c r="I624" s="53">
        <f>E624*H624</f>
        <v>0</v>
      </c>
      <c r="J624" s="55">
        <v>0</v>
      </c>
      <c r="K624" s="56">
        <f>E624*J624</f>
        <v>0</v>
      </c>
      <c r="L624" s="57" t="s">
        <v>124</v>
      </c>
    </row>
    <row r="625" spans="1:12" s="1" customFormat="1" ht="9.6">
      <c r="A625" s="47">
        <f>A624+1</f>
        <v>590</v>
      </c>
      <c r="B625" s="48" t="s">
        <v>355</v>
      </c>
      <c r="C625" s="49" t="s">
        <v>2472</v>
      </c>
      <c r="D625" s="50" t="s">
        <v>136</v>
      </c>
      <c r="E625" s="51">
        <v>6</v>
      </c>
      <c r="F625" s="52"/>
      <c r="G625" s="53">
        <f>E625*F625</f>
        <v>0</v>
      </c>
      <c r="H625" s="54"/>
      <c r="I625" s="53">
        <f>E625*H625</f>
        <v>0</v>
      </c>
      <c r="J625" s="55">
        <v>1.65024E-4</v>
      </c>
      <c r="K625" s="56">
        <f>E625*J625</f>
        <v>9.9014400000000009E-4</v>
      </c>
      <c r="L625" s="57" t="s">
        <v>124</v>
      </c>
    </row>
    <row r="626" spans="1:12" s="1" customFormat="1" ht="9.6">
      <c r="A626" s="47">
        <f>A625+1</f>
        <v>591</v>
      </c>
      <c r="B626" s="48" t="s">
        <v>357</v>
      </c>
      <c r="C626" s="49" t="s">
        <v>2473</v>
      </c>
      <c r="D626" s="50" t="s">
        <v>136</v>
      </c>
      <c r="E626" s="51">
        <v>6</v>
      </c>
      <c r="F626" s="52"/>
      <c r="G626" s="53">
        <f>E626*F626</f>
        <v>0</v>
      </c>
      <c r="H626" s="54"/>
      <c r="I626" s="53">
        <f>E626*H626</f>
        <v>0</v>
      </c>
      <c r="J626" s="55">
        <v>2.3090223999999999E-2</v>
      </c>
      <c r="K626" s="56">
        <f>E626*J626</f>
        <v>0.13854134400000001</v>
      </c>
      <c r="L626" s="57" t="s">
        <v>124</v>
      </c>
    </row>
    <row r="627" spans="1:12" s="1" customFormat="1" ht="19.2">
      <c r="A627" s="47">
        <f>A626+1</f>
        <v>592</v>
      </c>
      <c r="B627" s="48" t="s">
        <v>359</v>
      </c>
      <c r="C627" s="49" t="s">
        <v>2474</v>
      </c>
      <c r="D627" s="50" t="s">
        <v>127</v>
      </c>
      <c r="E627" s="226">
        <v>4.7555999999999994</v>
      </c>
      <c r="F627" s="52"/>
      <c r="G627" s="53">
        <f>E627*F627</f>
        <v>0</v>
      </c>
      <c r="H627" s="54"/>
      <c r="I627" s="53">
        <f>E627*H627</f>
        <v>0</v>
      </c>
      <c r="J627" s="55">
        <v>0</v>
      </c>
      <c r="K627" s="56">
        <f>E627*J627</f>
        <v>0</v>
      </c>
      <c r="L627" s="57" t="s">
        <v>124</v>
      </c>
    </row>
    <row r="628" spans="1:12" s="1" customFormat="1" ht="19.2">
      <c r="A628" s="47">
        <f>A627+1</f>
        <v>593</v>
      </c>
      <c r="B628" s="48" t="s">
        <v>361</v>
      </c>
      <c r="C628" s="49" t="s">
        <v>2475</v>
      </c>
      <c r="D628" s="50" t="s">
        <v>123</v>
      </c>
      <c r="E628" s="55">
        <v>0.2268</v>
      </c>
      <c r="F628" s="52"/>
      <c r="G628" s="53">
        <f>E628*F628</f>
        <v>0</v>
      </c>
      <c r="H628" s="54"/>
      <c r="I628" s="53">
        <f>E628*H628</f>
        <v>0</v>
      </c>
      <c r="J628" s="55">
        <v>2.3191920000000001E-2</v>
      </c>
      <c r="K628" s="56">
        <f>E628*J628</f>
        <v>5.2599274560000001E-3</v>
      </c>
      <c r="L628" s="57" t="s">
        <v>124</v>
      </c>
    </row>
    <row r="629" spans="1:12" s="1" customFormat="1" ht="76.8">
      <c r="A629" s="227">
        <f>A628+1</f>
        <v>594</v>
      </c>
      <c r="B629" s="228" t="s">
        <v>363</v>
      </c>
      <c r="C629" s="229" t="s">
        <v>2476</v>
      </c>
      <c r="D629" s="230" t="s">
        <v>123</v>
      </c>
      <c r="E629" s="235">
        <v>0.2268</v>
      </c>
      <c r="F629" s="232"/>
      <c r="G629" s="233">
        <f>E629*F629</f>
        <v>0</v>
      </c>
      <c r="H629" s="234"/>
      <c r="I629" s="233">
        <f>E629*H629</f>
        <v>0</v>
      </c>
      <c r="J629" s="235">
        <v>0.59</v>
      </c>
      <c r="K629" s="236">
        <f>E629*J629</f>
        <v>0.13381199999999999</v>
      </c>
      <c r="L629" s="237" t="s">
        <v>124</v>
      </c>
    </row>
    <row r="630" spans="1:12" s="1" customFormat="1" ht="19.2">
      <c r="A630" s="47">
        <f>A629+1</f>
        <v>595</v>
      </c>
      <c r="B630" s="48" t="s">
        <v>365</v>
      </c>
      <c r="C630" s="49" t="s">
        <v>2477</v>
      </c>
      <c r="D630" s="50" t="s">
        <v>123</v>
      </c>
      <c r="E630" s="55">
        <v>0.2268</v>
      </c>
      <c r="F630" s="52"/>
      <c r="G630" s="53">
        <f>E630*F630</f>
        <v>0</v>
      </c>
      <c r="H630" s="54"/>
      <c r="I630" s="53">
        <f>E630*H630</f>
        <v>0</v>
      </c>
      <c r="J630" s="55">
        <v>1.8E-3</v>
      </c>
      <c r="K630" s="56">
        <f>E630*J630</f>
        <v>4.0823999999999998E-4</v>
      </c>
      <c r="L630" s="57" t="s">
        <v>124</v>
      </c>
    </row>
    <row r="631" spans="1:12" s="1" customFormat="1" ht="19.2">
      <c r="A631" s="47">
        <f>A630+1</f>
        <v>596</v>
      </c>
      <c r="B631" s="48" t="s">
        <v>367</v>
      </c>
      <c r="C631" s="49" t="s">
        <v>2478</v>
      </c>
      <c r="D631" s="50" t="s">
        <v>155</v>
      </c>
      <c r="E631" s="51">
        <v>1</v>
      </c>
      <c r="F631" s="52"/>
      <c r="G631" s="53">
        <f>E631*F631</f>
        <v>0</v>
      </c>
      <c r="H631" s="54"/>
      <c r="I631" s="53">
        <f>E631*H631</f>
        <v>0</v>
      </c>
      <c r="J631" s="55">
        <v>4.73E-4</v>
      </c>
      <c r="K631" s="56">
        <f>E631*J631</f>
        <v>4.73E-4</v>
      </c>
      <c r="L631" s="57" t="s">
        <v>124</v>
      </c>
    </row>
    <row r="632" spans="1:12" s="1" customFormat="1" ht="19.2">
      <c r="A632" s="47">
        <f>A631+1</f>
        <v>597</v>
      </c>
      <c r="B632" s="48" t="s">
        <v>369</v>
      </c>
      <c r="C632" s="49" t="s">
        <v>2479</v>
      </c>
      <c r="D632" s="50" t="s">
        <v>235</v>
      </c>
      <c r="E632" s="55">
        <v>0.151</v>
      </c>
      <c r="F632" s="52"/>
      <c r="G632" s="53">
        <f>E632*F632</f>
        <v>0</v>
      </c>
      <c r="H632" s="54"/>
      <c r="I632" s="53">
        <f>E632*H632</f>
        <v>0</v>
      </c>
      <c r="J632" s="55">
        <v>0</v>
      </c>
      <c r="K632" s="56">
        <f>E632*J632</f>
        <v>0</v>
      </c>
      <c r="L632" s="57" t="s">
        <v>124</v>
      </c>
    </row>
    <row r="633" spans="1:12" s="1" customFormat="1" ht="9.6">
      <c r="A633" s="47">
        <f>A632+1</f>
        <v>598</v>
      </c>
      <c r="B633" s="48" t="s">
        <v>355</v>
      </c>
      <c r="C633" s="49" t="s">
        <v>2480</v>
      </c>
      <c r="D633" s="50" t="s">
        <v>136</v>
      </c>
      <c r="E633" s="54">
        <v>5.2</v>
      </c>
      <c r="F633" s="52"/>
      <c r="G633" s="53">
        <f>E633*F633</f>
        <v>0</v>
      </c>
      <c r="H633" s="54"/>
      <c r="I633" s="53">
        <f>E633*H633</f>
        <v>0</v>
      </c>
      <c r="J633" s="55">
        <v>1.65024E-4</v>
      </c>
      <c r="K633" s="56">
        <f>E633*J633</f>
        <v>8.5812479999999999E-4</v>
      </c>
      <c r="L633" s="57" t="s">
        <v>124</v>
      </c>
    </row>
    <row r="634" spans="1:12" s="1" customFormat="1" ht="19.2">
      <c r="A634" s="47">
        <f>A633+1</f>
        <v>599</v>
      </c>
      <c r="B634" s="48" t="s">
        <v>357</v>
      </c>
      <c r="C634" s="49" t="s">
        <v>2481</v>
      </c>
      <c r="D634" s="50" t="s">
        <v>136</v>
      </c>
      <c r="E634" s="54">
        <v>5.2</v>
      </c>
      <c r="F634" s="52"/>
      <c r="G634" s="53">
        <f>E634*F634</f>
        <v>0</v>
      </c>
      <c r="H634" s="54"/>
      <c r="I634" s="53">
        <f>E634*H634</f>
        <v>0</v>
      </c>
      <c r="J634" s="55">
        <v>2.3090223999999999E-2</v>
      </c>
      <c r="K634" s="56">
        <f>E634*J634</f>
        <v>0.1200691648</v>
      </c>
      <c r="L634" s="57" t="s">
        <v>124</v>
      </c>
    </row>
    <row r="635" spans="1:12" s="1" customFormat="1" ht="19.2">
      <c r="A635" s="47">
        <f>A634+1</f>
        <v>600</v>
      </c>
      <c r="B635" s="48" t="s">
        <v>359</v>
      </c>
      <c r="C635" s="49" t="s">
        <v>2482</v>
      </c>
      <c r="D635" s="50" t="s">
        <v>127</v>
      </c>
      <c r="E635" s="226">
        <v>4.1315999999999997</v>
      </c>
      <c r="F635" s="52"/>
      <c r="G635" s="53">
        <f>E635*F635</f>
        <v>0</v>
      </c>
      <c r="H635" s="54"/>
      <c r="I635" s="53">
        <f>E635*H635</f>
        <v>0</v>
      </c>
      <c r="J635" s="55">
        <v>0</v>
      </c>
      <c r="K635" s="56">
        <f>E635*J635</f>
        <v>0</v>
      </c>
      <c r="L635" s="57" t="s">
        <v>124</v>
      </c>
    </row>
    <row r="636" spans="1:12" s="1" customFormat="1" ht="19.2">
      <c r="A636" s="47">
        <f>A635+1</f>
        <v>601</v>
      </c>
      <c r="B636" s="48" t="s">
        <v>361</v>
      </c>
      <c r="C636" s="49" t="s">
        <v>2483</v>
      </c>
      <c r="D636" s="50" t="s">
        <v>123</v>
      </c>
      <c r="E636" s="55">
        <v>0.19656000000000001</v>
      </c>
      <c r="F636" s="52"/>
      <c r="G636" s="53">
        <f>E636*F636</f>
        <v>0</v>
      </c>
      <c r="H636" s="54"/>
      <c r="I636" s="53">
        <f>E636*H636</f>
        <v>0</v>
      </c>
      <c r="J636" s="55">
        <v>2.3191920000000001E-2</v>
      </c>
      <c r="K636" s="56">
        <f>E636*J636</f>
        <v>4.5586037952000009E-3</v>
      </c>
      <c r="L636" s="57" t="s">
        <v>124</v>
      </c>
    </row>
    <row r="637" spans="1:12" s="1" customFormat="1" ht="76.8">
      <c r="A637" s="227">
        <f>A636+1</f>
        <v>602</v>
      </c>
      <c r="B637" s="228" t="s">
        <v>363</v>
      </c>
      <c r="C637" s="229" t="s">
        <v>2484</v>
      </c>
      <c r="D637" s="230" t="s">
        <v>123</v>
      </c>
      <c r="E637" s="235">
        <v>0.19656000000000001</v>
      </c>
      <c r="F637" s="232"/>
      <c r="G637" s="233">
        <f>E637*F637</f>
        <v>0</v>
      </c>
      <c r="H637" s="234"/>
      <c r="I637" s="233">
        <f>E637*H637</f>
        <v>0</v>
      </c>
      <c r="J637" s="235">
        <v>0.59</v>
      </c>
      <c r="K637" s="236">
        <f>E637*J637</f>
        <v>0.1159704</v>
      </c>
      <c r="L637" s="237" t="s">
        <v>124</v>
      </c>
    </row>
    <row r="638" spans="1:12" s="1" customFormat="1" ht="19.2">
      <c r="A638" s="47">
        <f>A637+1</f>
        <v>603</v>
      </c>
      <c r="B638" s="48" t="s">
        <v>365</v>
      </c>
      <c r="C638" s="49" t="s">
        <v>2485</v>
      </c>
      <c r="D638" s="50" t="s">
        <v>123</v>
      </c>
      <c r="E638" s="55">
        <v>0.19656000000000001</v>
      </c>
      <c r="F638" s="52"/>
      <c r="G638" s="53">
        <f>E638*F638</f>
        <v>0</v>
      </c>
      <c r="H638" s="54"/>
      <c r="I638" s="53">
        <f>E638*H638</f>
        <v>0</v>
      </c>
      <c r="J638" s="55">
        <v>1.8E-3</v>
      </c>
      <c r="K638" s="56">
        <f>E638*J638</f>
        <v>3.53808E-4</v>
      </c>
      <c r="L638" s="57" t="s">
        <v>124</v>
      </c>
    </row>
    <row r="639" spans="1:12" s="1" customFormat="1" ht="19.2">
      <c r="A639" s="47">
        <f>A638+1</f>
        <v>604</v>
      </c>
      <c r="B639" s="48" t="s">
        <v>367</v>
      </c>
      <c r="C639" s="49" t="s">
        <v>2486</v>
      </c>
      <c r="D639" s="50" t="s">
        <v>155</v>
      </c>
      <c r="E639" s="51">
        <v>1</v>
      </c>
      <c r="F639" s="52"/>
      <c r="G639" s="53">
        <f>E639*F639</f>
        <v>0</v>
      </c>
      <c r="H639" s="54"/>
      <c r="I639" s="53">
        <f>E639*H639</f>
        <v>0</v>
      </c>
      <c r="J639" s="55">
        <v>4.73E-4</v>
      </c>
      <c r="K639" s="56">
        <f>E639*J639</f>
        <v>4.73E-4</v>
      </c>
      <c r="L639" s="57" t="s">
        <v>124</v>
      </c>
    </row>
    <row r="640" spans="1:12" s="1" customFormat="1" ht="19.2">
      <c r="A640" s="47">
        <f>A639+1</f>
        <v>605</v>
      </c>
      <c r="B640" s="48" t="s">
        <v>369</v>
      </c>
      <c r="C640" s="49" t="s">
        <v>2487</v>
      </c>
      <c r="D640" s="50" t="s">
        <v>235</v>
      </c>
      <c r="E640" s="55">
        <v>0.14000000000000001</v>
      </c>
      <c r="F640" s="52"/>
      <c r="G640" s="53">
        <f>E640*F640</f>
        <v>0</v>
      </c>
      <c r="H640" s="54"/>
      <c r="I640" s="53">
        <f>E640*H640</f>
        <v>0</v>
      </c>
      <c r="J640" s="55">
        <v>0</v>
      </c>
      <c r="K640" s="56">
        <f>E640*J640</f>
        <v>0</v>
      </c>
      <c r="L640" s="57" t="s">
        <v>124</v>
      </c>
    </row>
    <row r="641" spans="1:12" s="1" customFormat="1" ht="19.2">
      <c r="A641" s="47">
        <f>A640+1</f>
        <v>606</v>
      </c>
      <c r="B641" s="48" t="s">
        <v>379</v>
      </c>
      <c r="C641" s="49" t="s">
        <v>2488</v>
      </c>
      <c r="D641" s="50" t="s">
        <v>136</v>
      </c>
      <c r="E641" s="54">
        <v>42</v>
      </c>
      <c r="F641" s="52"/>
      <c r="G641" s="53">
        <f>E641*F641</f>
        <v>0</v>
      </c>
      <c r="H641" s="54"/>
      <c r="I641" s="53">
        <f>E641*H641</f>
        <v>0</v>
      </c>
      <c r="J641" s="55">
        <v>1.65024E-4</v>
      </c>
      <c r="K641" s="56">
        <f>E641*J641</f>
        <v>6.9310079999999998E-3</v>
      </c>
      <c r="L641" s="57" t="s">
        <v>124</v>
      </c>
    </row>
    <row r="642" spans="1:12" s="1" customFormat="1" ht="19.2">
      <c r="A642" s="47">
        <f>A641+1</f>
        <v>607</v>
      </c>
      <c r="B642" s="48" t="s">
        <v>381</v>
      </c>
      <c r="C642" s="49" t="s">
        <v>2489</v>
      </c>
      <c r="D642" s="50" t="s">
        <v>136</v>
      </c>
      <c r="E642" s="54">
        <v>42</v>
      </c>
      <c r="F642" s="52"/>
      <c r="G642" s="53">
        <f>E642*F642</f>
        <v>0</v>
      </c>
      <c r="H642" s="54"/>
      <c r="I642" s="53">
        <f>E642*H642</f>
        <v>0</v>
      </c>
      <c r="J642" s="55">
        <v>1.28252E-2</v>
      </c>
      <c r="K642" s="56">
        <f>E642*J642</f>
        <v>0.53865839999999998</v>
      </c>
      <c r="L642" s="57" t="s">
        <v>124</v>
      </c>
    </row>
    <row r="643" spans="1:12" s="1" customFormat="1" ht="19.2">
      <c r="A643" s="47">
        <f>A642+1</f>
        <v>608</v>
      </c>
      <c r="B643" s="48" t="s">
        <v>359</v>
      </c>
      <c r="C643" s="49" t="s">
        <v>2490</v>
      </c>
      <c r="D643" s="50" t="s">
        <v>127</v>
      </c>
      <c r="E643" s="226">
        <v>25.737600000000008</v>
      </c>
      <c r="F643" s="52"/>
      <c r="G643" s="53">
        <f>E643*F643</f>
        <v>0</v>
      </c>
      <c r="H643" s="54"/>
      <c r="I643" s="53">
        <f>E643*H643</f>
        <v>0</v>
      </c>
      <c r="J643" s="55">
        <v>0</v>
      </c>
      <c r="K643" s="56">
        <f>E643*J643</f>
        <v>0</v>
      </c>
      <c r="L643" s="57" t="s">
        <v>124</v>
      </c>
    </row>
    <row r="644" spans="1:12" s="1" customFormat="1" ht="19.2">
      <c r="A644" s="47">
        <f>A643+1</f>
        <v>609</v>
      </c>
      <c r="B644" s="48" t="s">
        <v>361</v>
      </c>
      <c r="C644" s="49" t="s">
        <v>2491</v>
      </c>
      <c r="D644" s="50" t="s">
        <v>123</v>
      </c>
      <c r="E644" s="55">
        <v>0.94080000000000008</v>
      </c>
      <c r="F644" s="52"/>
      <c r="G644" s="53">
        <f>E644*F644</f>
        <v>0</v>
      </c>
      <c r="H644" s="54"/>
      <c r="I644" s="53">
        <f>E644*H644</f>
        <v>0</v>
      </c>
      <c r="J644" s="55">
        <v>2.3191920000000001E-2</v>
      </c>
      <c r="K644" s="56">
        <f>E644*J644</f>
        <v>2.1818958336000002E-2</v>
      </c>
      <c r="L644" s="57" t="s">
        <v>124</v>
      </c>
    </row>
    <row r="645" spans="1:12" s="1" customFormat="1" ht="76.8">
      <c r="A645" s="227">
        <f>A644+1</f>
        <v>610</v>
      </c>
      <c r="B645" s="228" t="s">
        <v>385</v>
      </c>
      <c r="C645" s="229" t="s">
        <v>2492</v>
      </c>
      <c r="D645" s="230" t="s">
        <v>123</v>
      </c>
      <c r="E645" s="235">
        <v>0.94080000000000008</v>
      </c>
      <c r="F645" s="232"/>
      <c r="G645" s="233">
        <f>E645*F645</f>
        <v>0</v>
      </c>
      <c r="H645" s="234"/>
      <c r="I645" s="233">
        <f>E645*H645</f>
        <v>0</v>
      </c>
      <c r="J645" s="235">
        <v>0.47</v>
      </c>
      <c r="K645" s="236">
        <f>E645*J645</f>
        <v>0.44217600000000001</v>
      </c>
      <c r="L645" s="237" t="s">
        <v>124</v>
      </c>
    </row>
    <row r="646" spans="1:12" s="1" customFormat="1" ht="19.2">
      <c r="A646" s="47">
        <f>A645+1</f>
        <v>611</v>
      </c>
      <c r="B646" s="48" t="s">
        <v>365</v>
      </c>
      <c r="C646" s="49" t="s">
        <v>2493</v>
      </c>
      <c r="D646" s="50" t="s">
        <v>123</v>
      </c>
      <c r="E646" s="55">
        <v>0.94080000000000008</v>
      </c>
      <c r="F646" s="52"/>
      <c r="G646" s="53">
        <f>E646*F646</f>
        <v>0</v>
      </c>
      <c r="H646" s="54"/>
      <c r="I646" s="53">
        <f>E646*H646</f>
        <v>0</v>
      </c>
      <c r="J646" s="55">
        <v>1.8E-3</v>
      </c>
      <c r="K646" s="56">
        <f>E646*J646</f>
        <v>1.69344E-3</v>
      </c>
      <c r="L646" s="57" t="s">
        <v>124</v>
      </c>
    </row>
    <row r="647" spans="1:12" s="1" customFormat="1" ht="19.2">
      <c r="A647" s="47">
        <f>A646+1</f>
        <v>612</v>
      </c>
      <c r="B647" s="48" t="s">
        <v>369</v>
      </c>
      <c r="C647" s="49" t="s">
        <v>2494</v>
      </c>
      <c r="D647" s="50" t="s">
        <v>235</v>
      </c>
      <c r="E647" s="55">
        <v>0.67200000000000004</v>
      </c>
      <c r="F647" s="52"/>
      <c r="G647" s="53">
        <f>E647*F647</f>
        <v>0</v>
      </c>
      <c r="H647" s="54"/>
      <c r="I647" s="53">
        <f>E647*H647</f>
        <v>0</v>
      </c>
      <c r="J647" s="55">
        <v>0</v>
      </c>
      <c r="K647" s="56">
        <f>E647*J647</f>
        <v>0</v>
      </c>
      <c r="L647" s="57" t="s">
        <v>124</v>
      </c>
    </row>
    <row r="648" spans="1:12" s="1" customFormat="1" ht="19.2">
      <c r="A648" s="47">
        <f>A647+1</f>
        <v>613</v>
      </c>
      <c r="B648" s="48" t="s">
        <v>415</v>
      </c>
      <c r="C648" s="49" t="s">
        <v>2495</v>
      </c>
      <c r="D648" s="50" t="s">
        <v>136</v>
      </c>
      <c r="E648" s="54">
        <v>3.5</v>
      </c>
      <c r="F648" s="52"/>
      <c r="G648" s="53">
        <f>E648*F648</f>
        <v>0</v>
      </c>
      <c r="H648" s="54"/>
      <c r="I648" s="53">
        <f>E648*H648</f>
        <v>0</v>
      </c>
      <c r="J648" s="55">
        <v>1.65024E-4</v>
      </c>
      <c r="K648" s="56">
        <f>E648*J648</f>
        <v>5.7758400000000002E-4</v>
      </c>
      <c r="L648" s="57" t="s">
        <v>124</v>
      </c>
    </row>
    <row r="649" spans="1:12" s="1" customFormat="1" ht="19.2">
      <c r="A649" s="47">
        <f>A648+1</f>
        <v>614</v>
      </c>
      <c r="B649" s="48" t="s">
        <v>400</v>
      </c>
      <c r="C649" s="49" t="s">
        <v>2496</v>
      </c>
      <c r="D649" s="50" t="s">
        <v>136</v>
      </c>
      <c r="E649" s="54">
        <v>3.5</v>
      </c>
      <c r="F649" s="52"/>
      <c r="G649" s="53">
        <f>E649*F649</f>
        <v>0</v>
      </c>
      <c r="H649" s="54"/>
      <c r="I649" s="53">
        <f>E649*H649</f>
        <v>0</v>
      </c>
      <c r="J649" s="55">
        <v>3.4706224000000001E-2</v>
      </c>
      <c r="K649" s="56">
        <f>E649*J649</f>
        <v>0.121471784</v>
      </c>
      <c r="L649" s="57" t="s">
        <v>124</v>
      </c>
    </row>
    <row r="650" spans="1:12" s="1" customFormat="1" ht="19.2">
      <c r="A650" s="47">
        <f>A649+1</f>
        <v>615</v>
      </c>
      <c r="B650" s="48" t="s">
        <v>359</v>
      </c>
      <c r="C650" s="49" t="s">
        <v>2497</v>
      </c>
      <c r="D650" s="50" t="s">
        <v>127</v>
      </c>
      <c r="E650" s="226">
        <v>4.1896999999999993</v>
      </c>
      <c r="F650" s="52"/>
      <c r="G650" s="53">
        <f>E650*F650</f>
        <v>0</v>
      </c>
      <c r="H650" s="54"/>
      <c r="I650" s="53">
        <f>E650*H650</f>
        <v>0</v>
      </c>
      <c r="J650" s="55">
        <v>0</v>
      </c>
      <c r="K650" s="56">
        <f>E650*J650</f>
        <v>0</v>
      </c>
      <c r="L650" s="57" t="s">
        <v>124</v>
      </c>
    </row>
    <row r="651" spans="1:12" s="1" customFormat="1" ht="19.2">
      <c r="A651" s="47">
        <f>A650+1</f>
        <v>616</v>
      </c>
      <c r="B651" s="48" t="s">
        <v>361</v>
      </c>
      <c r="C651" s="49" t="s">
        <v>2498</v>
      </c>
      <c r="D651" s="50" t="s">
        <v>123</v>
      </c>
      <c r="E651" s="55">
        <v>0.28822500000000001</v>
      </c>
      <c r="F651" s="52"/>
      <c r="G651" s="53">
        <f>E651*F651</f>
        <v>0</v>
      </c>
      <c r="H651" s="54"/>
      <c r="I651" s="53">
        <f>E651*H651</f>
        <v>0</v>
      </c>
      <c r="J651" s="55">
        <v>2.3191920000000001E-2</v>
      </c>
      <c r="K651" s="56">
        <f>E651*J651</f>
        <v>6.6844911420000002E-3</v>
      </c>
      <c r="L651" s="57" t="s">
        <v>124</v>
      </c>
    </row>
    <row r="652" spans="1:12" s="1" customFormat="1" ht="76.8">
      <c r="A652" s="227">
        <f>A651+1</f>
        <v>617</v>
      </c>
      <c r="B652" s="228" t="s">
        <v>385</v>
      </c>
      <c r="C652" s="229" t="s">
        <v>2499</v>
      </c>
      <c r="D652" s="230" t="s">
        <v>123</v>
      </c>
      <c r="E652" s="235">
        <v>0.28822500000000001</v>
      </c>
      <c r="F652" s="232"/>
      <c r="G652" s="233">
        <f>E652*F652</f>
        <v>0</v>
      </c>
      <c r="H652" s="234"/>
      <c r="I652" s="233">
        <f>E652*H652</f>
        <v>0</v>
      </c>
      <c r="J652" s="235">
        <v>0.47</v>
      </c>
      <c r="K652" s="236">
        <f>E652*J652</f>
        <v>0.13546575</v>
      </c>
      <c r="L652" s="237" t="s">
        <v>124</v>
      </c>
    </row>
    <row r="653" spans="1:12" s="1" customFormat="1" ht="19.2">
      <c r="A653" s="47">
        <f>A652+1</f>
        <v>618</v>
      </c>
      <c r="B653" s="48" t="s">
        <v>365</v>
      </c>
      <c r="C653" s="49" t="s">
        <v>2500</v>
      </c>
      <c r="D653" s="50" t="s">
        <v>123</v>
      </c>
      <c r="E653" s="55">
        <v>0.28822500000000001</v>
      </c>
      <c r="F653" s="52"/>
      <c r="G653" s="53">
        <f>E653*F653</f>
        <v>0</v>
      </c>
      <c r="H653" s="54"/>
      <c r="I653" s="53">
        <f>E653*H653</f>
        <v>0</v>
      </c>
      <c r="J653" s="55">
        <v>1.8E-3</v>
      </c>
      <c r="K653" s="56">
        <f>E653*J653</f>
        <v>5.18805E-4</v>
      </c>
      <c r="L653" s="57" t="s">
        <v>124</v>
      </c>
    </row>
    <row r="654" spans="1:12" s="1" customFormat="1" ht="19.2">
      <c r="A654" s="47">
        <f>A653+1</f>
        <v>619</v>
      </c>
      <c r="B654" s="48" t="s">
        <v>422</v>
      </c>
      <c r="C654" s="49" t="s">
        <v>2501</v>
      </c>
      <c r="D654" s="50" t="s">
        <v>155</v>
      </c>
      <c r="E654" s="51">
        <v>1</v>
      </c>
      <c r="F654" s="52"/>
      <c r="G654" s="53">
        <f>E654*F654</f>
        <v>0</v>
      </c>
      <c r="H654" s="54"/>
      <c r="I654" s="53">
        <f>E654*H654</f>
        <v>0</v>
      </c>
      <c r="J654" s="55">
        <v>4.4000000000000003E-3</v>
      </c>
      <c r="K654" s="56">
        <f>E654*J654</f>
        <v>4.4000000000000003E-3</v>
      </c>
      <c r="L654" s="57" t="s">
        <v>124</v>
      </c>
    </row>
    <row r="655" spans="1:12" s="1" customFormat="1" ht="19.2">
      <c r="A655" s="47">
        <f>A654+1</f>
        <v>620</v>
      </c>
      <c r="B655" s="48" t="s">
        <v>369</v>
      </c>
      <c r="C655" s="49" t="s">
        <v>2502</v>
      </c>
      <c r="D655" s="50" t="s">
        <v>235</v>
      </c>
      <c r="E655" s="55">
        <v>0.20600000000000002</v>
      </c>
      <c r="F655" s="52"/>
      <c r="G655" s="53">
        <f>E655*F655</f>
        <v>0</v>
      </c>
      <c r="H655" s="54"/>
      <c r="I655" s="53">
        <f>E655*H655</f>
        <v>0</v>
      </c>
      <c r="J655" s="55">
        <v>0</v>
      </c>
      <c r="K655" s="56">
        <f>E655*J655</f>
        <v>0</v>
      </c>
      <c r="L655" s="57" t="s">
        <v>124</v>
      </c>
    </row>
    <row r="656" spans="1:12" s="1" customFormat="1" ht="19.2">
      <c r="A656" s="47">
        <f>A655+1</f>
        <v>621</v>
      </c>
      <c r="B656" s="48" t="s">
        <v>465</v>
      </c>
      <c r="C656" s="49" t="s">
        <v>2503</v>
      </c>
      <c r="D656" s="50" t="s">
        <v>136</v>
      </c>
      <c r="E656" s="51">
        <v>3</v>
      </c>
      <c r="F656" s="52"/>
      <c r="G656" s="53">
        <f>E656*F656</f>
        <v>0</v>
      </c>
      <c r="H656" s="54"/>
      <c r="I656" s="53">
        <f>E656*H656</f>
        <v>0</v>
      </c>
      <c r="J656" s="55">
        <v>1.65024E-4</v>
      </c>
      <c r="K656" s="56">
        <f>E656*J656</f>
        <v>4.9507200000000005E-4</v>
      </c>
      <c r="L656" s="57" t="s">
        <v>124</v>
      </c>
    </row>
    <row r="657" spans="1:12" s="1" customFormat="1" ht="19.2">
      <c r="A657" s="47">
        <f>A656+1</f>
        <v>622</v>
      </c>
      <c r="B657" s="48" t="s">
        <v>415</v>
      </c>
      <c r="C657" s="49" t="s">
        <v>2504</v>
      </c>
      <c r="D657" s="50" t="s">
        <v>136</v>
      </c>
      <c r="E657" s="54">
        <v>2.5</v>
      </c>
      <c r="F657" s="52"/>
      <c r="G657" s="53">
        <f>E657*F657</f>
        <v>0</v>
      </c>
      <c r="H657" s="54"/>
      <c r="I657" s="53">
        <f>E657*H657</f>
        <v>0</v>
      </c>
      <c r="J657" s="55">
        <v>1.65024E-4</v>
      </c>
      <c r="K657" s="56">
        <f>E657*J657</f>
        <v>4.1255999999999997E-4</v>
      </c>
      <c r="L657" s="57" t="s">
        <v>124</v>
      </c>
    </row>
    <row r="658" spans="1:12" s="1" customFormat="1" ht="19.2">
      <c r="A658" s="47">
        <f>A657+1</f>
        <v>623</v>
      </c>
      <c r="B658" s="48" t="s">
        <v>400</v>
      </c>
      <c r="C658" s="49" t="s">
        <v>2505</v>
      </c>
      <c r="D658" s="50" t="s">
        <v>136</v>
      </c>
      <c r="E658" s="54">
        <v>2.5</v>
      </c>
      <c r="F658" s="52"/>
      <c r="G658" s="53">
        <f>E658*F658</f>
        <v>0</v>
      </c>
      <c r="H658" s="54"/>
      <c r="I658" s="53">
        <f>E658*H658</f>
        <v>0</v>
      </c>
      <c r="J658" s="55">
        <v>3.4706224000000001E-2</v>
      </c>
      <c r="K658" s="56">
        <f>E658*J658</f>
        <v>8.6765560000000005E-2</v>
      </c>
      <c r="L658" s="57" t="s">
        <v>124</v>
      </c>
    </row>
    <row r="659" spans="1:12" s="1" customFormat="1" ht="19.2">
      <c r="A659" s="47">
        <f>A658+1</f>
        <v>624</v>
      </c>
      <c r="B659" s="48" t="s">
        <v>359</v>
      </c>
      <c r="C659" s="49" t="s">
        <v>2506</v>
      </c>
      <c r="D659" s="50" t="s">
        <v>127</v>
      </c>
      <c r="E659" s="226">
        <v>2.9187500000000002</v>
      </c>
      <c r="F659" s="52"/>
      <c r="G659" s="53">
        <f>E659*F659</f>
        <v>0</v>
      </c>
      <c r="H659" s="54"/>
      <c r="I659" s="53">
        <f>E659*H659</f>
        <v>0</v>
      </c>
      <c r="J659" s="55">
        <v>0</v>
      </c>
      <c r="K659" s="56">
        <f>E659*J659</f>
        <v>0</v>
      </c>
      <c r="L659" s="57" t="s">
        <v>124</v>
      </c>
    </row>
    <row r="660" spans="1:12" s="1" customFormat="1" ht="19.2">
      <c r="A660" s="47">
        <f>A659+1</f>
        <v>625</v>
      </c>
      <c r="B660" s="48" t="s">
        <v>361</v>
      </c>
      <c r="C660" s="49" t="s">
        <v>2507</v>
      </c>
      <c r="D660" s="50" t="s">
        <v>123</v>
      </c>
      <c r="E660" s="55">
        <v>0.16893750000000002</v>
      </c>
      <c r="F660" s="52"/>
      <c r="G660" s="53">
        <f>E660*F660</f>
        <v>0</v>
      </c>
      <c r="H660" s="54"/>
      <c r="I660" s="53">
        <f>E660*H660</f>
        <v>0</v>
      </c>
      <c r="J660" s="55">
        <v>2.3191920000000001E-2</v>
      </c>
      <c r="K660" s="56">
        <f>E660*J660</f>
        <v>3.9179849850000011E-3</v>
      </c>
      <c r="L660" s="57" t="s">
        <v>124</v>
      </c>
    </row>
    <row r="661" spans="1:12" s="1" customFormat="1" ht="76.8">
      <c r="A661" s="227">
        <f>A660+1</f>
        <v>626</v>
      </c>
      <c r="B661" s="228" t="s">
        <v>385</v>
      </c>
      <c r="C661" s="229" t="s">
        <v>2508</v>
      </c>
      <c r="D661" s="230" t="s">
        <v>123</v>
      </c>
      <c r="E661" s="235">
        <v>0.16893750000000002</v>
      </c>
      <c r="F661" s="232"/>
      <c r="G661" s="233">
        <f>E661*F661</f>
        <v>0</v>
      </c>
      <c r="H661" s="234"/>
      <c r="I661" s="233">
        <f>E661*H661</f>
        <v>0</v>
      </c>
      <c r="J661" s="235">
        <v>0.47</v>
      </c>
      <c r="K661" s="236">
        <f>E661*J661</f>
        <v>7.9400625000000002E-2</v>
      </c>
      <c r="L661" s="237" t="s">
        <v>124</v>
      </c>
    </row>
    <row r="662" spans="1:12" s="1" customFormat="1" ht="19.2">
      <c r="A662" s="47">
        <f>A661+1</f>
        <v>627</v>
      </c>
      <c r="B662" s="48" t="s">
        <v>365</v>
      </c>
      <c r="C662" s="49" t="s">
        <v>2509</v>
      </c>
      <c r="D662" s="50" t="s">
        <v>123</v>
      </c>
      <c r="E662" s="55">
        <v>0.16893750000000002</v>
      </c>
      <c r="F662" s="52"/>
      <c r="G662" s="53">
        <f>E662*F662</f>
        <v>0</v>
      </c>
      <c r="H662" s="54"/>
      <c r="I662" s="53">
        <f>E662*H662</f>
        <v>0</v>
      </c>
      <c r="J662" s="55">
        <v>1.8E-3</v>
      </c>
      <c r="K662" s="56">
        <f>E662*J662</f>
        <v>3.0408750000000004E-4</v>
      </c>
      <c r="L662" s="57" t="s">
        <v>124</v>
      </c>
    </row>
    <row r="663" spans="1:12" s="1" customFormat="1" ht="19.2">
      <c r="A663" s="47">
        <f>A662+1</f>
        <v>628</v>
      </c>
      <c r="B663" s="48" t="s">
        <v>369</v>
      </c>
      <c r="C663" s="49" t="s">
        <v>2510</v>
      </c>
      <c r="D663" s="50" t="s">
        <v>235</v>
      </c>
      <c r="E663" s="55">
        <v>0.124</v>
      </c>
      <c r="F663" s="52"/>
      <c r="G663" s="53">
        <f>E663*F663</f>
        <v>0</v>
      </c>
      <c r="H663" s="54"/>
      <c r="I663" s="53">
        <f>E663*H663</f>
        <v>0</v>
      </c>
      <c r="J663" s="55">
        <v>0</v>
      </c>
      <c r="K663" s="56">
        <f>E663*J663</f>
        <v>0</v>
      </c>
      <c r="L663" s="57" t="s">
        <v>124</v>
      </c>
    </row>
    <row r="664" spans="1:12" s="1" customFormat="1" ht="19.2">
      <c r="A664" s="47">
        <f>A663+1</f>
        <v>629</v>
      </c>
      <c r="B664" s="48" t="s">
        <v>415</v>
      </c>
      <c r="C664" s="49" t="s">
        <v>2511</v>
      </c>
      <c r="D664" s="50" t="s">
        <v>136</v>
      </c>
      <c r="E664" s="54">
        <v>2.5</v>
      </c>
      <c r="F664" s="52"/>
      <c r="G664" s="53">
        <f>E664*F664</f>
        <v>0</v>
      </c>
      <c r="H664" s="54"/>
      <c r="I664" s="53">
        <f>E664*H664</f>
        <v>0</v>
      </c>
      <c r="J664" s="55">
        <v>1.65024E-4</v>
      </c>
      <c r="K664" s="56">
        <f>E664*J664</f>
        <v>4.1255999999999997E-4</v>
      </c>
      <c r="L664" s="57" t="s">
        <v>124</v>
      </c>
    </row>
    <row r="665" spans="1:12" s="1" customFormat="1" ht="19.2">
      <c r="A665" s="47">
        <f>A664+1</f>
        <v>630</v>
      </c>
      <c r="B665" s="48" t="s">
        <v>400</v>
      </c>
      <c r="C665" s="49" t="s">
        <v>2512</v>
      </c>
      <c r="D665" s="50" t="s">
        <v>136</v>
      </c>
      <c r="E665" s="54">
        <v>2.5</v>
      </c>
      <c r="F665" s="52"/>
      <c r="G665" s="53">
        <f>E665*F665</f>
        <v>0</v>
      </c>
      <c r="H665" s="54"/>
      <c r="I665" s="53">
        <f>E665*H665</f>
        <v>0</v>
      </c>
      <c r="J665" s="55">
        <v>3.4706224000000001E-2</v>
      </c>
      <c r="K665" s="56">
        <f>E665*J665</f>
        <v>8.6765560000000005E-2</v>
      </c>
      <c r="L665" s="57" t="s">
        <v>124</v>
      </c>
    </row>
    <row r="666" spans="1:12" s="1" customFormat="1" ht="19.2">
      <c r="A666" s="47">
        <f>A665+1</f>
        <v>631</v>
      </c>
      <c r="B666" s="48" t="s">
        <v>359</v>
      </c>
      <c r="C666" s="49" t="s">
        <v>2513</v>
      </c>
      <c r="D666" s="50" t="s">
        <v>127</v>
      </c>
      <c r="E666" s="226">
        <v>2.9187500000000002</v>
      </c>
      <c r="F666" s="52"/>
      <c r="G666" s="53">
        <f>E666*F666</f>
        <v>0</v>
      </c>
      <c r="H666" s="54"/>
      <c r="I666" s="53">
        <f>E666*H666</f>
        <v>0</v>
      </c>
      <c r="J666" s="55">
        <v>0</v>
      </c>
      <c r="K666" s="56">
        <f>E666*J666</f>
        <v>0</v>
      </c>
      <c r="L666" s="57" t="s">
        <v>124</v>
      </c>
    </row>
    <row r="667" spans="1:12" s="1" customFormat="1" ht="19.2">
      <c r="A667" s="47">
        <f>A666+1</f>
        <v>632</v>
      </c>
      <c r="B667" s="48" t="s">
        <v>361</v>
      </c>
      <c r="C667" s="49" t="s">
        <v>2514</v>
      </c>
      <c r="D667" s="50" t="s">
        <v>123</v>
      </c>
      <c r="E667" s="55">
        <v>0.16893750000000002</v>
      </c>
      <c r="F667" s="52"/>
      <c r="G667" s="53">
        <f>E667*F667</f>
        <v>0</v>
      </c>
      <c r="H667" s="54"/>
      <c r="I667" s="53">
        <f>E667*H667</f>
        <v>0</v>
      </c>
      <c r="J667" s="55">
        <v>2.3191920000000001E-2</v>
      </c>
      <c r="K667" s="56">
        <f>E667*J667</f>
        <v>3.9179849850000011E-3</v>
      </c>
      <c r="L667" s="57" t="s">
        <v>124</v>
      </c>
    </row>
    <row r="668" spans="1:12" s="1" customFormat="1" ht="76.8">
      <c r="A668" s="227">
        <f>A667+1</f>
        <v>633</v>
      </c>
      <c r="B668" s="228" t="s">
        <v>385</v>
      </c>
      <c r="C668" s="229" t="s">
        <v>2515</v>
      </c>
      <c r="D668" s="230" t="s">
        <v>123</v>
      </c>
      <c r="E668" s="235">
        <v>0.16893750000000002</v>
      </c>
      <c r="F668" s="232"/>
      <c r="G668" s="233">
        <f>E668*F668</f>
        <v>0</v>
      </c>
      <c r="H668" s="234"/>
      <c r="I668" s="233">
        <f>E668*H668</f>
        <v>0</v>
      </c>
      <c r="J668" s="235">
        <v>0.47</v>
      </c>
      <c r="K668" s="236">
        <f>E668*J668</f>
        <v>7.9400625000000002E-2</v>
      </c>
      <c r="L668" s="237" t="s">
        <v>124</v>
      </c>
    </row>
    <row r="669" spans="1:12" s="1" customFormat="1" ht="19.2">
      <c r="A669" s="47">
        <f>A668+1</f>
        <v>634</v>
      </c>
      <c r="B669" s="48" t="s">
        <v>365</v>
      </c>
      <c r="C669" s="49" t="s">
        <v>2516</v>
      </c>
      <c r="D669" s="50" t="s">
        <v>123</v>
      </c>
      <c r="E669" s="55">
        <v>0.16893750000000002</v>
      </c>
      <c r="F669" s="52"/>
      <c r="G669" s="53">
        <f>E669*F669</f>
        <v>0</v>
      </c>
      <c r="H669" s="54"/>
      <c r="I669" s="53">
        <f>E669*H669</f>
        <v>0</v>
      </c>
      <c r="J669" s="55">
        <v>1.8E-3</v>
      </c>
      <c r="K669" s="56">
        <f>E669*J669</f>
        <v>3.0408750000000004E-4</v>
      </c>
      <c r="L669" s="57" t="s">
        <v>124</v>
      </c>
    </row>
    <row r="670" spans="1:12" s="1" customFormat="1" ht="19.2">
      <c r="A670" s="47">
        <f>A669+1</f>
        <v>635</v>
      </c>
      <c r="B670" s="48" t="s">
        <v>369</v>
      </c>
      <c r="C670" s="49" t="s">
        <v>2517</v>
      </c>
      <c r="D670" s="50" t="s">
        <v>235</v>
      </c>
      <c r="E670" s="55">
        <v>0.124</v>
      </c>
      <c r="F670" s="52"/>
      <c r="G670" s="53">
        <f>E670*F670</f>
        <v>0</v>
      </c>
      <c r="H670" s="54"/>
      <c r="I670" s="53">
        <f>E670*H670</f>
        <v>0</v>
      </c>
      <c r="J670" s="55">
        <v>0</v>
      </c>
      <c r="K670" s="56">
        <f>E670*J670</f>
        <v>0</v>
      </c>
      <c r="L670" s="57" t="s">
        <v>124</v>
      </c>
    </row>
    <row r="671" spans="1:12" s="1" customFormat="1" ht="19.2">
      <c r="A671" s="47">
        <f>A670+1</f>
        <v>636</v>
      </c>
      <c r="B671" s="48" t="s">
        <v>415</v>
      </c>
      <c r="C671" s="49" t="s">
        <v>2518</v>
      </c>
      <c r="D671" s="50" t="s">
        <v>136</v>
      </c>
      <c r="E671" s="54">
        <v>1.3</v>
      </c>
      <c r="F671" s="52"/>
      <c r="G671" s="53">
        <f>E671*F671</f>
        <v>0</v>
      </c>
      <c r="H671" s="54"/>
      <c r="I671" s="53">
        <f>E671*H671</f>
        <v>0</v>
      </c>
      <c r="J671" s="55">
        <v>1.65024E-4</v>
      </c>
      <c r="K671" s="56">
        <f>E671*J671</f>
        <v>2.145312E-4</v>
      </c>
      <c r="L671" s="57" t="s">
        <v>124</v>
      </c>
    </row>
    <row r="672" spans="1:12" s="1" customFormat="1" ht="19.2">
      <c r="A672" s="47">
        <f>A671+1</f>
        <v>637</v>
      </c>
      <c r="B672" s="48" t="s">
        <v>400</v>
      </c>
      <c r="C672" s="49" t="s">
        <v>2519</v>
      </c>
      <c r="D672" s="50" t="s">
        <v>136</v>
      </c>
      <c r="E672" s="54">
        <v>1.3</v>
      </c>
      <c r="F672" s="52"/>
      <c r="G672" s="53">
        <f>E672*F672</f>
        <v>0</v>
      </c>
      <c r="H672" s="54"/>
      <c r="I672" s="53">
        <f>E672*H672</f>
        <v>0</v>
      </c>
      <c r="J672" s="55">
        <v>3.4706224000000001E-2</v>
      </c>
      <c r="K672" s="56">
        <f>E672*J672</f>
        <v>4.5118091200000002E-2</v>
      </c>
      <c r="L672" s="57" t="s">
        <v>124</v>
      </c>
    </row>
    <row r="673" spans="1:12" s="1" customFormat="1" ht="19.2">
      <c r="A673" s="47">
        <f>A672+1</f>
        <v>638</v>
      </c>
      <c r="B673" s="48" t="s">
        <v>359</v>
      </c>
      <c r="C673" s="49" t="s">
        <v>2520</v>
      </c>
      <c r="D673" s="50" t="s">
        <v>127</v>
      </c>
      <c r="E673" s="226">
        <v>1.3831500000000001</v>
      </c>
      <c r="F673" s="52"/>
      <c r="G673" s="53">
        <f>E673*F673</f>
        <v>0</v>
      </c>
      <c r="H673" s="54"/>
      <c r="I673" s="53">
        <f>E673*H673</f>
        <v>0</v>
      </c>
      <c r="J673" s="55">
        <v>0</v>
      </c>
      <c r="K673" s="56">
        <f>E673*J673</f>
        <v>0</v>
      </c>
      <c r="L673" s="57" t="s">
        <v>124</v>
      </c>
    </row>
    <row r="674" spans="1:12" s="1" customFormat="1" ht="19.2">
      <c r="A674" s="47">
        <f>A673+1</f>
        <v>639</v>
      </c>
      <c r="B674" s="48" t="s">
        <v>361</v>
      </c>
      <c r="C674" s="49" t="s">
        <v>2521</v>
      </c>
      <c r="D674" s="50" t="s">
        <v>123</v>
      </c>
      <c r="E674" s="55">
        <v>8.7847500000000023E-2</v>
      </c>
      <c r="F674" s="52"/>
      <c r="G674" s="53">
        <f>E674*F674</f>
        <v>0</v>
      </c>
      <c r="H674" s="54"/>
      <c r="I674" s="53">
        <f>E674*H674</f>
        <v>0</v>
      </c>
      <c r="J674" s="55">
        <v>2.3191920000000001E-2</v>
      </c>
      <c r="K674" s="56">
        <f>E674*J674</f>
        <v>2.0373521922000008E-3</v>
      </c>
      <c r="L674" s="57" t="s">
        <v>124</v>
      </c>
    </row>
    <row r="675" spans="1:12" s="1" customFormat="1" ht="76.8">
      <c r="A675" s="227">
        <f>A674+1</f>
        <v>640</v>
      </c>
      <c r="B675" s="228" t="s">
        <v>385</v>
      </c>
      <c r="C675" s="229" t="s">
        <v>2522</v>
      </c>
      <c r="D675" s="230" t="s">
        <v>123</v>
      </c>
      <c r="E675" s="235">
        <v>8.7847500000000023E-2</v>
      </c>
      <c r="F675" s="232"/>
      <c r="G675" s="233">
        <f>E675*F675</f>
        <v>0</v>
      </c>
      <c r="H675" s="234"/>
      <c r="I675" s="233">
        <f>E675*H675</f>
        <v>0</v>
      </c>
      <c r="J675" s="235">
        <v>0.47</v>
      </c>
      <c r="K675" s="236">
        <f>E675*J675</f>
        <v>4.1288325000000008E-2</v>
      </c>
      <c r="L675" s="237" t="s">
        <v>124</v>
      </c>
    </row>
    <row r="676" spans="1:12" s="1" customFormat="1" ht="19.2">
      <c r="A676" s="47">
        <f>A675+1</f>
        <v>641</v>
      </c>
      <c r="B676" s="48" t="s">
        <v>365</v>
      </c>
      <c r="C676" s="49" t="s">
        <v>2523</v>
      </c>
      <c r="D676" s="50" t="s">
        <v>123</v>
      </c>
      <c r="E676" s="55">
        <v>8.7847500000000023E-2</v>
      </c>
      <c r="F676" s="52"/>
      <c r="G676" s="53">
        <f>E676*F676</f>
        <v>0</v>
      </c>
      <c r="H676" s="54"/>
      <c r="I676" s="53">
        <f>E676*H676</f>
        <v>0</v>
      </c>
      <c r="J676" s="55">
        <v>1.8E-3</v>
      </c>
      <c r="K676" s="56">
        <f>E676*J676</f>
        <v>1.5812550000000004E-4</v>
      </c>
      <c r="L676" s="57" t="s">
        <v>124</v>
      </c>
    </row>
    <row r="677" spans="1:12" s="1" customFormat="1" ht="19.2">
      <c r="A677" s="47">
        <f>A676+1</f>
        <v>642</v>
      </c>
      <c r="B677" s="48" t="s">
        <v>406</v>
      </c>
      <c r="C677" s="49" t="s">
        <v>2524</v>
      </c>
      <c r="D677" s="50" t="s">
        <v>155</v>
      </c>
      <c r="E677" s="51">
        <v>1</v>
      </c>
      <c r="F677" s="52"/>
      <c r="G677" s="53">
        <f>E677*F677</f>
        <v>0</v>
      </c>
      <c r="H677" s="54"/>
      <c r="I677" s="53">
        <f>E677*H677</f>
        <v>0</v>
      </c>
      <c r="J677" s="55">
        <v>1.65E-3</v>
      </c>
      <c r="K677" s="56">
        <f>E677*J677</f>
        <v>1.65E-3</v>
      </c>
      <c r="L677" s="57"/>
    </row>
    <row r="678" spans="1:12" s="1" customFormat="1" ht="19.2">
      <c r="A678" s="47">
        <f>A677+1</f>
        <v>643</v>
      </c>
      <c r="B678" s="48" t="s">
        <v>369</v>
      </c>
      <c r="C678" s="49" t="s">
        <v>2525</v>
      </c>
      <c r="D678" s="50" t="s">
        <v>235</v>
      </c>
      <c r="E678" s="55">
        <v>8.4000000000000005E-2</v>
      </c>
      <c r="F678" s="52"/>
      <c r="G678" s="53">
        <f>E678*F678</f>
        <v>0</v>
      </c>
      <c r="H678" s="54"/>
      <c r="I678" s="53">
        <f>E678*H678</f>
        <v>0</v>
      </c>
      <c r="J678" s="55">
        <v>0</v>
      </c>
      <c r="K678" s="56">
        <f>E678*J678</f>
        <v>0</v>
      </c>
      <c r="L678" s="57" t="s">
        <v>124</v>
      </c>
    </row>
    <row r="679" spans="1:12" s="1" customFormat="1" ht="19.2">
      <c r="A679" s="47">
        <f>A678+1</f>
        <v>644</v>
      </c>
      <c r="B679" s="48" t="s">
        <v>415</v>
      </c>
      <c r="C679" s="49" t="s">
        <v>2526</v>
      </c>
      <c r="D679" s="50" t="s">
        <v>136</v>
      </c>
      <c r="E679" s="51">
        <v>4</v>
      </c>
      <c r="F679" s="52"/>
      <c r="G679" s="53">
        <f>E679*F679</f>
        <v>0</v>
      </c>
      <c r="H679" s="54"/>
      <c r="I679" s="53">
        <f>E679*H679</f>
        <v>0</v>
      </c>
      <c r="J679" s="55">
        <v>1.65024E-4</v>
      </c>
      <c r="K679" s="56">
        <f>E679*J679</f>
        <v>6.6009599999999999E-4</v>
      </c>
      <c r="L679" s="57" t="s">
        <v>124</v>
      </c>
    </row>
    <row r="680" spans="1:12" s="1" customFormat="1" ht="19.2">
      <c r="A680" s="47">
        <f>A679+1</f>
        <v>645</v>
      </c>
      <c r="B680" s="48" t="s">
        <v>400</v>
      </c>
      <c r="C680" s="49" t="s">
        <v>2527</v>
      </c>
      <c r="D680" s="50" t="s">
        <v>136</v>
      </c>
      <c r="E680" s="51">
        <v>4</v>
      </c>
      <c r="F680" s="52"/>
      <c r="G680" s="53">
        <f>E680*F680</f>
        <v>0</v>
      </c>
      <c r="H680" s="54"/>
      <c r="I680" s="53">
        <f>E680*H680</f>
        <v>0</v>
      </c>
      <c r="J680" s="55">
        <v>3.4706224000000001E-2</v>
      </c>
      <c r="K680" s="56">
        <f>E680*J680</f>
        <v>0.138824896</v>
      </c>
      <c r="L680" s="57" t="s">
        <v>124</v>
      </c>
    </row>
    <row r="681" spans="1:12" s="1" customFormat="1" ht="19.2">
      <c r="A681" s="47">
        <f>A680+1</f>
        <v>646</v>
      </c>
      <c r="B681" s="48" t="s">
        <v>359</v>
      </c>
      <c r="C681" s="49" t="s">
        <v>2528</v>
      </c>
      <c r="D681" s="50" t="s">
        <v>127</v>
      </c>
      <c r="E681" s="226">
        <v>4.9368999999999996</v>
      </c>
      <c r="F681" s="52"/>
      <c r="G681" s="53">
        <f>E681*F681</f>
        <v>0</v>
      </c>
      <c r="H681" s="54"/>
      <c r="I681" s="53">
        <f>E681*H681</f>
        <v>0</v>
      </c>
      <c r="J681" s="55">
        <v>0</v>
      </c>
      <c r="K681" s="56">
        <f>E681*J681</f>
        <v>0</v>
      </c>
      <c r="L681" s="57" t="s">
        <v>124</v>
      </c>
    </row>
    <row r="682" spans="1:12" s="1" customFormat="1" ht="19.2">
      <c r="A682" s="47">
        <f>A681+1</f>
        <v>647</v>
      </c>
      <c r="B682" s="48" t="s">
        <v>361</v>
      </c>
      <c r="C682" s="49" t="s">
        <v>2529</v>
      </c>
      <c r="D682" s="50" t="s">
        <v>123</v>
      </c>
      <c r="E682" s="55">
        <v>0.35379999999999995</v>
      </c>
      <c r="F682" s="52"/>
      <c r="G682" s="53">
        <f>E682*F682</f>
        <v>0</v>
      </c>
      <c r="H682" s="54"/>
      <c r="I682" s="53">
        <f>E682*H682</f>
        <v>0</v>
      </c>
      <c r="J682" s="55">
        <v>2.3191920000000001E-2</v>
      </c>
      <c r="K682" s="56">
        <f>E682*J682</f>
        <v>8.2053012959999987E-3</v>
      </c>
      <c r="L682" s="57" t="s">
        <v>124</v>
      </c>
    </row>
    <row r="683" spans="1:12" s="1" customFormat="1" ht="76.8">
      <c r="A683" s="227">
        <f>A682+1</f>
        <v>648</v>
      </c>
      <c r="B683" s="228" t="s">
        <v>385</v>
      </c>
      <c r="C683" s="229" t="s">
        <v>2530</v>
      </c>
      <c r="D683" s="230" t="s">
        <v>123</v>
      </c>
      <c r="E683" s="235">
        <v>0.35379999999999995</v>
      </c>
      <c r="F683" s="232"/>
      <c r="G683" s="233">
        <f>E683*F683</f>
        <v>0</v>
      </c>
      <c r="H683" s="234"/>
      <c r="I683" s="233">
        <f>E683*H683</f>
        <v>0</v>
      </c>
      <c r="J683" s="235">
        <v>0.47</v>
      </c>
      <c r="K683" s="236">
        <f>E683*J683</f>
        <v>0.16628599999999996</v>
      </c>
      <c r="L683" s="237" t="s">
        <v>124</v>
      </c>
    </row>
    <row r="684" spans="1:12" s="1" customFormat="1" ht="19.2">
      <c r="A684" s="47">
        <f>A683+1</f>
        <v>649</v>
      </c>
      <c r="B684" s="48" t="s">
        <v>365</v>
      </c>
      <c r="C684" s="49" t="s">
        <v>2531</v>
      </c>
      <c r="D684" s="50" t="s">
        <v>123</v>
      </c>
      <c r="E684" s="55">
        <v>0.35379999999999995</v>
      </c>
      <c r="F684" s="52"/>
      <c r="G684" s="53">
        <f>E684*F684</f>
        <v>0</v>
      </c>
      <c r="H684" s="54"/>
      <c r="I684" s="53">
        <f>E684*H684</f>
        <v>0</v>
      </c>
      <c r="J684" s="55">
        <v>1.8E-3</v>
      </c>
      <c r="K684" s="56">
        <f>E684*J684</f>
        <v>6.3683999999999985E-4</v>
      </c>
      <c r="L684" s="57" t="s">
        <v>124</v>
      </c>
    </row>
    <row r="685" spans="1:12" s="1" customFormat="1" ht="19.2">
      <c r="A685" s="47">
        <f>A684+1</f>
        <v>650</v>
      </c>
      <c r="B685" s="48" t="s">
        <v>422</v>
      </c>
      <c r="C685" s="49" t="s">
        <v>2532</v>
      </c>
      <c r="D685" s="50" t="s">
        <v>155</v>
      </c>
      <c r="E685" s="51">
        <v>1</v>
      </c>
      <c r="F685" s="52"/>
      <c r="G685" s="53">
        <f>E685*F685</f>
        <v>0</v>
      </c>
      <c r="H685" s="54"/>
      <c r="I685" s="53">
        <f>E685*H685</f>
        <v>0</v>
      </c>
      <c r="J685" s="55">
        <v>4.4000000000000003E-3</v>
      </c>
      <c r="K685" s="56">
        <f>E685*J685</f>
        <v>4.4000000000000003E-3</v>
      </c>
      <c r="L685" s="57" t="s">
        <v>124</v>
      </c>
    </row>
    <row r="686" spans="1:12" s="1" customFormat="1" ht="19.2">
      <c r="A686" s="47">
        <f>A685+1</f>
        <v>651</v>
      </c>
      <c r="B686" s="48" t="s">
        <v>369</v>
      </c>
      <c r="C686" s="49" t="s">
        <v>2533</v>
      </c>
      <c r="D686" s="50" t="s">
        <v>235</v>
      </c>
      <c r="E686" s="55">
        <v>0.249</v>
      </c>
      <c r="F686" s="52"/>
      <c r="G686" s="53">
        <f>E686*F686</f>
        <v>0</v>
      </c>
      <c r="H686" s="54"/>
      <c r="I686" s="53">
        <f>E686*H686</f>
        <v>0</v>
      </c>
      <c r="J686" s="55">
        <v>0</v>
      </c>
      <c r="K686" s="56">
        <f>E686*J686</f>
        <v>0</v>
      </c>
      <c r="L686" s="57" t="s">
        <v>124</v>
      </c>
    </row>
    <row r="687" spans="1:12" s="1" customFormat="1" ht="19.2">
      <c r="A687" s="47">
        <f>A686+1</f>
        <v>652</v>
      </c>
      <c r="B687" s="48" t="s">
        <v>465</v>
      </c>
      <c r="C687" s="49" t="s">
        <v>2534</v>
      </c>
      <c r="D687" s="50" t="s">
        <v>136</v>
      </c>
      <c r="E687" s="51">
        <v>2</v>
      </c>
      <c r="F687" s="52"/>
      <c r="G687" s="53">
        <f>E687*F687</f>
        <v>0</v>
      </c>
      <c r="H687" s="54"/>
      <c r="I687" s="53">
        <f>E687*H687</f>
        <v>0</v>
      </c>
      <c r="J687" s="55">
        <v>1.65024E-4</v>
      </c>
      <c r="K687" s="56">
        <f>E687*J687</f>
        <v>3.30048E-4</v>
      </c>
      <c r="L687" s="57" t="s">
        <v>124</v>
      </c>
    </row>
    <row r="688" spans="1:12" s="1" customFormat="1" ht="19.2">
      <c r="A688" s="47">
        <f>A687+1</f>
        <v>653</v>
      </c>
      <c r="B688" s="48" t="s">
        <v>357</v>
      </c>
      <c r="C688" s="49" t="s">
        <v>2535</v>
      </c>
      <c r="D688" s="50" t="s">
        <v>136</v>
      </c>
      <c r="E688" s="51">
        <v>2</v>
      </c>
      <c r="F688" s="52"/>
      <c r="G688" s="53">
        <f>E688*F688</f>
        <v>0</v>
      </c>
      <c r="H688" s="54"/>
      <c r="I688" s="53">
        <f>E688*H688</f>
        <v>0</v>
      </c>
      <c r="J688" s="55">
        <v>2.3090223999999999E-2</v>
      </c>
      <c r="K688" s="56">
        <f>E688*J688</f>
        <v>4.6180447999999999E-2</v>
      </c>
      <c r="L688" s="57" t="s">
        <v>124</v>
      </c>
    </row>
    <row r="689" spans="1:12" s="1" customFormat="1" ht="19.2">
      <c r="A689" s="47">
        <f>A688+1</f>
        <v>654</v>
      </c>
      <c r="B689" s="48" t="s">
        <v>359</v>
      </c>
      <c r="C689" s="49" t="s">
        <v>2536</v>
      </c>
      <c r="D689" s="50" t="s">
        <v>127</v>
      </c>
      <c r="E689" s="226">
        <v>1.4827000000000001</v>
      </c>
      <c r="F689" s="52"/>
      <c r="G689" s="53">
        <f>E689*F689</f>
        <v>0</v>
      </c>
      <c r="H689" s="54"/>
      <c r="I689" s="53">
        <f>E689*H689</f>
        <v>0</v>
      </c>
      <c r="J689" s="55">
        <v>0</v>
      </c>
      <c r="K689" s="56">
        <f>E689*J689</f>
        <v>0</v>
      </c>
      <c r="L689" s="57" t="s">
        <v>124</v>
      </c>
    </row>
    <row r="690" spans="1:12" s="1" customFormat="1" ht="19.2">
      <c r="A690" s="47">
        <f>A689+1</f>
        <v>655</v>
      </c>
      <c r="B690" s="48" t="s">
        <v>361</v>
      </c>
      <c r="C690" s="49" t="s">
        <v>2537</v>
      </c>
      <c r="D690" s="50" t="s">
        <v>123</v>
      </c>
      <c r="E690" s="55">
        <v>6.2700000000000006E-2</v>
      </c>
      <c r="F690" s="52"/>
      <c r="G690" s="53">
        <f>E690*F690</f>
        <v>0</v>
      </c>
      <c r="H690" s="54"/>
      <c r="I690" s="53">
        <f>E690*H690</f>
        <v>0</v>
      </c>
      <c r="J690" s="55">
        <v>2.3191920000000001E-2</v>
      </c>
      <c r="K690" s="56">
        <f>E690*J690</f>
        <v>1.4541333840000002E-3</v>
      </c>
      <c r="L690" s="57" t="s">
        <v>124</v>
      </c>
    </row>
    <row r="691" spans="1:12" s="1" customFormat="1" ht="76.8">
      <c r="A691" s="227">
        <f>A690+1</f>
        <v>656</v>
      </c>
      <c r="B691" s="228" t="s">
        <v>385</v>
      </c>
      <c r="C691" s="229" t="s">
        <v>2538</v>
      </c>
      <c r="D691" s="230" t="s">
        <v>123</v>
      </c>
      <c r="E691" s="235">
        <v>6.2700000000000006E-2</v>
      </c>
      <c r="F691" s="232"/>
      <c r="G691" s="233">
        <f>E691*F691</f>
        <v>0</v>
      </c>
      <c r="H691" s="234"/>
      <c r="I691" s="233">
        <f>E691*H691</f>
        <v>0</v>
      </c>
      <c r="J691" s="235">
        <v>0.47</v>
      </c>
      <c r="K691" s="236">
        <f>E691*J691</f>
        <v>2.9469000000000002E-2</v>
      </c>
      <c r="L691" s="237" t="s">
        <v>124</v>
      </c>
    </row>
    <row r="692" spans="1:12" s="1" customFormat="1" ht="19.2">
      <c r="A692" s="47">
        <f>A691+1</f>
        <v>657</v>
      </c>
      <c r="B692" s="48" t="s">
        <v>365</v>
      </c>
      <c r="C692" s="49" t="s">
        <v>2539</v>
      </c>
      <c r="D692" s="50" t="s">
        <v>123</v>
      </c>
      <c r="E692" s="55">
        <v>6.2700000000000006E-2</v>
      </c>
      <c r="F692" s="52"/>
      <c r="G692" s="53">
        <f>E692*F692</f>
        <v>0</v>
      </c>
      <c r="H692" s="54"/>
      <c r="I692" s="53">
        <f>E692*H692</f>
        <v>0</v>
      </c>
      <c r="J692" s="55">
        <v>1.8E-3</v>
      </c>
      <c r="K692" s="56">
        <f>E692*J692</f>
        <v>1.1286000000000001E-4</v>
      </c>
      <c r="L692" s="57" t="s">
        <v>124</v>
      </c>
    </row>
    <row r="693" spans="1:12" s="1" customFormat="1" ht="19.2">
      <c r="A693" s="47">
        <f>A692+1</f>
        <v>658</v>
      </c>
      <c r="B693" s="48" t="s">
        <v>395</v>
      </c>
      <c r="C693" s="49" t="s">
        <v>2540</v>
      </c>
      <c r="D693" s="50" t="s">
        <v>155</v>
      </c>
      <c r="E693" s="51">
        <v>1</v>
      </c>
      <c r="F693" s="52"/>
      <c r="G693" s="53">
        <f>E693*F693</f>
        <v>0</v>
      </c>
      <c r="H693" s="54"/>
      <c r="I693" s="53">
        <f>E693*H693</f>
        <v>0</v>
      </c>
      <c r="J693" s="55">
        <v>1.4189999999999999E-3</v>
      </c>
      <c r="K693" s="56">
        <f>E693*J693</f>
        <v>1.4189999999999999E-3</v>
      </c>
      <c r="L693" s="57" t="s">
        <v>124</v>
      </c>
    </row>
    <row r="694" spans="1:12" s="1" customFormat="1" ht="19.2">
      <c r="A694" s="47">
        <f>A693+1</f>
        <v>659</v>
      </c>
      <c r="B694" s="48" t="s">
        <v>369</v>
      </c>
      <c r="C694" s="49" t="s">
        <v>2541</v>
      </c>
      <c r="D694" s="50" t="s">
        <v>235</v>
      </c>
      <c r="E694" s="55">
        <v>4.8000000000000001E-2</v>
      </c>
      <c r="F694" s="52"/>
      <c r="G694" s="53">
        <f>E694*F694</f>
        <v>0</v>
      </c>
      <c r="H694" s="54"/>
      <c r="I694" s="53">
        <f>E694*H694</f>
        <v>0</v>
      </c>
      <c r="J694" s="55">
        <v>0</v>
      </c>
      <c r="K694" s="56">
        <f>E694*J694</f>
        <v>0</v>
      </c>
      <c r="L694" s="57" t="s">
        <v>124</v>
      </c>
    </row>
    <row r="695" spans="1:12" s="1" customFormat="1" ht="19.2">
      <c r="A695" s="47">
        <f>A694+1</f>
        <v>660</v>
      </c>
      <c r="B695" s="48" t="s">
        <v>398</v>
      </c>
      <c r="C695" s="49" t="s">
        <v>2542</v>
      </c>
      <c r="D695" s="50" t="s">
        <v>136</v>
      </c>
      <c r="E695" s="54">
        <v>2.2999999999999998</v>
      </c>
      <c r="F695" s="52"/>
      <c r="G695" s="53">
        <f>E695*F695</f>
        <v>0</v>
      </c>
      <c r="H695" s="54"/>
      <c r="I695" s="53">
        <f>E695*H695</f>
        <v>0</v>
      </c>
      <c r="J695" s="55">
        <v>1.65024E-4</v>
      </c>
      <c r="K695" s="56">
        <f>E695*J695</f>
        <v>3.7955519999999997E-4</v>
      </c>
      <c r="L695" s="57" t="s">
        <v>124</v>
      </c>
    </row>
    <row r="696" spans="1:12" s="1" customFormat="1" ht="19.2">
      <c r="A696" s="47">
        <f>A695+1</f>
        <v>661</v>
      </c>
      <c r="B696" s="48" t="s">
        <v>400</v>
      </c>
      <c r="C696" s="49" t="s">
        <v>2543</v>
      </c>
      <c r="D696" s="50" t="s">
        <v>136</v>
      </c>
      <c r="E696" s="54">
        <v>2.2999999999999998</v>
      </c>
      <c r="F696" s="52"/>
      <c r="G696" s="53">
        <f>E696*F696</f>
        <v>0</v>
      </c>
      <c r="H696" s="54"/>
      <c r="I696" s="53">
        <f>E696*H696</f>
        <v>0</v>
      </c>
      <c r="J696" s="55">
        <v>3.4706224000000001E-2</v>
      </c>
      <c r="K696" s="56">
        <f>E696*J696</f>
        <v>7.9824315199999996E-2</v>
      </c>
      <c r="L696" s="57" t="s">
        <v>124</v>
      </c>
    </row>
    <row r="697" spans="1:12" s="1" customFormat="1" ht="19.2">
      <c r="A697" s="47">
        <f>A696+1</f>
        <v>662</v>
      </c>
      <c r="B697" s="48" t="s">
        <v>359</v>
      </c>
      <c r="C697" s="49" t="s">
        <v>2544</v>
      </c>
      <c r="D697" s="50" t="s">
        <v>127</v>
      </c>
      <c r="E697" s="226">
        <v>2.3231999999999999</v>
      </c>
      <c r="F697" s="52"/>
      <c r="G697" s="53">
        <f>E697*F697</f>
        <v>0</v>
      </c>
      <c r="H697" s="54"/>
      <c r="I697" s="53">
        <f>E697*H697</f>
        <v>0</v>
      </c>
      <c r="J697" s="55">
        <v>0</v>
      </c>
      <c r="K697" s="56">
        <f>E697*J697</f>
        <v>0</v>
      </c>
      <c r="L697" s="57" t="s">
        <v>124</v>
      </c>
    </row>
    <row r="698" spans="1:12" s="1" customFormat="1" ht="19.2">
      <c r="A698" s="47">
        <f>A697+1</f>
        <v>663</v>
      </c>
      <c r="B698" s="48" t="s">
        <v>361</v>
      </c>
      <c r="C698" s="49" t="s">
        <v>2545</v>
      </c>
      <c r="D698" s="50" t="s">
        <v>123</v>
      </c>
      <c r="E698" s="55">
        <v>0.13247999999999999</v>
      </c>
      <c r="F698" s="52"/>
      <c r="G698" s="53">
        <f>E698*F698</f>
        <v>0</v>
      </c>
      <c r="H698" s="54"/>
      <c r="I698" s="53">
        <f>E698*H698</f>
        <v>0</v>
      </c>
      <c r="J698" s="55">
        <v>2.3191920000000001E-2</v>
      </c>
      <c r="K698" s="56">
        <f>E698*J698</f>
        <v>3.0724655615999999E-3</v>
      </c>
      <c r="L698" s="57" t="s">
        <v>124</v>
      </c>
    </row>
    <row r="699" spans="1:12" s="1" customFormat="1" ht="76.8">
      <c r="A699" s="227">
        <f>A698+1</f>
        <v>664</v>
      </c>
      <c r="B699" s="228" t="s">
        <v>385</v>
      </c>
      <c r="C699" s="229" t="s">
        <v>2546</v>
      </c>
      <c r="D699" s="230" t="s">
        <v>123</v>
      </c>
      <c r="E699" s="235">
        <v>0.13247999999999999</v>
      </c>
      <c r="F699" s="232"/>
      <c r="G699" s="233">
        <f>E699*F699</f>
        <v>0</v>
      </c>
      <c r="H699" s="234"/>
      <c r="I699" s="233">
        <f>E699*H699</f>
        <v>0</v>
      </c>
      <c r="J699" s="235">
        <v>0.47</v>
      </c>
      <c r="K699" s="236">
        <f>E699*J699</f>
        <v>6.226559999999999E-2</v>
      </c>
      <c r="L699" s="237" t="s">
        <v>124</v>
      </c>
    </row>
    <row r="700" spans="1:12" s="1" customFormat="1" ht="19.2">
      <c r="A700" s="47">
        <f>A699+1</f>
        <v>665</v>
      </c>
      <c r="B700" s="48" t="s">
        <v>365</v>
      </c>
      <c r="C700" s="49" t="s">
        <v>2547</v>
      </c>
      <c r="D700" s="50" t="s">
        <v>123</v>
      </c>
      <c r="E700" s="55">
        <v>0.13247999999999999</v>
      </c>
      <c r="F700" s="52"/>
      <c r="G700" s="53">
        <f>E700*F700</f>
        <v>0</v>
      </c>
      <c r="H700" s="54"/>
      <c r="I700" s="53">
        <f>E700*H700</f>
        <v>0</v>
      </c>
      <c r="J700" s="55">
        <v>1.8E-3</v>
      </c>
      <c r="K700" s="56">
        <f>E700*J700</f>
        <v>2.3846399999999997E-4</v>
      </c>
      <c r="L700" s="57" t="s">
        <v>124</v>
      </c>
    </row>
    <row r="701" spans="1:12" s="1" customFormat="1" ht="19.2">
      <c r="A701" s="47">
        <f>A700+1</f>
        <v>666</v>
      </c>
      <c r="B701" s="48" t="s">
        <v>406</v>
      </c>
      <c r="C701" s="49" t="s">
        <v>2548</v>
      </c>
      <c r="D701" s="50" t="s">
        <v>155</v>
      </c>
      <c r="E701" s="51">
        <v>1</v>
      </c>
      <c r="F701" s="52"/>
      <c r="G701" s="53">
        <f>E701*F701</f>
        <v>0</v>
      </c>
      <c r="H701" s="54"/>
      <c r="I701" s="53">
        <f>E701*H701</f>
        <v>0</v>
      </c>
      <c r="J701" s="55">
        <v>1.65E-3</v>
      </c>
      <c r="K701" s="56">
        <f>E701*J701</f>
        <v>1.65E-3</v>
      </c>
      <c r="L701" s="57"/>
    </row>
    <row r="702" spans="1:12" s="1" customFormat="1" ht="19.2">
      <c r="A702" s="47">
        <f>A701+1</f>
        <v>667</v>
      </c>
      <c r="B702" s="48" t="s">
        <v>369</v>
      </c>
      <c r="C702" s="49" t="s">
        <v>2549</v>
      </c>
      <c r="D702" s="50" t="s">
        <v>235</v>
      </c>
      <c r="E702" s="55">
        <v>9.0000000000000011E-2</v>
      </c>
      <c r="F702" s="52"/>
      <c r="G702" s="53">
        <f>E702*F702</f>
        <v>0</v>
      </c>
      <c r="H702" s="54"/>
      <c r="I702" s="53">
        <f>E702*H702</f>
        <v>0</v>
      </c>
      <c r="J702" s="55">
        <v>0</v>
      </c>
      <c r="K702" s="56">
        <f>E702*J702</f>
        <v>0</v>
      </c>
      <c r="L702" s="57" t="s">
        <v>124</v>
      </c>
    </row>
    <row r="703" spans="1:12" s="1" customFormat="1" ht="19.2">
      <c r="A703" s="47">
        <f>A702+1</f>
        <v>668</v>
      </c>
      <c r="B703" s="48" t="s">
        <v>398</v>
      </c>
      <c r="C703" s="49" t="s">
        <v>2550</v>
      </c>
      <c r="D703" s="50" t="s">
        <v>136</v>
      </c>
      <c r="E703" s="54">
        <v>2.5</v>
      </c>
      <c r="F703" s="52"/>
      <c r="G703" s="53">
        <f>E703*F703</f>
        <v>0</v>
      </c>
      <c r="H703" s="54"/>
      <c r="I703" s="53">
        <f>E703*H703</f>
        <v>0</v>
      </c>
      <c r="J703" s="55">
        <v>1.65024E-4</v>
      </c>
      <c r="K703" s="56">
        <f>E703*J703</f>
        <v>4.1255999999999997E-4</v>
      </c>
      <c r="L703" s="57" t="s">
        <v>124</v>
      </c>
    </row>
    <row r="704" spans="1:12" s="1" customFormat="1" ht="19.2">
      <c r="A704" s="47">
        <f>A703+1</f>
        <v>669</v>
      </c>
      <c r="B704" s="48" t="s">
        <v>400</v>
      </c>
      <c r="C704" s="49" t="s">
        <v>2551</v>
      </c>
      <c r="D704" s="50" t="s">
        <v>136</v>
      </c>
      <c r="E704" s="54">
        <v>2.5</v>
      </c>
      <c r="F704" s="52"/>
      <c r="G704" s="53">
        <f>E704*F704</f>
        <v>0</v>
      </c>
      <c r="H704" s="54"/>
      <c r="I704" s="53">
        <f>E704*H704</f>
        <v>0</v>
      </c>
      <c r="J704" s="55">
        <v>3.4706224000000001E-2</v>
      </c>
      <c r="K704" s="56">
        <f>E704*J704</f>
        <v>8.6765560000000005E-2</v>
      </c>
      <c r="L704" s="57" t="s">
        <v>124</v>
      </c>
    </row>
    <row r="705" spans="1:12" s="1" customFormat="1" ht="19.2">
      <c r="A705" s="47">
        <f>A704+1</f>
        <v>670</v>
      </c>
      <c r="B705" s="48" t="s">
        <v>359</v>
      </c>
      <c r="C705" s="49" t="s">
        <v>2552</v>
      </c>
      <c r="D705" s="50" t="s">
        <v>127</v>
      </c>
      <c r="E705" s="226">
        <v>2.2689999999999997</v>
      </c>
      <c r="F705" s="52"/>
      <c r="G705" s="53">
        <f>E705*F705</f>
        <v>0</v>
      </c>
      <c r="H705" s="54"/>
      <c r="I705" s="53">
        <f>E705*H705</f>
        <v>0</v>
      </c>
      <c r="J705" s="55">
        <v>0</v>
      </c>
      <c r="K705" s="56">
        <f>E705*J705</f>
        <v>0</v>
      </c>
      <c r="L705" s="57" t="s">
        <v>124</v>
      </c>
    </row>
    <row r="706" spans="1:12" s="1" customFormat="1" ht="19.2">
      <c r="A706" s="47">
        <f>A705+1</f>
        <v>671</v>
      </c>
      <c r="B706" s="48" t="s">
        <v>361</v>
      </c>
      <c r="C706" s="49" t="s">
        <v>2553</v>
      </c>
      <c r="D706" s="50" t="s">
        <v>123</v>
      </c>
      <c r="E706" s="55">
        <v>0.16250000000000001</v>
      </c>
      <c r="F706" s="52"/>
      <c r="G706" s="53">
        <f>E706*F706</f>
        <v>0</v>
      </c>
      <c r="H706" s="54"/>
      <c r="I706" s="53">
        <f>E706*H706</f>
        <v>0</v>
      </c>
      <c r="J706" s="55">
        <v>2.3191920000000001E-2</v>
      </c>
      <c r="K706" s="56">
        <f>E706*J706</f>
        <v>3.7686870000000002E-3</v>
      </c>
      <c r="L706" s="57" t="s">
        <v>124</v>
      </c>
    </row>
    <row r="707" spans="1:12" s="1" customFormat="1" ht="76.8">
      <c r="A707" s="227">
        <f>A706+1</f>
        <v>672</v>
      </c>
      <c r="B707" s="228" t="s">
        <v>385</v>
      </c>
      <c r="C707" s="229" t="s">
        <v>2554</v>
      </c>
      <c r="D707" s="230" t="s">
        <v>123</v>
      </c>
      <c r="E707" s="235">
        <v>0.16250000000000001</v>
      </c>
      <c r="F707" s="232"/>
      <c r="G707" s="233">
        <f>E707*F707</f>
        <v>0</v>
      </c>
      <c r="H707" s="234"/>
      <c r="I707" s="233">
        <f>E707*H707</f>
        <v>0</v>
      </c>
      <c r="J707" s="235">
        <v>0.47</v>
      </c>
      <c r="K707" s="236">
        <f>E707*J707</f>
        <v>7.6374999999999998E-2</v>
      </c>
      <c r="L707" s="237" t="s">
        <v>124</v>
      </c>
    </row>
    <row r="708" spans="1:12" s="1" customFormat="1" ht="19.2">
      <c r="A708" s="47">
        <f>A707+1</f>
        <v>673</v>
      </c>
      <c r="B708" s="48" t="s">
        <v>365</v>
      </c>
      <c r="C708" s="49" t="s">
        <v>2555</v>
      </c>
      <c r="D708" s="50" t="s">
        <v>123</v>
      </c>
      <c r="E708" s="55">
        <v>0.16250000000000001</v>
      </c>
      <c r="F708" s="52"/>
      <c r="G708" s="53">
        <f>E708*F708</f>
        <v>0</v>
      </c>
      <c r="H708" s="54"/>
      <c r="I708" s="53">
        <f>E708*H708</f>
        <v>0</v>
      </c>
      <c r="J708" s="55">
        <v>1.8E-3</v>
      </c>
      <c r="K708" s="56">
        <f>E708*J708</f>
        <v>2.9250000000000001E-4</v>
      </c>
      <c r="L708" s="57" t="s">
        <v>124</v>
      </c>
    </row>
    <row r="709" spans="1:12" s="1" customFormat="1" ht="19.2">
      <c r="A709" s="47">
        <f>A708+1</f>
        <v>674</v>
      </c>
      <c r="B709" s="48" t="s">
        <v>369</v>
      </c>
      <c r="C709" s="49" t="s">
        <v>2556</v>
      </c>
      <c r="D709" s="50" t="s">
        <v>235</v>
      </c>
      <c r="E709" s="55">
        <v>0.11900000000000001</v>
      </c>
      <c r="F709" s="52"/>
      <c r="G709" s="53">
        <f>E709*F709</f>
        <v>0</v>
      </c>
      <c r="H709" s="54"/>
      <c r="I709" s="53">
        <f>E709*H709</f>
        <v>0</v>
      </c>
      <c r="J709" s="55">
        <v>0</v>
      </c>
      <c r="K709" s="56">
        <f>E709*J709</f>
        <v>0</v>
      </c>
      <c r="L709" s="57" t="s">
        <v>124</v>
      </c>
    </row>
    <row r="710" spans="1:12" s="1" customFormat="1" ht="19.2">
      <c r="A710" s="47">
        <f>A709+1</f>
        <v>675</v>
      </c>
      <c r="B710" s="48" t="s">
        <v>355</v>
      </c>
      <c r="C710" s="49" t="s">
        <v>2557</v>
      </c>
      <c r="D710" s="50" t="s">
        <v>136</v>
      </c>
      <c r="E710" s="51">
        <v>4</v>
      </c>
      <c r="F710" s="52"/>
      <c r="G710" s="53">
        <f>E710*F710</f>
        <v>0</v>
      </c>
      <c r="H710" s="54"/>
      <c r="I710" s="53">
        <f>E710*H710</f>
        <v>0</v>
      </c>
      <c r="J710" s="55">
        <v>1.65024E-4</v>
      </c>
      <c r="K710" s="56">
        <f>E710*J710</f>
        <v>6.6009599999999999E-4</v>
      </c>
      <c r="L710" s="57" t="s">
        <v>124</v>
      </c>
    </row>
    <row r="711" spans="1:12" s="1" customFormat="1" ht="19.2">
      <c r="A711" s="47">
        <f>A710+1</f>
        <v>676</v>
      </c>
      <c r="B711" s="48" t="s">
        <v>357</v>
      </c>
      <c r="C711" s="49" t="s">
        <v>2558</v>
      </c>
      <c r="D711" s="50" t="s">
        <v>136</v>
      </c>
      <c r="E711" s="51">
        <v>4</v>
      </c>
      <c r="F711" s="52"/>
      <c r="G711" s="53">
        <f>E711*F711</f>
        <v>0</v>
      </c>
      <c r="H711" s="54"/>
      <c r="I711" s="53">
        <f>E711*H711</f>
        <v>0</v>
      </c>
      <c r="J711" s="55">
        <v>2.3090223999999999E-2</v>
      </c>
      <c r="K711" s="56">
        <f>E711*J711</f>
        <v>9.2360895999999998E-2</v>
      </c>
      <c r="L711" s="57" t="s">
        <v>124</v>
      </c>
    </row>
    <row r="712" spans="1:12" s="1" customFormat="1" ht="19.2">
      <c r="A712" s="47">
        <f>A711+1</f>
        <v>677</v>
      </c>
      <c r="B712" s="48" t="s">
        <v>359</v>
      </c>
      <c r="C712" s="49" t="s">
        <v>2559</v>
      </c>
      <c r="D712" s="50" t="s">
        <v>127</v>
      </c>
      <c r="E712" s="226">
        <v>3.238</v>
      </c>
      <c r="F712" s="52"/>
      <c r="G712" s="53">
        <f>E712*F712</f>
        <v>0</v>
      </c>
      <c r="H712" s="54"/>
      <c r="I712" s="53">
        <f>E712*H712</f>
        <v>0</v>
      </c>
      <c r="J712" s="55">
        <v>0</v>
      </c>
      <c r="K712" s="56">
        <f>E712*J712</f>
        <v>0</v>
      </c>
      <c r="L712" s="57" t="s">
        <v>124</v>
      </c>
    </row>
    <row r="713" spans="1:12" s="1" customFormat="1" ht="19.2">
      <c r="A713" s="47">
        <f>A712+1</f>
        <v>678</v>
      </c>
      <c r="B713" s="48" t="s">
        <v>361</v>
      </c>
      <c r="C713" s="49" t="s">
        <v>2560</v>
      </c>
      <c r="D713" s="50" t="s">
        <v>123</v>
      </c>
      <c r="E713" s="55">
        <v>0.15600000000000003</v>
      </c>
      <c r="F713" s="52"/>
      <c r="G713" s="53">
        <f>E713*F713</f>
        <v>0</v>
      </c>
      <c r="H713" s="54"/>
      <c r="I713" s="53">
        <f>E713*H713</f>
        <v>0</v>
      </c>
      <c r="J713" s="55">
        <v>2.3191920000000001E-2</v>
      </c>
      <c r="K713" s="56">
        <f>E713*J713</f>
        <v>3.6179395200000007E-3</v>
      </c>
      <c r="L713" s="57" t="s">
        <v>124</v>
      </c>
    </row>
    <row r="714" spans="1:12" s="1" customFormat="1" ht="76.8">
      <c r="A714" s="227">
        <f>A713+1</f>
        <v>679</v>
      </c>
      <c r="B714" s="228" t="s">
        <v>385</v>
      </c>
      <c r="C714" s="229" t="s">
        <v>2561</v>
      </c>
      <c r="D714" s="230" t="s">
        <v>123</v>
      </c>
      <c r="E714" s="235">
        <v>0.15600000000000003</v>
      </c>
      <c r="F714" s="232"/>
      <c r="G714" s="233">
        <f>E714*F714</f>
        <v>0</v>
      </c>
      <c r="H714" s="234"/>
      <c r="I714" s="233">
        <f>E714*H714</f>
        <v>0</v>
      </c>
      <c r="J714" s="235">
        <v>0.47</v>
      </c>
      <c r="K714" s="236">
        <f>E714*J714</f>
        <v>7.332000000000001E-2</v>
      </c>
      <c r="L714" s="237" t="s">
        <v>124</v>
      </c>
    </row>
    <row r="715" spans="1:12" s="1" customFormat="1" ht="19.2">
      <c r="A715" s="47">
        <f>A714+1</f>
        <v>680</v>
      </c>
      <c r="B715" s="48" t="s">
        <v>365</v>
      </c>
      <c r="C715" s="49" t="s">
        <v>2562</v>
      </c>
      <c r="D715" s="50" t="s">
        <v>123</v>
      </c>
      <c r="E715" s="55">
        <v>0.15600000000000003</v>
      </c>
      <c r="F715" s="52"/>
      <c r="G715" s="53">
        <f>E715*F715</f>
        <v>0</v>
      </c>
      <c r="H715" s="54"/>
      <c r="I715" s="53">
        <f>E715*H715</f>
        <v>0</v>
      </c>
      <c r="J715" s="55">
        <v>1.8E-3</v>
      </c>
      <c r="K715" s="56">
        <f>E715*J715</f>
        <v>2.8080000000000005E-4</v>
      </c>
      <c r="L715" s="57" t="s">
        <v>124</v>
      </c>
    </row>
    <row r="716" spans="1:12" s="1" customFormat="1" ht="19.2">
      <c r="A716" s="47">
        <f>A715+1</f>
        <v>681</v>
      </c>
      <c r="B716" s="48" t="s">
        <v>395</v>
      </c>
      <c r="C716" s="49" t="s">
        <v>2563</v>
      </c>
      <c r="D716" s="50" t="s">
        <v>155</v>
      </c>
      <c r="E716" s="51">
        <v>1</v>
      </c>
      <c r="F716" s="52"/>
      <c r="G716" s="53">
        <f>E716*F716</f>
        <v>0</v>
      </c>
      <c r="H716" s="54"/>
      <c r="I716" s="53">
        <f>E716*H716</f>
        <v>0</v>
      </c>
      <c r="J716" s="55">
        <v>1.4189999999999999E-3</v>
      </c>
      <c r="K716" s="56">
        <f>E716*J716</f>
        <v>1.4189999999999999E-3</v>
      </c>
      <c r="L716" s="57" t="s">
        <v>124</v>
      </c>
    </row>
    <row r="717" spans="1:12" s="1" customFormat="1" ht="19.2">
      <c r="A717" s="47">
        <f>A716+1</f>
        <v>682</v>
      </c>
      <c r="B717" s="48" t="s">
        <v>369</v>
      </c>
      <c r="C717" s="49" t="s">
        <v>2564</v>
      </c>
      <c r="D717" s="50" t="s">
        <v>235</v>
      </c>
      <c r="E717" s="55">
        <v>0.109</v>
      </c>
      <c r="F717" s="52"/>
      <c r="G717" s="53">
        <f>E717*F717</f>
        <v>0</v>
      </c>
      <c r="H717" s="54"/>
      <c r="I717" s="53">
        <f>E717*H717</f>
        <v>0</v>
      </c>
      <c r="J717" s="55">
        <v>0</v>
      </c>
      <c r="K717" s="56">
        <f>E717*J717</f>
        <v>0</v>
      </c>
      <c r="L717" s="57" t="s">
        <v>124</v>
      </c>
    </row>
    <row r="718" spans="1:12" s="1" customFormat="1" ht="19.2">
      <c r="A718" s="47">
        <f>A717+1</f>
        <v>683</v>
      </c>
      <c r="B718" s="48" t="s">
        <v>465</v>
      </c>
      <c r="C718" s="49" t="s">
        <v>2565</v>
      </c>
      <c r="D718" s="50" t="s">
        <v>136</v>
      </c>
      <c r="E718" s="54">
        <v>2.5</v>
      </c>
      <c r="F718" s="52"/>
      <c r="G718" s="53">
        <f>E718*F718</f>
        <v>0</v>
      </c>
      <c r="H718" s="54"/>
      <c r="I718" s="53">
        <f>E718*H718</f>
        <v>0</v>
      </c>
      <c r="J718" s="55">
        <v>1.65024E-4</v>
      </c>
      <c r="K718" s="56">
        <f>E718*J718</f>
        <v>4.1255999999999997E-4</v>
      </c>
      <c r="L718" s="57" t="s">
        <v>124</v>
      </c>
    </row>
    <row r="719" spans="1:12" s="1" customFormat="1" ht="19.2">
      <c r="A719" s="47">
        <f>A718+1</f>
        <v>684</v>
      </c>
      <c r="B719" s="48" t="s">
        <v>790</v>
      </c>
      <c r="C719" s="49" t="s">
        <v>2566</v>
      </c>
      <c r="D719" s="50" t="s">
        <v>136</v>
      </c>
      <c r="E719" s="54">
        <v>2.6</v>
      </c>
      <c r="F719" s="52"/>
      <c r="G719" s="53">
        <f>E719*F719</f>
        <v>0</v>
      </c>
      <c r="H719" s="54"/>
      <c r="I719" s="53">
        <f>E719*H719</f>
        <v>0</v>
      </c>
      <c r="J719" s="55">
        <v>1.65024E-4</v>
      </c>
      <c r="K719" s="56">
        <f>E719*J719</f>
        <v>4.2906239999999999E-4</v>
      </c>
      <c r="L719" s="57" t="s">
        <v>124</v>
      </c>
    </row>
    <row r="720" spans="1:12" s="1" customFormat="1" ht="9.6">
      <c r="A720" s="47">
        <f>A719+1</f>
        <v>685</v>
      </c>
      <c r="B720" s="48" t="s">
        <v>792</v>
      </c>
      <c r="C720" s="49" t="s">
        <v>2567</v>
      </c>
      <c r="D720" s="50" t="s">
        <v>136</v>
      </c>
      <c r="E720" s="54">
        <v>2.6</v>
      </c>
      <c r="F720" s="52"/>
      <c r="G720" s="53">
        <f>E720*F720</f>
        <v>0</v>
      </c>
      <c r="H720" s="54"/>
      <c r="I720" s="53">
        <f>E720*H720</f>
        <v>0</v>
      </c>
      <c r="J720" s="55">
        <v>1.4200223999999999E-2</v>
      </c>
      <c r="K720" s="56">
        <f>E720*J720</f>
        <v>3.6920582399999999E-2</v>
      </c>
      <c r="L720" s="57" t="s">
        <v>124</v>
      </c>
    </row>
    <row r="721" spans="1:12" s="1" customFormat="1" ht="19.2">
      <c r="A721" s="47">
        <f>A720+1</f>
        <v>686</v>
      </c>
      <c r="B721" s="48" t="s">
        <v>359</v>
      </c>
      <c r="C721" s="49" t="s">
        <v>2568</v>
      </c>
      <c r="D721" s="50" t="s">
        <v>127</v>
      </c>
      <c r="E721" s="226">
        <v>1.7704500000000003</v>
      </c>
      <c r="F721" s="52"/>
      <c r="G721" s="53">
        <f>E721*F721</f>
        <v>0</v>
      </c>
      <c r="H721" s="54"/>
      <c r="I721" s="53">
        <f>E721*H721</f>
        <v>0</v>
      </c>
      <c r="J721" s="55">
        <v>0</v>
      </c>
      <c r="K721" s="56">
        <f>E721*J721</f>
        <v>0</v>
      </c>
      <c r="L721" s="57" t="s">
        <v>124</v>
      </c>
    </row>
    <row r="722" spans="1:12" s="1" customFormat="1" ht="19.2">
      <c r="A722" s="47">
        <f>A721+1</f>
        <v>687</v>
      </c>
      <c r="B722" s="48" t="s">
        <v>361</v>
      </c>
      <c r="C722" s="49" t="s">
        <v>2569</v>
      </c>
      <c r="D722" s="50" t="s">
        <v>123</v>
      </c>
      <c r="E722" s="55">
        <v>7.0785000000000015E-2</v>
      </c>
      <c r="F722" s="52"/>
      <c r="G722" s="53">
        <f>E722*F722</f>
        <v>0</v>
      </c>
      <c r="H722" s="54"/>
      <c r="I722" s="53">
        <f>E722*H722</f>
        <v>0</v>
      </c>
      <c r="J722" s="55">
        <v>2.3191920000000001E-2</v>
      </c>
      <c r="K722" s="56">
        <f>E722*J722</f>
        <v>1.6416400572000004E-3</v>
      </c>
      <c r="L722" s="57" t="s">
        <v>124</v>
      </c>
    </row>
    <row r="723" spans="1:12" s="1" customFormat="1" ht="76.8">
      <c r="A723" s="227">
        <f>A722+1</f>
        <v>688</v>
      </c>
      <c r="B723" s="228" t="s">
        <v>385</v>
      </c>
      <c r="C723" s="229" t="s">
        <v>2570</v>
      </c>
      <c r="D723" s="230" t="s">
        <v>123</v>
      </c>
      <c r="E723" s="235">
        <v>7.0785000000000015E-2</v>
      </c>
      <c r="F723" s="232"/>
      <c r="G723" s="233">
        <f>E723*F723</f>
        <v>0</v>
      </c>
      <c r="H723" s="234"/>
      <c r="I723" s="233">
        <f>E723*H723</f>
        <v>0</v>
      </c>
      <c r="J723" s="235">
        <v>0.47</v>
      </c>
      <c r="K723" s="236">
        <f>E723*J723</f>
        <v>3.3268950000000005E-2</v>
      </c>
      <c r="L723" s="237" t="s">
        <v>124</v>
      </c>
    </row>
    <row r="724" spans="1:12" s="1" customFormat="1" ht="19.2">
      <c r="A724" s="47">
        <f>A723+1</f>
        <v>689</v>
      </c>
      <c r="B724" s="48" t="s">
        <v>365</v>
      </c>
      <c r="C724" s="49" t="s">
        <v>2571</v>
      </c>
      <c r="D724" s="50" t="s">
        <v>123</v>
      </c>
      <c r="E724" s="55">
        <v>7.0785000000000015E-2</v>
      </c>
      <c r="F724" s="52"/>
      <c r="G724" s="53">
        <f>E724*F724</f>
        <v>0</v>
      </c>
      <c r="H724" s="54"/>
      <c r="I724" s="53">
        <f>E724*H724</f>
        <v>0</v>
      </c>
      <c r="J724" s="55">
        <v>1.8E-3</v>
      </c>
      <c r="K724" s="56">
        <f>E724*J724</f>
        <v>1.2741300000000002E-4</v>
      </c>
      <c r="L724" s="57" t="s">
        <v>124</v>
      </c>
    </row>
    <row r="725" spans="1:12" s="1" customFormat="1" ht="19.2">
      <c r="A725" s="47">
        <f>A724+1</f>
        <v>690</v>
      </c>
      <c r="B725" s="48" t="s">
        <v>369</v>
      </c>
      <c r="C725" s="49" t="s">
        <v>2572</v>
      </c>
      <c r="D725" s="50" t="s">
        <v>235</v>
      </c>
      <c r="E725" s="55">
        <v>0.05</v>
      </c>
      <c r="F725" s="52"/>
      <c r="G725" s="53">
        <f>E725*F725</f>
        <v>0</v>
      </c>
      <c r="H725" s="54"/>
      <c r="I725" s="53">
        <f>E725*H725</f>
        <v>0</v>
      </c>
      <c r="J725" s="55">
        <v>0</v>
      </c>
      <c r="K725" s="56">
        <f>E725*J725</f>
        <v>0</v>
      </c>
      <c r="L725" s="57" t="s">
        <v>124</v>
      </c>
    </row>
    <row r="726" spans="1:12" s="1" customFormat="1" ht="19.2">
      <c r="A726" s="47">
        <f>A725+1</f>
        <v>691</v>
      </c>
      <c r="B726" s="48" t="s">
        <v>653</v>
      </c>
      <c r="C726" s="49" t="s">
        <v>2573</v>
      </c>
      <c r="D726" s="50" t="s">
        <v>136</v>
      </c>
      <c r="E726" s="51">
        <v>6</v>
      </c>
      <c r="F726" s="52"/>
      <c r="G726" s="53">
        <f>E726*F726</f>
        <v>0</v>
      </c>
      <c r="H726" s="54"/>
      <c r="I726" s="53">
        <f>E726*H726</f>
        <v>0</v>
      </c>
      <c r="J726" s="55">
        <v>1.65024E-4</v>
      </c>
      <c r="K726" s="56">
        <f>E726*J726</f>
        <v>9.9014400000000009E-4</v>
      </c>
      <c r="L726" s="57" t="s">
        <v>124</v>
      </c>
    </row>
    <row r="727" spans="1:12" s="1" customFormat="1" ht="19.2">
      <c r="A727" s="47">
        <f>A726+1</f>
        <v>692</v>
      </c>
      <c r="B727" s="48" t="s">
        <v>400</v>
      </c>
      <c r="C727" s="49" t="s">
        <v>2574</v>
      </c>
      <c r="D727" s="50" t="s">
        <v>136</v>
      </c>
      <c r="E727" s="51">
        <v>6</v>
      </c>
      <c r="F727" s="52"/>
      <c r="G727" s="53">
        <f>E727*F727</f>
        <v>0</v>
      </c>
      <c r="H727" s="54"/>
      <c r="I727" s="53">
        <f>E727*H727</f>
        <v>0</v>
      </c>
      <c r="J727" s="55">
        <v>3.4706224000000001E-2</v>
      </c>
      <c r="K727" s="56">
        <f>E727*J727</f>
        <v>0.20823734399999999</v>
      </c>
      <c r="L727" s="57" t="s">
        <v>124</v>
      </c>
    </row>
    <row r="728" spans="1:12" s="1" customFormat="1" ht="19.2">
      <c r="A728" s="47">
        <f>A727+1</f>
        <v>693</v>
      </c>
      <c r="B728" s="48" t="s">
        <v>359</v>
      </c>
      <c r="C728" s="49" t="s">
        <v>2575</v>
      </c>
      <c r="D728" s="50" t="s">
        <v>127</v>
      </c>
      <c r="E728" s="226">
        <v>7.98</v>
      </c>
      <c r="F728" s="52"/>
      <c r="G728" s="53">
        <f>E728*F728</f>
        <v>0</v>
      </c>
      <c r="H728" s="54"/>
      <c r="I728" s="53">
        <f>E728*H728</f>
        <v>0</v>
      </c>
      <c r="J728" s="55">
        <v>0</v>
      </c>
      <c r="K728" s="56">
        <f>E728*J728</f>
        <v>0</v>
      </c>
      <c r="L728" s="57" t="s">
        <v>124</v>
      </c>
    </row>
    <row r="729" spans="1:12" s="1" customFormat="1" ht="19.2">
      <c r="A729" s="47">
        <f>A728+1</f>
        <v>694</v>
      </c>
      <c r="B729" s="48" t="s">
        <v>361</v>
      </c>
      <c r="C729" s="49" t="s">
        <v>2576</v>
      </c>
      <c r="D729" s="50" t="s">
        <v>123</v>
      </c>
      <c r="E729" s="55">
        <v>5.58</v>
      </c>
      <c r="F729" s="52"/>
      <c r="G729" s="53">
        <f>E729*F729</f>
        <v>0</v>
      </c>
      <c r="H729" s="54"/>
      <c r="I729" s="53">
        <f>E729*H729</f>
        <v>0</v>
      </c>
      <c r="J729" s="55">
        <v>2.3191920000000001E-2</v>
      </c>
      <c r="K729" s="56">
        <f>E729*J729</f>
        <v>0.12941091360000001</v>
      </c>
      <c r="L729" s="57" t="s">
        <v>124</v>
      </c>
    </row>
    <row r="730" spans="1:12" s="1" customFormat="1" ht="76.8">
      <c r="A730" s="227">
        <f>A729+1</f>
        <v>695</v>
      </c>
      <c r="B730" s="228" t="s">
        <v>385</v>
      </c>
      <c r="C730" s="229" t="s">
        <v>2577</v>
      </c>
      <c r="D730" s="230" t="s">
        <v>123</v>
      </c>
      <c r="E730" s="235">
        <v>5.58</v>
      </c>
      <c r="F730" s="232"/>
      <c r="G730" s="233">
        <f>E730*F730</f>
        <v>0</v>
      </c>
      <c r="H730" s="234"/>
      <c r="I730" s="233">
        <f>E730*H730</f>
        <v>0</v>
      </c>
      <c r="J730" s="235">
        <v>0.47</v>
      </c>
      <c r="K730" s="236">
        <f>E730*J730</f>
        <v>2.6225999999999998</v>
      </c>
      <c r="L730" s="237" t="s">
        <v>124</v>
      </c>
    </row>
    <row r="731" spans="1:12" s="1" customFormat="1" ht="19.2">
      <c r="A731" s="47">
        <f>A730+1</f>
        <v>696</v>
      </c>
      <c r="B731" s="48" t="s">
        <v>365</v>
      </c>
      <c r="C731" s="49" t="s">
        <v>2578</v>
      </c>
      <c r="D731" s="50" t="s">
        <v>123</v>
      </c>
      <c r="E731" s="55">
        <v>5.58</v>
      </c>
      <c r="F731" s="52"/>
      <c r="G731" s="53">
        <f>E731*F731</f>
        <v>0</v>
      </c>
      <c r="H731" s="54"/>
      <c r="I731" s="53">
        <f>E731*H731</f>
        <v>0</v>
      </c>
      <c r="J731" s="55">
        <v>1.8E-3</v>
      </c>
      <c r="K731" s="56">
        <f>E731*J731</f>
        <v>1.0043999999999999E-2</v>
      </c>
      <c r="L731" s="57" t="s">
        <v>124</v>
      </c>
    </row>
    <row r="732" spans="1:12" s="1" customFormat="1" ht="19.2">
      <c r="A732" s="47">
        <f>A731+1</f>
        <v>697</v>
      </c>
      <c r="B732" s="48" t="s">
        <v>422</v>
      </c>
      <c r="C732" s="49" t="s">
        <v>2579</v>
      </c>
      <c r="D732" s="50" t="s">
        <v>155</v>
      </c>
      <c r="E732" s="51">
        <v>1</v>
      </c>
      <c r="F732" s="52"/>
      <c r="G732" s="53">
        <f>E732*F732</f>
        <v>0</v>
      </c>
      <c r="H732" s="54"/>
      <c r="I732" s="53">
        <f>E732*H732</f>
        <v>0</v>
      </c>
      <c r="J732" s="55">
        <v>4.4000000000000003E-3</v>
      </c>
      <c r="K732" s="56">
        <f>E732*J732</f>
        <v>4.4000000000000003E-3</v>
      </c>
      <c r="L732" s="57" t="s">
        <v>124</v>
      </c>
    </row>
    <row r="733" spans="1:12" s="1" customFormat="1" ht="19.2">
      <c r="A733" s="47">
        <f>A732+1</f>
        <v>698</v>
      </c>
      <c r="B733" s="48" t="s">
        <v>369</v>
      </c>
      <c r="C733" s="49" t="s">
        <v>2580</v>
      </c>
      <c r="D733" s="50" t="s">
        <v>235</v>
      </c>
      <c r="E733" s="55">
        <v>0.14400000000000002</v>
      </c>
      <c r="F733" s="52"/>
      <c r="G733" s="53">
        <f>E733*F733</f>
        <v>0</v>
      </c>
      <c r="H733" s="54"/>
      <c r="I733" s="53">
        <f>E733*H733</f>
        <v>0</v>
      </c>
      <c r="J733" s="55">
        <v>0</v>
      </c>
      <c r="K733" s="56">
        <f>E733*J733</f>
        <v>0</v>
      </c>
      <c r="L733" s="57" t="s">
        <v>124</v>
      </c>
    </row>
    <row r="734" spans="1:12" s="1" customFormat="1" ht="19.2">
      <c r="A734" s="47">
        <f>A733+1</f>
        <v>699</v>
      </c>
      <c r="B734" s="48" t="s">
        <v>400</v>
      </c>
      <c r="C734" s="49" t="s">
        <v>2581</v>
      </c>
      <c r="D734" s="50" t="s">
        <v>136</v>
      </c>
      <c r="E734" s="54">
        <v>1.5</v>
      </c>
      <c r="F734" s="52"/>
      <c r="G734" s="53">
        <f>E734*F734</f>
        <v>0</v>
      </c>
      <c r="H734" s="54"/>
      <c r="I734" s="53">
        <f>E734*H734</f>
        <v>0</v>
      </c>
      <c r="J734" s="55">
        <v>3.4706224000000001E-2</v>
      </c>
      <c r="K734" s="56">
        <f>E734*J734</f>
        <v>5.2059335999999998E-2</v>
      </c>
      <c r="L734" s="57" t="s">
        <v>124</v>
      </c>
    </row>
    <row r="735" spans="1:12" s="1" customFormat="1" ht="19.2">
      <c r="A735" s="47">
        <f>A734+1</f>
        <v>700</v>
      </c>
      <c r="B735" s="48" t="s">
        <v>359</v>
      </c>
      <c r="C735" s="49" t="s">
        <v>2582</v>
      </c>
      <c r="D735" s="50" t="s">
        <v>127</v>
      </c>
      <c r="E735" s="226">
        <v>1.6422000000000001</v>
      </c>
      <c r="F735" s="52"/>
      <c r="G735" s="53">
        <f>E735*F735</f>
        <v>0</v>
      </c>
      <c r="H735" s="54"/>
      <c r="I735" s="53">
        <f>E735*H735</f>
        <v>0</v>
      </c>
      <c r="J735" s="55">
        <v>0</v>
      </c>
      <c r="K735" s="56">
        <f>E735*J735</f>
        <v>0</v>
      </c>
      <c r="L735" s="57" t="s">
        <v>124</v>
      </c>
    </row>
    <row r="736" spans="1:12" s="1" customFormat="1" ht="19.2">
      <c r="A736" s="47">
        <f>A735+1</f>
        <v>701</v>
      </c>
      <c r="B736" s="48" t="s">
        <v>361</v>
      </c>
      <c r="C736" s="49" t="s">
        <v>2583</v>
      </c>
      <c r="D736" s="50" t="s">
        <v>123</v>
      </c>
      <c r="E736" s="55">
        <v>9.5400000000000013E-2</v>
      </c>
      <c r="F736" s="52"/>
      <c r="G736" s="53">
        <f>E736*F736</f>
        <v>0</v>
      </c>
      <c r="H736" s="54"/>
      <c r="I736" s="53">
        <f>E736*H736</f>
        <v>0</v>
      </c>
      <c r="J736" s="55">
        <v>2.3191920000000001E-2</v>
      </c>
      <c r="K736" s="56">
        <f>E736*J736</f>
        <v>2.2125091680000003E-3</v>
      </c>
      <c r="L736" s="57" t="s">
        <v>124</v>
      </c>
    </row>
    <row r="737" spans="1:12" s="1" customFormat="1" ht="76.8">
      <c r="A737" s="227">
        <f>A736+1</f>
        <v>702</v>
      </c>
      <c r="B737" s="228" t="s">
        <v>385</v>
      </c>
      <c r="C737" s="229" t="s">
        <v>2584</v>
      </c>
      <c r="D737" s="230" t="s">
        <v>123</v>
      </c>
      <c r="E737" s="235">
        <v>9.5400000000000013E-2</v>
      </c>
      <c r="F737" s="232"/>
      <c r="G737" s="233">
        <f>E737*F737</f>
        <v>0</v>
      </c>
      <c r="H737" s="234"/>
      <c r="I737" s="233">
        <f>E737*H737</f>
        <v>0</v>
      </c>
      <c r="J737" s="235">
        <v>0.47</v>
      </c>
      <c r="K737" s="236">
        <f>E737*J737</f>
        <v>4.4838000000000003E-2</v>
      </c>
      <c r="L737" s="237" t="s">
        <v>124</v>
      </c>
    </row>
    <row r="738" spans="1:12" s="1" customFormat="1" ht="19.2">
      <c r="A738" s="47">
        <f>A737+1</f>
        <v>703</v>
      </c>
      <c r="B738" s="48" t="s">
        <v>365</v>
      </c>
      <c r="C738" s="49" t="s">
        <v>2585</v>
      </c>
      <c r="D738" s="50" t="s">
        <v>123</v>
      </c>
      <c r="E738" s="55">
        <v>9.5400000000000013E-2</v>
      </c>
      <c r="F738" s="52"/>
      <c r="G738" s="53">
        <f>E738*F738</f>
        <v>0</v>
      </c>
      <c r="H738" s="54"/>
      <c r="I738" s="53">
        <f>E738*H738</f>
        <v>0</v>
      </c>
      <c r="J738" s="55">
        <v>1.8E-3</v>
      </c>
      <c r="K738" s="56">
        <f>E738*J738</f>
        <v>1.7172000000000002E-4</v>
      </c>
      <c r="L738" s="57" t="s">
        <v>124</v>
      </c>
    </row>
    <row r="739" spans="1:12" s="1" customFormat="1" ht="19.2">
      <c r="A739" s="47">
        <f>A738+1</f>
        <v>704</v>
      </c>
      <c r="B739" s="48" t="s">
        <v>1627</v>
      </c>
      <c r="C739" s="49" t="s">
        <v>2586</v>
      </c>
      <c r="D739" s="50" t="s">
        <v>155</v>
      </c>
      <c r="E739" s="51">
        <v>1</v>
      </c>
      <c r="F739" s="52"/>
      <c r="G739" s="53">
        <f>E739*F739</f>
        <v>0</v>
      </c>
      <c r="H739" s="54"/>
      <c r="I739" s="53">
        <f>E739*H739</f>
        <v>0</v>
      </c>
      <c r="J739" s="55">
        <v>1.1000000000000001E-3</v>
      </c>
      <c r="K739" s="56">
        <f>E739*J739</f>
        <v>1.1000000000000001E-3</v>
      </c>
      <c r="L739" s="57" t="s">
        <v>124</v>
      </c>
    </row>
    <row r="740" spans="1:12" s="1" customFormat="1" ht="19.2">
      <c r="A740" s="47">
        <f>A739+1</f>
        <v>705</v>
      </c>
      <c r="B740" s="48" t="s">
        <v>369</v>
      </c>
      <c r="C740" s="49" t="s">
        <v>2587</v>
      </c>
      <c r="D740" s="50" t="s">
        <v>235</v>
      </c>
      <c r="E740" s="55">
        <v>7.8E-2</v>
      </c>
      <c r="F740" s="52"/>
      <c r="G740" s="53">
        <f>E740*F740</f>
        <v>0</v>
      </c>
      <c r="H740" s="54"/>
      <c r="I740" s="53">
        <f>E740*H740</f>
        <v>0</v>
      </c>
      <c r="J740" s="55">
        <v>0</v>
      </c>
      <c r="K740" s="56">
        <f>E740*J740</f>
        <v>0</v>
      </c>
      <c r="L740" s="57" t="s">
        <v>124</v>
      </c>
    </row>
    <row r="741" spans="1:12" s="1" customFormat="1" ht="19.2">
      <c r="A741" s="47">
        <f>A740+1</f>
        <v>706</v>
      </c>
      <c r="B741" s="48" t="s">
        <v>398</v>
      </c>
      <c r="C741" s="49" t="s">
        <v>2588</v>
      </c>
      <c r="D741" s="50" t="s">
        <v>136</v>
      </c>
      <c r="E741" s="54">
        <v>2.5</v>
      </c>
      <c r="F741" s="52"/>
      <c r="G741" s="53">
        <f>E741*F741</f>
        <v>0</v>
      </c>
      <c r="H741" s="54"/>
      <c r="I741" s="53">
        <f>E741*H741</f>
        <v>0</v>
      </c>
      <c r="J741" s="55">
        <v>1.65024E-4</v>
      </c>
      <c r="K741" s="56">
        <f>E741*J741</f>
        <v>4.1255999999999997E-4</v>
      </c>
      <c r="L741" s="57" t="s">
        <v>124</v>
      </c>
    </row>
    <row r="742" spans="1:12" s="1" customFormat="1" ht="19.2">
      <c r="A742" s="47">
        <f>A741+1</f>
        <v>707</v>
      </c>
      <c r="B742" s="48" t="s">
        <v>400</v>
      </c>
      <c r="C742" s="49" t="s">
        <v>2589</v>
      </c>
      <c r="D742" s="50" t="s">
        <v>136</v>
      </c>
      <c r="E742" s="54">
        <v>2.5</v>
      </c>
      <c r="F742" s="52"/>
      <c r="G742" s="53">
        <f>E742*F742</f>
        <v>0</v>
      </c>
      <c r="H742" s="54"/>
      <c r="I742" s="53">
        <f>E742*H742</f>
        <v>0</v>
      </c>
      <c r="J742" s="55">
        <v>3.4706224000000001E-2</v>
      </c>
      <c r="K742" s="56">
        <f>E742*J742</f>
        <v>8.6765560000000005E-2</v>
      </c>
      <c r="L742" s="57" t="s">
        <v>124</v>
      </c>
    </row>
    <row r="743" spans="1:12" s="1" customFormat="1" ht="19.2">
      <c r="A743" s="47">
        <f>A742+1</f>
        <v>708</v>
      </c>
      <c r="B743" s="48" t="s">
        <v>359</v>
      </c>
      <c r="C743" s="49" t="s">
        <v>2590</v>
      </c>
      <c r="D743" s="50" t="s">
        <v>127</v>
      </c>
      <c r="E743" s="226">
        <v>0.33280000000000004</v>
      </c>
      <c r="F743" s="52"/>
      <c r="G743" s="53">
        <f>E743*F743</f>
        <v>0</v>
      </c>
      <c r="H743" s="54"/>
      <c r="I743" s="53">
        <f>E743*H743</f>
        <v>0</v>
      </c>
      <c r="J743" s="55">
        <v>0</v>
      </c>
      <c r="K743" s="56">
        <f>E743*J743</f>
        <v>0</v>
      </c>
      <c r="L743" s="57" t="s">
        <v>124</v>
      </c>
    </row>
    <row r="744" spans="1:12" s="1" customFormat="1" ht="19.2">
      <c r="A744" s="47">
        <f>A743+1</f>
        <v>709</v>
      </c>
      <c r="B744" s="48" t="s">
        <v>361</v>
      </c>
      <c r="C744" s="49" t="s">
        <v>2591</v>
      </c>
      <c r="D744" s="50" t="s">
        <v>123</v>
      </c>
      <c r="E744" s="55">
        <v>0.16</v>
      </c>
      <c r="F744" s="52"/>
      <c r="G744" s="53">
        <f>E744*F744</f>
        <v>0</v>
      </c>
      <c r="H744" s="54"/>
      <c r="I744" s="53">
        <f>E744*H744</f>
        <v>0</v>
      </c>
      <c r="J744" s="55">
        <v>2.3191920000000001E-2</v>
      </c>
      <c r="K744" s="56">
        <f>E744*J744</f>
        <v>3.7107072000000002E-3</v>
      </c>
      <c r="L744" s="57" t="s">
        <v>124</v>
      </c>
    </row>
    <row r="745" spans="1:12" s="1" customFormat="1" ht="76.8">
      <c r="A745" s="227">
        <f>A744+1</f>
        <v>710</v>
      </c>
      <c r="B745" s="228" t="s">
        <v>385</v>
      </c>
      <c r="C745" s="229" t="s">
        <v>2592</v>
      </c>
      <c r="D745" s="230" t="s">
        <v>123</v>
      </c>
      <c r="E745" s="235">
        <v>0.16</v>
      </c>
      <c r="F745" s="232"/>
      <c r="G745" s="233">
        <f>E745*F745</f>
        <v>0</v>
      </c>
      <c r="H745" s="234"/>
      <c r="I745" s="233">
        <f>E745*H745</f>
        <v>0</v>
      </c>
      <c r="J745" s="235">
        <v>0.47</v>
      </c>
      <c r="K745" s="236">
        <f>E745*J745</f>
        <v>7.5200000000000003E-2</v>
      </c>
      <c r="L745" s="237" t="s">
        <v>124</v>
      </c>
    </row>
    <row r="746" spans="1:12" s="1" customFormat="1" ht="19.2">
      <c r="A746" s="47">
        <f>A745+1</f>
        <v>711</v>
      </c>
      <c r="B746" s="48" t="s">
        <v>365</v>
      </c>
      <c r="C746" s="49" t="s">
        <v>2593</v>
      </c>
      <c r="D746" s="50" t="s">
        <v>123</v>
      </c>
      <c r="E746" s="55">
        <v>0.16</v>
      </c>
      <c r="F746" s="52"/>
      <c r="G746" s="53">
        <f>E746*F746</f>
        <v>0</v>
      </c>
      <c r="H746" s="54"/>
      <c r="I746" s="53">
        <f>E746*H746</f>
        <v>0</v>
      </c>
      <c r="J746" s="55">
        <v>1.8E-3</v>
      </c>
      <c r="K746" s="56">
        <f>E746*J746</f>
        <v>2.8800000000000001E-4</v>
      </c>
      <c r="L746" s="57" t="s">
        <v>124</v>
      </c>
    </row>
    <row r="747" spans="1:12" s="1" customFormat="1" ht="19.2">
      <c r="A747" s="47">
        <f>A746+1</f>
        <v>712</v>
      </c>
      <c r="B747" s="48" t="s">
        <v>422</v>
      </c>
      <c r="C747" s="49" t="s">
        <v>2594</v>
      </c>
      <c r="D747" s="50" t="s">
        <v>155</v>
      </c>
      <c r="E747" s="51">
        <v>1</v>
      </c>
      <c r="F747" s="52"/>
      <c r="G747" s="53">
        <f>E747*F747</f>
        <v>0</v>
      </c>
      <c r="H747" s="54"/>
      <c r="I747" s="53">
        <f>E747*H747</f>
        <v>0</v>
      </c>
      <c r="J747" s="55">
        <v>4.4000000000000003E-3</v>
      </c>
      <c r="K747" s="56">
        <f>E747*J747</f>
        <v>4.4000000000000003E-3</v>
      </c>
      <c r="L747" s="57" t="s">
        <v>124</v>
      </c>
    </row>
    <row r="748" spans="1:12" s="1" customFormat="1" ht="19.2">
      <c r="A748" s="47">
        <f>A747+1</f>
        <v>713</v>
      </c>
      <c r="B748" s="48" t="s">
        <v>369</v>
      </c>
      <c r="C748" s="49" t="s">
        <v>2595</v>
      </c>
      <c r="D748" s="50" t="s">
        <v>235</v>
      </c>
      <c r="E748" s="55">
        <v>0.12100000000000001</v>
      </c>
      <c r="F748" s="52"/>
      <c r="G748" s="53">
        <f>E748*F748</f>
        <v>0</v>
      </c>
      <c r="H748" s="54"/>
      <c r="I748" s="53">
        <f>E748*H748</f>
        <v>0</v>
      </c>
      <c r="J748" s="55">
        <v>0</v>
      </c>
      <c r="K748" s="56">
        <f>E748*J748</f>
        <v>0</v>
      </c>
      <c r="L748" s="57" t="s">
        <v>124</v>
      </c>
    </row>
    <row r="749" spans="1:12" s="1" customFormat="1" ht="19.2">
      <c r="A749" s="47">
        <f>A748+1</f>
        <v>714</v>
      </c>
      <c r="B749" s="48" t="s">
        <v>355</v>
      </c>
      <c r="C749" s="49" t="s">
        <v>2596</v>
      </c>
      <c r="D749" s="50" t="s">
        <v>136</v>
      </c>
      <c r="E749" s="51">
        <v>3</v>
      </c>
      <c r="F749" s="52"/>
      <c r="G749" s="53">
        <f>E749*F749</f>
        <v>0</v>
      </c>
      <c r="H749" s="54"/>
      <c r="I749" s="53">
        <f>E749*H749</f>
        <v>0</v>
      </c>
      <c r="J749" s="55">
        <v>1.65024E-4</v>
      </c>
      <c r="K749" s="56">
        <f>E749*J749</f>
        <v>4.9507200000000005E-4</v>
      </c>
      <c r="L749" s="57" t="s">
        <v>124</v>
      </c>
    </row>
    <row r="750" spans="1:12" s="1" customFormat="1" ht="19.2">
      <c r="A750" s="47">
        <f>A749+1</f>
        <v>715</v>
      </c>
      <c r="B750" s="48" t="s">
        <v>357</v>
      </c>
      <c r="C750" s="49" t="s">
        <v>2597</v>
      </c>
      <c r="D750" s="50" t="s">
        <v>136</v>
      </c>
      <c r="E750" s="51">
        <v>3</v>
      </c>
      <c r="F750" s="52"/>
      <c r="G750" s="53">
        <f>E750*F750</f>
        <v>0</v>
      </c>
      <c r="H750" s="54"/>
      <c r="I750" s="53">
        <f>E750*H750</f>
        <v>0</v>
      </c>
      <c r="J750" s="55">
        <v>2.3090223999999999E-2</v>
      </c>
      <c r="K750" s="56">
        <f>E750*J750</f>
        <v>6.9270672000000005E-2</v>
      </c>
      <c r="L750" s="57" t="s">
        <v>124</v>
      </c>
    </row>
    <row r="751" spans="1:12" s="1" customFormat="1" ht="19.2">
      <c r="A751" s="47">
        <f>A750+1</f>
        <v>716</v>
      </c>
      <c r="B751" s="48" t="s">
        <v>359</v>
      </c>
      <c r="C751" s="49" t="s">
        <v>2598</v>
      </c>
      <c r="D751" s="50" t="s">
        <v>127</v>
      </c>
      <c r="E751" s="226">
        <v>2.448</v>
      </c>
      <c r="F751" s="52"/>
      <c r="G751" s="53">
        <f>E751*F751</f>
        <v>0</v>
      </c>
      <c r="H751" s="54"/>
      <c r="I751" s="53">
        <f>E751*H751</f>
        <v>0</v>
      </c>
      <c r="J751" s="55">
        <v>0</v>
      </c>
      <c r="K751" s="56">
        <f>E751*J751</f>
        <v>0</v>
      </c>
      <c r="L751" s="57" t="s">
        <v>124</v>
      </c>
    </row>
    <row r="752" spans="1:12" s="1" customFormat="1" ht="19.2">
      <c r="A752" s="47">
        <f>A751+1</f>
        <v>717</v>
      </c>
      <c r="B752" s="48" t="s">
        <v>361</v>
      </c>
      <c r="C752" s="49" t="s">
        <v>2599</v>
      </c>
      <c r="D752" s="50" t="s">
        <v>123</v>
      </c>
      <c r="E752" s="55">
        <v>0.11700000000000002</v>
      </c>
      <c r="F752" s="52"/>
      <c r="G752" s="53">
        <f>E752*F752</f>
        <v>0</v>
      </c>
      <c r="H752" s="54"/>
      <c r="I752" s="53">
        <f>E752*H752</f>
        <v>0</v>
      </c>
      <c r="J752" s="55">
        <v>2.3191920000000001E-2</v>
      </c>
      <c r="K752" s="56">
        <f>E752*J752</f>
        <v>2.7134546400000006E-3</v>
      </c>
      <c r="L752" s="57" t="s">
        <v>124</v>
      </c>
    </row>
    <row r="753" spans="1:12" s="1" customFormat="1" ht="76.8">
      <c r="A753" s="227">
        <f>A752+1</f>
        <v>718</v>
      </c>
      <c r="B753" s="228" t="s">
        <v>385</v>
      </c>
      <c r="C753" s="229" t="s">
        <v>2600</v>
      </c>
      <c r="D753" s="230" t="s">
        <v>123</v>
      </c>
      <c r="E753" s="235">
        <v>0.11700000000000002</v>
      </c>
      <c r="F753" s="232"/>
      <c r="G753" s="233">
        <f>E753*F753</f>
        <v>0</v>
      </c>
      <c r="H753" s="234"/>
      <c r="I753" s="233">
        <f>E753*H753</f>
        <v>0</v>
      </c>
      <c r="J753" s="235">
        <v>0.47</v>
      </c>
      <c r="K753" s="236">
        <f>E753*J753</f>
        <v>5.4990000000000004E-2</v>
      </c>
      <c r="L753" s="237" t="s">
        <v>124</v>
      </c>
    </row>
    <row r="754" spans="1:12" s="1" customFormat="1" ht="19.2">
      <c r="A754" s="47">
        <f>A753+1</f>
        <v>719</v>
      </c>
      <c r="B754" s="48" t="s">
        <v>365</v>
      </c>
      <c r="C754" s="49" t="s">
        <v>2601</v>
      </c>
      <c r="D754" s="50" t="s">
        <v>123</v>
      </c>
      <c r="E754" s="55">
        <v>0.11700000000000002</v>
      </c>
      <c r="F754" s="52"/>
      <c r="G754" s="53">
        <f>E754*F754</f>
        <v>0</v>
      </c>
      <c r="H754" s="54"/>
      <c r="I754" s="53">
        <f>E754*H754</f>
        <v>0</v>
      </c>
      <c r="J754" s="55">
        <v>1.8E-3</v>
      </c>
      <c r="K754" s="56">
        <f>E754*J754</f>
        <v>2.1060000000000002E-4</v>
      </c>
      <c r="L754" s="57" t="s">
        <v>124</v>
      </c>
    </row>
    <row r="755" spans="1:12" s="1" customFormat="1" ht="19.2">
      <c r="A755" s="47">
        <f>A754+1</f>
        <v>720</v>
      </c>
      <c r="B755" s="48" t="s">
        <v>395</v>
      </c>
      <c r="C755" s="49" t="s">
        <v>2602</v>
      </c>
      <c r="D755" s="50" t="s">
        <v>155</v>
      </c>
      <c r="E755" s="51">
        <v>1</v>
      </c>
      <c r="F755" s="52"/>
      <c r="G755" s="53">
        <f>E755*F755</f>
        <v>0</v>
      </c>
      <c r="H755" s="54"/>
      <c r="I755" s="53">
        <f>E755*H755</f>
        <v>0</v>
      </c>
      <c r="J755" s="55">
        <v>1.4189999999999999E-3</v>
      </c>
      <c r="K755" s="56">
        <f>E755*J755</f>
        <v>1.4189999999999999E-3</v>
      </c>
      <c r="L755" s="57" t="s">
        <v>124</v>
      </c>
    </row>
    <row r="756" spans="1:12" s="1" customFormat="1" ht="19.2">
      <c r="A756" s="47">
        <f>A755+1</f>
        <v>721</v>
      </c>
      <c r="B756" s="48" t="s">
        <v>369</v>
      </c>
      <c r="C756" s="49" t="s">
        <v>2603</v>
      </c>
      <c r="D756" s="50" t="s">
        <v>235</v>
      </c>
      <c r="E756" s="55">
        <v>9.4E-2</v>
      </c>
      <c r="F756" s="52"/>
      <c r="G756" s="53">
        <f>E756*F756</f>
        <v>0</v>
      </c>
      <c r="H756" s="54"/>
      <c r="I756" s="53">
        <f>E756*H756</f>
        <v>0</v>
      </c>
      <c r="J756" s="55">
        <v>0</v>
      </c>
      <c r="K756" s="56">
        <f>E756*J756</f>
        <v>0</v>
      </c>
      <c r="L756" s="57" t="s">
        <v>124</v>
      </c>
    </row>
    <row r="757" spans="1:12" s="1" customFormat="1" ht="19.2">
      <c r="A757" s="47">
        <f>A756+1</f>
        <v>722</v>
      </c>
      <c r="B757" s="48" t="s">
        <v>381</v>
      </c>
      <c r="C757" s="49" t="s">
        <v>2604</v>
      </c>
      <c r="D757" s="50" t="s">
        <v>136</v>
      </c>
      <c r="E757" s="54">
        <v>4</v>
      </c>
      <c r="F757" s="52"/>
      <c r="G757" s="53">
        <f>E757*F757</f>
        <v>0</v>
      </c>
      <c r="H757" s="54"/>
      <c r="I757" s="53">
        <f>E757*H757</f>
        <v>0</v>
      </c>
      <c r="J757" s="55">
        <v>1.28252E-2</v>
      </c>
      <c r="K757" s="56">
        <f>E757*J757</f>
        <v>5.1300800000000001E-2</v>
      </c>
      <c r="L757" s="57" t="s">
        <v>124</v>
      </c>
    </row>
    <row r="758" spans="1:12" s="1" customFormat="1" ht="19.2">
      <c r="A758" s="47">
        <f>A757+1</f>
        <v>723</v>
      </c>
      <c r="B758" s="48" t="s">
        <v>359</v>
      </c>
      <c r="C758" s="49" t="s">
        <v>2605</v>
      </c>
      <c r="D758" s="50" t="s">
        <v>127</v>
      </c>
      <c r="E758" s="226">
        <v>2.2792000000000003</v>
      </c>
      <c r="F758" s="52"/>
      <c r="G758" s="53">
        <f>E758*F758</f>
        <v>0</v>
      </c>
      <c r="H758" s="54"/>
      <c r="I758" s="53">
        <f>E758*H758</f>
        <v>0</v>
      </c>
      <c r="J758" s="55">
        <v>0</v>
      </c>
      <c r="K758" s="56">
        <f>E758*J758</f>
        <v>0</v>
      </c>
      <c r="L758" s="57" t="s">
        <v>124</v>
      </c>
    </row>
    <row r="759" spans="1:12" s="1" customFormat="1" ht="19.2">
      <c r="A759" s="47">
        <f>A758+1</f>
        <v>724</v>
      </c>
      <c r="B759" s="48" t="s">
        <v>361</v>
      </c>
      <c r="C759" s="49" t="s">
        <v>2606</v>
      </c>
      <c r="D759" s="50" t="s">
        <v>123</v>
      </c>
      <c r="E759" s="55">
        <v>7.8400000000000011E-2</v>
      </c>
      <c r="F759" s="52"/>
      <c r="G759" s="53">
        <f>E759*F759</f>
        <v>0</v>
      </c>
      <c r="H759" s="54"/>
      <c r="I759" s="53">
        <f>E759*H759</f>
        <v>0</v>
      </c>
      <c r="J759" s="55">
        <v>2.3191920000000001E-2</v>
      </c>
      <c r="K759" s="56">
        <f>E759*J759</f>
        <v>1.8182465280000004E-3</v>
      </c>
      <c r="L759" s="57" t="s">
        <v>124</v>
      </c>
    </row>
    <row r="760" spans="1:12" s="1" customFormat="1" ht="76.8">
      <c r="A760" s="227">
        <f>A759+1</f>
        <v>725</v>
      </c>
      <c r="B760" s="228" t="s">
        <v>385</v>
      </c>
      <c r="C760" s="229" t="s">
        <v>2607</v>
      </c>
      <c r="D760" s="230" t="s">
        <v>123</v>
      </c>
      <c r="E760" s="235">
        <v>7.8400000000000011E-2</v>
      </c>
      <c r="F760" s="232"/>
      <c r="G760" s="233">
        <f>E760*F760</f>
        <v>0</v>
      </c>
      <c r="H760" s="234"/>
      <c r="I760" s="233">
        <f>E760*H760</f>
        <v>0</v>
      </c>
      <c r="J760" s="235">
        <v>0.47</v>
      </c>
      <c r="K760" s="236">
        <f>E760*J760</f>
        <v>3.6848000000000006E-2</v>
      </c>
      <c r="L760" s="237" t="s">
        <v>124</v>
      </c>
    </row>
    <row r="761" spans="1:12" s="1" customFormat="1" ht="19.2">
      <c r="A761" s="47">
        <f>A760+1</f>
        <v>726</v>
      </c>
      <c r="B761" s="48" t="s">
        <v>365</v>
      </c>
      <c r="C761" s="49" t="s">
        <v>2608</v>
      </c>
      <c r="D761" s="50" t="s">
        <v>123</v>
      </c>
      <c r="E761" s="55">
        <v>7.8400000000000011E-2</v>
      </c>
      <c r="F761" s="52"/>
      <c r="G761" s="53">
        <f>E761*F761</f>
        <v>0</v>
      </c>
      <c r="H761" s="54"/>
      <c r="I761" s="53">
        <f>E761*H761</f>
        <v>0</v>
      </c>
      <c r="J761" s="55">
        <v>1.8E-3</v>
      </c>
      <c r="K761" s="56">
        <f>E761*J761</f>
        <v>1.4112E-4</v>
      </c>
      <c r="L761" s="57" t="s">
        <v>124</v>
      </c>
    </row>
    <row r="762" spans="1:12" s="1" customFormat="1" ht="19.2">
      <c r="A762" s="47">
        <f>A761+1</f>
        <v>727</v>
      </c>
      <c r="B762" s="48" t="s">
        <v>369</v>
      </c>
      <c r="C762" s="49" t="s">
        <v>2609</v>
      </c>
      <c r="D762" s="50" t="s">
        <v>235</v>
      </c>
      <c r="E762" s="55">
        <v>5.3999999999999999E-2</v>
      </c>
      <c r="F762" s="52"/>
      <c r="G762" s="53">
        <f>E762*F762</f>
        <v>0</v>
      </c>
      <c r="H762" s="54"/>
      <c r="I762" s="53">
        <f>E762*H762</f>
        <v>0</v>
      </c>
      <c r="J762" s="55">
        <v>0</v>
      </c>
      <c r="K762" s="56">
        <f>E762*J762</f>
        <v>0</v>
      </c>
      <c r="L762" s="57" t="s">
        <v>124</v>
      </c>
    </row>
    <row r="763" spans="1:12" s="1" customFormat="1" ht="19.2">
      <c r="A763" s="47">
        <f>A762+1</f>
        <v>728</v>
      </c>
      <c r="B763" s="48" t="s">
        <v>465</v>
      </c>
      <c r="C763" s="49" t="s">
        <v>2610</v>
      </c>
      <c r="D763" s="50" t="s">
        <v>136</v>
      </c>
      <c r="E763" s="54">
        <v>5</v>
      </c>
      <c r="F763" s="52"/>
      <c r="G763" s="53">
        <f>E763*F763</f>
        <v>0</v>
      </c>
      <c r="H763" s="54"/>
      <c r="I763" s="53">
        <f>E763*H763</f>
        <v>0</v>
      </c>
      <c r="J763" s="55">
        <v>1.65024E-4</v>
      </c>
      <c r="K763" s="56">
        <f>E763*J763</f>
        <v>8.2511999999999993E-4</v>
      </c>
      <c r="L763" s="57" t="s">
        <v>124</v>
      </c>
    </row>
    <row r="764" spans="1:12" s="1" customFormat="1" ht="19.2">
      <c r="A764" s="47">
        <f>A763+1</f>
        <v>729</v>
      </c>
      <c r="B764" s="48" t="s">
        <v>415</v>
      </c>
      <c r="C764" s="49" t="s">
        <v>2611</v>
      </c>
      <c r="D764" s="50" t="s">
        <v>136</v>
      </c>
      <c r="E764" s="54">
        <v>3</v>
      </c>
      <c r="F764" s="52"/>
      <c r="G764" s="53">
        <f>E764*F764</f>
        <v>0</v>
      </c>
      <c r="H764" s="54"/>
      <c r="I764" s="53">
        <f>E764*H764</f>
        <v>0</v>
      </c>
      <c r="J764" s="55">
        <v>1.65024E-4</v>
      </c>
      <c r="K764" s="56">
        <f>E764*J764</f>
        <v>4.9507200000000005E-4</v>
      </c>
      <c r="L764" s="57" t="s">
        <v>124</v>
      </c>
    </row>
    <row r="765" spans="1:12" s="1" customFormat="1" ht="19.2">
      <c r="A765" s="47">
        <f>A764+1</f>
        <v>730</v>
      </c>
      <c r="B765" s="48" t="s">
        <v>415</v>
      </c>
      <c r="C765" s="49" t="s">
        <v>2612</v>
      </c>
      <c r="D765" s="50" t="s">
        <v>136</v>
      </c>
      <c r="E765" s="54">
        <v>3</v>
      </c>
      <c r="F765" s="52"/>
      <c r="G765" s="53">
        <f>E765*F765</f>
        <v>0</v>
      </c>
      <c r="H765" s="54"/>
      <c r="I765" s="53">
        <f>E765*H765</f>
        <v>0</v>
      </c>
      <c r="J765" s="55">
        <v>1.65024E-4</v>
      </c>
      <c r="K765" s="56">
        <f>E765*J765</f>
        <v>4.9507200000000005E-4</v>
      </c>
      <c r="L765" s="57" t="s">
        <v>124</v>
      </c>
    </row>
    <row r="766" spans="1:12" s="1" customFormat="1" ht="19.2">
      <c r="A766" s="47">
        <f>A765+1</f>
        <v>731</v>
      </c>
      <c r="B766" s="48" t="s">
        <v>790</v>
      </c>
      <c r="C766" s="49" t="s">
        <v>2613</v>
      </c>
      <c r="D766" s="50" t="s">
        <v>136</v>
      </c>
      <c r="E766" s="54">
        <v>3</v>
      </c>
      <c r="F766" s="52"/>
      <c r="G766" s="53">
        <f>E766*F766</f>
        <v>0</v>
      </c>
      <c r="H766" s="54"/>
      <c r="I766" s="53">
        <f>E766*H766</f>
        <v>0</v>
      </c>
      <c r="J766" s="55">
        <v>1.65024E-4</v>
      </c>
      <c r="K766" s="56">
        <f>E766*J766</f>
        <v>4.9507200000000005E-4</v>
      </c>
      <c r="L766" s="57" t="s">
        <v>124</v>
      </c>
    </row>
    <row r="767" spans="1:12" s="1" customFormat="1" ht="19.2">
      <c r="A767" s="47">
        <f>A766+1</f>
        <v>732</v>
      </c>
      <c r="B767" s="48" t="s">
        <v>465</v>
      </c>
      <c r="C767" s="49" t="s">
        <v>2614</v>
      </c>
      <c r="D767" s="50" t="s">
        <v>136</v>
      </c>
      <c r="E767" s="54">
        <v>4</v>
      </c>
      <c r="F767" s="52"/>
      <c r="G767" s="53">
        <f>E767*F767</f>
        <v>0</v>
      </c>
      <c r="H767" s="54"/>
      <c r="I767" s="53">
        <f>E767*H767</f>
        <v>0</v>
      </c>
      <c r="J767" s="55">
        <v>1.65024E-4</v>
      </c>
      <c r="K767" s="56">
        <f>E767*J767</f>
        <v>6.6009599999999999E-4</v>
      </c>
      <c r="L767" s="57" t="s">
        <v>124</v>
      </c>
    </row>
    <row r="768" spans="1:12" s="1" customFormat="1" ht="19.2">
      <c r="A768" s="47">
        <f>A767+1</f>
        <v>733</v>
      </c>
      <c r="B768" s="48" t="s">
        <v>355</v>
      </c>
      <c r="C768" s="49" t="s">
        <v>2615</v>
      </c>
      <c r="D768" s="50" t="s">
        <v>136</v>
      </c>
      <c r="E768" s="51">
        <v>4</v>
      </c>
      <c r="F768" s="52"/>
      <c r="G768" s="53">
        <f>E768*F768</f>
        <v>0</v>
      </c>
      <c r="H768" s="54"/>
      <c r="I768" s="53">
        <f>E768*H768</f>
        <v>0</v>
      </c>
      <c r="J768" s="55">
        <v>1.65024E-4</v>
      </c>
      <c r="K768" s="56">
        <f>E768*J768</f>
        <v>6.6009599999999999E-4</v>
      </c>
      <c r="L768" s="57" t="s">
        <v>124</v>
      </c>
    </row>
    <row r="769" spans="1:12" s="1" customFormat="1" ht="19.2">
      <c r="A769" s="47">
        <f>A768+1</f>
        <v>734</v>
      </c>
      <c r="B769" s="48" t="s">
        <v>357</v>
      </c>
      <c r="C769" s="49" t="s">
        <v>2616</v>
      </c>
      <c r="D769" s="50" t="s">
        <v>136</v>
      </c>
      <c r="E769" s="51">
        <v>4</v>
      </c>
      <c r="F769" s="52"/>
      <c r="G769" s="53">
        <f>E769*F769</f>
        <v>0</v>
      </c>
      <c r="H769" s="54"/>
      <c r="I769" s="53">
        <f>E769*H769</f>
        <v>0</v>
      </c>
      <c r="J769" s="55">
        <v>2.3090223999999999E-2</v>
      </c>
      <c r="K769" s="56">
        <f>E769*J769</f>
        <v>9.2360895999999998E-2</v>
      </c>
      <c r="L769" s="57" t="s">
        <v>124</v>
      </c>
    </row>
    <row r="770" spans="1:12" s="1" customFormat="1" ht="19.2">
      <c r="A770" s="47">
        <f>A769+1</f>
        <v>735</v>
      </c>
      <c r="B770" s="48" t="s">
        <v>359</v>
      </c>
      <c r="C770" s="49" t="s">
        <v>2617</v>
      </c>
      <c r="D770" s="50" t="s">
        <v>127</v>
      </c>
      <c r="E770" s="226">
        <v>3.3638499999999998</v>
      </c>
      <c r="F770" s="52"/>
      <c r="G770" s="53">
        <f>E770*F770</f>
        <v>0</v>
      </c>
      <c r="H770" s="54"/>
      <c r="I770" s="53">
        <f>E770*H770</f>
        <v>0</v>
      </c>
      <c r="J770" s="55">
        <v>0</v>
      </c>
      <c r="K770" s="56">
        <f>E770*J770</f>
        <v>0</v>
      </c>
      <c r="L770" s="57" t="s">
        <v>124</v>
      </c>
    </row>
    <row r="771" spans="1:12" s="1" customFormat="1" ht="19.2">
      <c r="A771" s="47">
        <f>A770+1</f>
        <v>736</v>
      </c>
      <c r="B771" s="48" t="s">
        <v>361</v>
      </c>
      <c r="C771" s="49" t="s">
        <v>2618</v>
      </c>
      <c r="D771" s="50" t="s">
        <v>123</v>
      </c>
      <c r="E771" s="55">
        <v>0.16770000000000002</v>
      </c>
      <c r="F771" s="52"/>
      <c r="G771" s="53">
        <f>E771*F771</f>
        <v>0</v>
      </c>
      <c r="H771" s="54"/>
      <c r="I771" s="53">
        <f>E771*H771</f>
        <v>0</v>
      </c>
      <c r="J771" s="55">
        <v>2.3191920000000001E-2</v>
      </c>
      <c r="K771" s="56">
        <f>E771*J771</f>
        <v>3.8892849840000006E-3</v>
      </c>
      <c r="L771" s="57" t="s">
        <v>124</v>
      </c>
    </row>
    <row r="772" spans="1:12" s="1" customFormat="1" ht="76.8">
      <c r="A772" s="227">
        <f>A771+1</f>
        <v>737</v>
      </c>
      <c r="B772" s="228" t="s">
        <v>385</v>
      </c>
      <c r="C772" s="229" t="s">
        <v>2619</v>
      </c>
      <c r="D772" s="230" t="s">
        <v>123</v>
      </c>
      <c r="E772" s="235">
        <v>0.16770000000000002</v>
      </c>
      <c r="F772" s="232"/>
      <c r="G772" s="233">
        <f>E772*F772</f>
        <v>0</v>
      </c>
      <c r="H772" s="234"/>
      <c r="I772" s="233">
        <f>E772*H772</f>
        <v>0</v>
      </c>
      <c r="J772" s="235">
        <v>0.47</v>
      </c>
      <c r="K772" s="236">
        <f>E772*J772</f>
        <v>7.8819E-2</v>
      </c>
      <c r="L772" s="237" t="s">
        <v>124</v>
      </c>
    </row>
    <row r="773" spans="1:12" s="1" customFormat="1" ht="19.2">
      <c r="A773" s="47">
        <f>A772+1</f>
        <v>738</v>
      </c>
      <c r="B773" s="48" t="s">
        <v>365</v>
      </c>
      <c r="C773" s="49" t="s">
        <v>2620</v>
      </c>
      <c r="D773" s="50" t="s">
        <v>123</v>
      </c>
      <c r="E773" s="55">
        <v>0.16770000000000002</v>
      </c>
      <c r="F773" s="52"/>
      <c r="G773" s="53">
        <f>E773*F773</f>
        <v>0</v>
      </c>
      <c r="H773" s="54"/>
      <c r="I773" s="53">
        <f>E773*H773</f>
        <v>0</v>
      </c>
      <c r="J773" s="55">
        <v>1.8E-3</v>
      </c>
      <c r="K773" s="56">
        <f>E773*J773</f>
        <v>3.0186000000000004E-4</v>
      </c>
      <c r="L773" s="57" t="s">
        <v>124</v>
      </c>
    </row>
    <row r="774" spans="1:12" s="1" customFormat="1" ht="19.2">
      <c r="A774" s="47">
        <f>A773+1</f>
        <v>739</v>
      </c>
      <c r="B774" s="48" t="s">
        <v>369</v>
      </c>
      <c r="C774" s="49" t="s">
        <v>2621</v>
      </c>
      <c r="D774" s="50" t="s">
        <v>235</v>
      </c>
      <c r="E774" s="55">
        <v>0.11600000000000001</v>
      </c>
      <c r="F774" s="52"/>
      <c r="G774" s="53">
        <f>E774*F774</f>
        <v>0</v>
      </c>
      <c r="H774" s="54"/>
      <c r="I774" s="53">
        <f>E774*H774</f>
        <v>0</v>
      </c>
      <c r="J774" s="55">
        <v>0</v>
      </c>
      <c r="K774" s="56">
        <f>E774*J774</f>
        <v>0</v>
      </c>
      <c r="L774" s="57" t="s">
        <v>124</v>
      </c>
    </row>
    <row r="775" spans="1:12" s="1" customFormat="1" ht="19.2">
      <c r="A775" s="47">
        <f>A774+1</f>
        <v>740</v>
      </c>
      <c r="B775" s="48" t="s">
        <v>357</v>
      </c>
      <c r="C775" s="49" t="s">
        <v>2622</v>
      </c>
      <c r="D775" s="50" t="s">
        <v>136</v>
      </c>
      <c r="E775" s="51">
        <v>4</v>
      </c>
      <c r="F775" s="52"/>
      <c r="G775" s="53">
        <f>E775*F775</f>
        <v>0</v>
      </c>
      <c r="H775" s="54"/>
      <c r="I775" s="53">
        <f>E775*H775</f>
        <v>0</v>
      </c>
      <c r="J775" s="55">
        <v>2.3090223999999999E-2</v>
      </c>
      <c r="K775" s="56">
        <f>E775*J775</f>
        <v>9.2360895999999998E-2</v>
      </c>
      <c r="L775" s="57" t="s">
        <v>124</v>
      </c>
    </row>
    <row r="776" spans="1:12" s="1" customFormat="1" ht="19.2">
      <c r="A776" s="47">
        <f>A775+1</f>
        <v>741</v>
      </c>
      <c r="B776" s="48" t="s">
        <v>359</v>
      </c>
      <c r="C776" s="49" t="s">
        <v>2623</v>
      </c>
      <c r="D776" s="50" t="s">
        <v>127</v>
      </c>
      <c r="E776" s="226">
        <v>3.2800000000000002</v>
      </c>
      <c r="F776" s="52"/>
      <c r="G776" s="53">
        <f>E776*F776</f>
        <v>0</v>
      </c>
      <c r="H776" s="54"/>
      <c r="I776" s="53">
        <f>E776*H776</f>
        <v>0</v>
      </c>
      <c r="J776" s="55">
        <v>0</v>
      </c>
      <c r="K776" s="56">
        <f>E776*J776</f>
        <v>0</v>
      </c>
      <c r="L776" s="57" t="s">
        <v>124</v>
      </c>
    </row>
    <row r="777" spans="1:12" s="1" customFormat="1" ht="19.2">
      <c r="A777" s="47">
        <f>A776+1</f>
        <v>742</v>
      </c>
      <c r="B777" s="48" t="s">
        <v>361</v>
      </c>
      <c r="C777" s="49" t="s">
        <v>2624</v>
      </c>
      <c r="D777" s="50" t="s">
        <v>123</v>
      </c>
      <c r="E777" s="55">
        <v>0.16000000000000003</v>
      </c>
      <c r="F777" s="52"/>
      <c r="G777" s="53">
        <f>E777*F777</f>
        <v>0</v>
      </c>
      <c r="H777" s="54"/>
      <c r="I777" s="53">
        <f>E777*H777</f>
        <v>0</v>
      </c>
      <c r="J777" s="55">
        <v>2.3191920000000001E-2</v>
      </c>
      <c r="K777" s="56">
        <f>E777*J777</f>
        <v>3.7107072000000011E-3</v>
      </c>
      <c r="L777" s="57" t="s">
        <v>124</v>
      </c>
    </row>
    <row r="778" spans="1:12" s="1" customFormat="1" ht="76.8">
      <c r="A778" s="227">
        <f>A777+1</f>
        <v>743</v>
      </c>
      <c r="B778" s="228" t="s">
        <v>385</v>
      </c>
      <c r="C778" s="229" t="s">
        <v>2625</v>
      </c>
      <c r="D778" s="230" t="s">
        <v>123</v>
      </c>
      <c r="E778" s="235">
        <v>0.16000000000000003</v>
      </c>
      <c r="F778" s="232"/>
      <c r="G778" s="233">
        <f>E778*F778</f>
        <v>0</v>
      </c>
      <c r="H778" s="234"/>
      <c r="I778" s="233">
        <f>E778*H778</f>
        <v>0</v>
      </c>
      <c r="J778" s="235">
        <v>0.47</v>
      </c>
      <c r="K778" s="236">
        <f>E778*J778</f>
        <v>7.5200000000000017E-2</v>
      </c>
      <c r="L778" s="237" t="s">
        <v>124</v>
      </c>
    </row>
    <row r="779" spans="1:12" s="1" customFormat="1" ht="19.2">
      <c r="A779" s="47">
        <f>A778+1</f>
        <v>744</v>
      </c>
      <c r="B779" s="48" t="s">
        <v>365</v>
      </c>
      <c r="C779" s="49" t="s">
        <v>2626</v>
      </c>
      <c r="D779" s="50" t="s">
        <v>123</v>
      </c>
      <c r="E779" s="55">
        <v>0.16000000000000003</v>
      </c>
      <c r="F779" s="52"/>
      <c r="G779" s="53">
        <f>E779*F779</f>
        <v>0</v>
      </c>
      <c r="H779" s="54"/>
      <c r="I779" s="53">
        <f>E779*H779</f>
        <v>0</v>
      </c>
      <c r="J779" s="55">
        <v>1.8E-3</v>
      </c>
      <c r="K779" s="56">
        <f>E779*J779</f>
        <v>2.8800000000000006E-4</v>
      </c>
      <c r="L779" s="57" t="s">
        <v>124</v>
      </c>
    </row>
    <row r="780" spans="1:12" s="1" customFormat="1" ht="19.2">
      <c r="A780" s="47">
        <f>A779+1</f>
        <v>745</v>
      </c>
      <c r="B780" s="48" t="s">
        <v>369</v>
      </c>
      <c r="C780" s="49" t="s">
        <v>2627</v>
      </c>
      <c r="D780" s="50" t="s">
        <v>235</v>
      </c>
      <c r="E780" s="55">
        <v>0.11</v>
      </c>
      <c r="F780" s="52"/>
      <c r="G780" s="53">
        <f>E780*F780</f>
        <v>0</v>
      </c>
      <c r="H780" s="54"/>
      <c r="I780" s="53">
        <f>E780*H780</f>
        <v>0</v>
      </c>
      <c r="J780" s="55">
        <v>0</v>
      </c>
      <c r="K780" s="56">
        <f>E780*J780</f>
        <v>0</v>
      </c>
      <c r="L780" s="57" t="s">
        <v>124</v>
      </c>
    </row>
    <row r="781" spans="1:12" s="1" customFormat="1" ht="19.2">
      <c r="A781" s="47">
        <f>A780+1</f>
        <v>746</v>
      </c>
      <c r="B781" s="48" t="s">
        <v>381</v>
      </c>
      <c r="C781" s="49" t="s">
        <v>2628</v>
      </c>
      <c r="D781" s="50" t="s">
        <v>136</v>
      </c>
      <c r="E781" s="51">
        <v>4</v>
      </c>
      <c r="F781" s="52"/>
      <c r="G781" s="53">
        <f>E781*F781</f>
        <v>0</v>
      </c>
      <c r="H781" s="54"/>
      <c r="I781" s="53">
        <f>E781*H781</f>
        <v>0</v>
      </c>
      <c r="J781" s="55">
        <v>1.28252E-2</v>
      </c>
      <c r="K781" s="56">
        <f>E781*J781</f>
        <v>5.1300800000000001E-2</v>
      </c>
      <c r="L781" s="57" t="s">
        <v>124</v>
      </c>
    </row>
    <row r="782" spans="1:12" s="1" customFormat="1" ht="19.2">
      <c r="A782" s="47">
        <f>A781+1</f>
        <v>747</v>
      </c>
      <c r="B782" s="48" t="s">
        <v>359</v>
      </c>
      <c r="C782" s="49" t="s">
        <v>2629</v>
      </c>
      <c r="D782" s="50" t="s">
        <v>127</v>
      </c>
      <c r="E782" s="226">
        <v>2.4448000000000003</v>
      </c>
      <c r="F782" s="52"/>
      <c r="G782" s="53">
        <f>E782*F782</f>
        <v>0</v>
      </c>
      <c r="H782" s="54"/>
      <c r="I782" s="53">
        <f>E782*H782</f>
        <v>0</v>
      </c>
      <c r="J782" s="55">
        <v>0</v>
      </c>
      <c r="K782" s="56">
        <f>E782*J782</f>
        <v>0</v>
      </c>
      <c r="L782" s="57" t="s">
        <v>124</v>
      </c>
    </row>
    <row r="783" spans="1:12" s="1" customFormat="1" ht="19.2">
      <c r="A783" s="47">
        <f>A782+1</f>
        <v>748</v>
      </c>
      <c r="B783" s="48" t="s">
        <v>361</v>
      </c>
      <c r="C783" s="49" t="s">
        <v>2630</v>
      </c>
      <c r="D783" s="50" t="s">
        <v>123</v>
      </c>
      <c r="E783" s="55">
        <v>8.9600000000000013E-2</v>
      </c>
      <c r="F783" s="52"/>
      <c r="G783" s="53">
        <f>E783*F783</f>
        <v>0</v>
      </c>
      <c r="H783" s="54"/>
      <c r="I783" s="53">
        <f>E783*H783</f>
        <v>0</v>
      </c>
      <c r="J783" s="55">
        <v>2.3191920000000001E-2</v>
      </c>
      <c r="K783" s="56">
        <f>E783*J783</f>
        <v>2.0779960320000002E-3</v>
      </c>
      <c r="L783" s="57" t="s">
        <v>124</v>
      </c>
    </row>
    <row r="784" spans="1:12" s="1" customFormat="1" ht="76.8">
      <c r="A784" s="227">
        <f>A783+1</f>
        <v>749</v>
      </c>
      <c r="B784" s="228" t="s">
        <v>385</v>
      </c>
      <c r="C784" s="229" t="s">
        <v>2631</v>
      </c>
      <c r="D784" s="230" t="s">
        <v>123</v>
      </c>
      <c r="E784" s="235">
        <v>8.9600000000000013E-2</v>
      </c>
      <c r="F784" s="232"/>
      <c r="G784" s="233">
        <f>E784*F784</f>
        <v>0</v>
      </c>
      <c r="H784" s="234"/>
      <c r="I784" s="233">
        <f>E784*H784</f>
        <v>0</v>
      </c>
      <c r="J784" s="235">
        <v>0.47</v>
      </c>
      <c r="K784" s="236">
        <f>E784*J784</f>
        <v>4.2112000000000004E-2</v>
      </c>
      <c r="L784" s="237" t="s">
        <v>124</v>
      </c>
    </row>
    <row r="785" spans="1:12" s="1" customFormat="1" ht="19.2">
      <c r="A785" s="47">
        <f>A784+1</f>
        <v>750</v>
      </c>
      <c r="B785" s="48" t="s">
        <v>365</v>
      </c>
      <c r="C785" s="49" t="s">
        <v>2632</v>
      </c>
      <c r="D785" s="50" t="s">
        <v>123</v>
      </c>
      <c r="E785" s="55">
        <v>8.9600000000000013E-2</v>
      </c>
      <c r="F785" s="52"/>
      <c r="G785" s="53">
        <f>E785*F785</f>
        <v>0</v>
      </c>
      <c r="H785" s="54"/>
      <c r="I785" s="53">
        <f>E785*H785</f>
        <v>0</v>
      </c>
      <c r="J785" s="55">
        <v>1.8E-3</v>
      </c>
      <c r="K785" s="56">
        <f>E785*J785</f>
        <v>1.6128000000000003E-4</v>
      </c>
      <c r="L785" s="57" t="s">
        <v>124</v>
      </c>
    </row>
    <row r="786" spans="1:12" s="1" customFormat="1" ht="19.2">
      <c r="A786" s="47">
        <f>A785+1</f>
        <v>751</v>
      </c>
      <c r="B786" s="48" t="s">
        <v>369</v>
      </c>
      <c r="C786" s="49" t="s">
        <v>2633</v>
      </c>
      <c r="D786" s="50" t="s">
        <v>235</v>
      </c>
      <c r="E786" s="55">
        <v>6.0999999999999999E-2</v>
      </c>
      <c r="F786" s="52"/>
      <c r="G786" s="53">
        <f>E786*F786</f>
        <v>0</v>
      </c>
      <c r="H786" s="54"/>
      <c r="I786" s="53">
        <f>E786*H786</f>
        <v>0</v>
      </c>
      <c r="J786" s="55">
        <v>0</v>
      </c>
      <c r="K786" s="56">
        <f>E786*J786</f>
        <v>0</v>
      </c>
      <c r="L786" s="57" t="s">
        <v>124</v>
      </c>
    </row>
    <row r="787" spans="1:12" s="1" customFormat="1" ht="19.2">
      <c r="A787" s="47">
        <f>A786+1</f>
        <v>752</v>
      </c>
      <c r="B787" s="48" t="s">
        <v>415</v>
      </c>
      <c r="C787" s="49" t="s">
        <v>2634</v>
      </c>
      <c r="D787" s="50" t="s">
        <v>136</v>
      </c>
      <c r="E787" s="54">
        <v>3.5</v>
      </c>
      <c r="F787" s="52"/>
      <c r="G787" s="53">
        <f>E787*F787</f>
        <v>0</v>
      </c>
      <c r="H787" s="54"/>
      <c r="I787" s="53">
        <f>E787*H787</f>
        <v>0</v>
      </c>
      <c r="J787" s="55">
        <v>1.65024E-4</v>
      </c>
      <c r="K787" s="56">
        <f>E787*J787</f>
        <v>5.7758400000000002E-4</v>
      </c>
      <c r="L787" s="57" t="s">
        <v>124</v>
      </c>
    </row>
    <row r="788" spans="1:12" s="1" customFormat="1" ht="19.2">
      <c r="A788" s="47">
        <f>A787+1</f>
        <v>753</v>
      </c>
      <c r="B788" s="48" t="s">
        <v>400</v>
      </c>
      <c r="C788" s="49" t="s">
        <v>2635</v>
      </c>
      <c r="D788" s="50" t="s">
        <v>136</v>
      </c>
      <c r="E788" s="54">
        <v>3.5</v>
      </c>
      <c r="F788" s="52"/>
      <c r="G788" s="53">
        <f>E788*F788</f>
        <v>0</v>
      </c>
      <c r="H788" s="54"/>
      <c r="I788" s="53">
        <f>E788*H788</f>
        <v>0</v>
      </c>
      <c r="J788" s="55">
        <v>3.4706224000000001E-2</v>
      </c>
      <c r="K788" s="56">
        <f>E788*J788</f>
        <v>0.121471784</v>
      </c>
      <c r="L788" s="57" t="s">
        <v>124</v>
      </c>
    </row>
    <row r="789" spans="1:12" s="1" customFormat="1" ht="19.2">
      <c r="A789" s="47">
        <f>A788+1</f>
        <v>754</v>
      </c>
      <c r="B789" s="48" t="s">
        <v>359</v>
      </c>
      <c r="C789" s="49" t="s">
        <v>2636</v>
      </c>
      <c r="D789" s="50" t="s">
        <v>127</v>
      </c>
      <c r="E789" s="226">
        <v>4.3040500000000002</v>
      </c>
      <c r="F789" s="52"/>
      <c r="G789" s="53">
        <f>E789*F789</f>
        <v>0</v>
      </c>
      <c r="H789" s="54"/>
      <c r="I789" s="53">
        <f>E789*H789</f>
        <v>0</v>
      </c>
      <c r="J789" s="55">
        <v>0</v>
      </c>
      <c r="K789" s="56">
        <f>E789*J789</f>
        <v>0</v>
      </c>
      <c r="L789" s="57" t="s">
        <v>124</v>
      </c>
    </row>
    <row r="790" spans="1:12" s="1" customFormat="1" ht="19.2">
      <c r="A790" s="47">
        <f>A789+1</f>
        <v>755</v>
      </c>
      <c r="B790" s="48" t="s">
        <v>361</v>
      </c>
      <c r="C790" s="49" t="s">
        <v>2637</v>
      </c>
      <c r="D790" s="50" t="s">
        <v>123</v>
      </c>
      <c r="E790" s="55">
        <v>0.30458749999999996</v>
      </c>
      <c r="F790" s="52"/>
      <c r="G790" s="53">
        <f>E790*F790</f>
        <v>0</v>
      </c>
      <c r="H790" s="54"/>
      <c r="I790" s="53">
        <f>E790*H790</f>
        <v>0</v>
      </c>
      <c r="J790" s="55">
        <v>2.3191920000000001E-2</v>
      </c>
      <c r="K790" s="56">
        <f>E790*J790</f>
        <v>7.0639689329999996E-3</v>
      </c>
      <c r="L790" s="57" t="s">
        <v>124</v>
      </c>
    </row>
    <row r="791" spans="1:12" s="1" customFormat="1" ht="76.8">
      <c r="A791" s="227">
        <f>A790+1</f>
        <v>756</v>
      </c>
      <c r="B791" s="228" t="s">
        <v>385</v>
      </c>
      <c r="C791" s="229" t="s">
        <v>2638</v>
      </c>
      <c r="D791" s="230" t="s">
        <v>123</v>
      </c>
      <c r="E791" s="235">
        <v>0.30458749999999996</v>
      </c>
      <c r="F791" s="232"/>
      <c r="G791" s="233">
        <f>E791*F791</f>
        <v>0</v>
      </c>
      <c r="H791" s="234"/>
      <c r="I791" s="233">
        <f>E791*H791</f>
        <v>0</v>
      </c>
      <c r="J791" s="235">
        <v>0.47</v>
      </c>
      <c r="K791" s="236">
        <f>E791*J791</f>
        <v>0.14315612499999997</v>
      </c>
      <c r="L791" s="237" t="s">
        <v>124</v>
      </c>
    </row>
    <row r="792" spans="1:12" s="1" customFormat="1" ht="19.2">
      <c r="A792" s="47">
        <f>A791+1</f>
        <v>757</v>
      </c>
      <c r="B792" s="48" t="s">
        <v>365</v>
      </c>
      <c r="C792" s="49" t="s">
        <v>2639</v>
      </c>
      <c r="D792" s="50" t="s">
        <v>123</v>
      </c>
      <c r="E792" s="55">
        <v>0.30458749999999996</v>
      </c>
      <c r="F792" s="52"/>
      <c r="G792" s="53">
        <f>E792*F792</f>
        <v>0</v>
      </c>
      <c r="H792" s="54"/>
      <c r="I792" s="53">
        <f>E792*H792</f>
        <v>0</v>
      </c>
      <c r="J792" s="55">
        <v>1.8E-3</v>
      </c>
      <c r="K792" s="56">
        <f>E792*J792</f>
        <v>5.4825749999999986E-4</v>
      </c>
      <c r="L792" s="57" t="s">
        <v>124</v>
      </c>
    </row>
    <row r="793" spans="1:12" s="1" customFormat="1" ht="9.6">
      <c r="A793" s="47">
        <f>A792+1</f>
        <v>758</v>
      </c>
      <c r="B793" s="48" t="s">
        <v>422</v>
      </c>
      <c r="C793" s="49" t="s">
        <v>2640</v>
      </c>
      <c r="D793" s="50" t="s">
        <v>155</v>
      </c>
      <c r="E793" s="51">
        <v>1</v>
      </c>
      <c r="F793" s="52"/>
      <c r="G793" s="53">
        <f>E793*F793</f>
        <v>0</v>
      </c>
      <c r="H793" s="54"/>
      <c r="I793" s="53">
        <f>E793*H793</f>
        <v>0</v>
      </c>
      <c r="J793" s="55">
        <v>4.4000000000000003E-3</v>
      </c>
      <c r="K793" s="56">
        <f>E793*J793</f>
        <v>4.4000000000000003E-3</v>
      </c>
      <c r="L793" s="57" t="s">
        <v>124</v>
      </c>
    </row>
    <row r="794" spans="1:12" s="1" customFormat="1" ht="19.2">
      <c r="A794" s="47">
        <f>A793+1</f>
        <v>759</v>
      </c>
      <c r="B794" s="48" t="s">
        <v>369</v>
      </c>
      <c r="C794" s="49" t="s">
        <v>2641</v>
      </c>
      <c r="D794" s="50" t="s">
        <v>235</v>
      </c>
      <c r="E794" s="55">
        <v>0.217</v>
      </c>
      <c r="F794" s="52"/>
      <c r="G794" s="53">
        <f>E794*F794</f>
        <v>0</v>
      </c>
      <c r="H794" s="54"/>
      <c r="I794" s="53">
        <f>E794*H794</f>
        <v>0</v>
      </c>
      <c r="J794" s="55">
        <v>0</v>
      </c>
      <c r="K794" s="56">
        <f>E794*J794</f>
        <v>0</v>
      </c>
      <c r="L794" s="57" t="s">
        <v>124</v>
      </c>
    </row>
    <row r="795" spans="1:12" s="1" customFormat="1" ht="19.2">
      <c r="A795" s="47">
        <f>A794+1</f>
        <v>760</v>
      </c>
      <c r="B795" s="48" t="s">
        <v>398</v>
      </c>
      <c r="C795" s="49" t="s">
        <v>2642</v>
      </c>
      <c r="D795" s="50" t="s">
        <v>136</v>
      </c>
      <c r="E795" s="54">
        <v>2.5</v>
      </c>
      <c r="F795" s="52"/>
      <c r="G795" s="53">
        <f>E795*F795</f>
        <v>0</v>
      </c>
      <c r="H795" s="54"/>
      <c r="I795" s="53">
        <f>E795*H795</f>
        <v>0</v>
      </c>
      <c r="J795" s="55">
        <v>1.65024E-4</v>
      </c>
      <c r="K795" s="56">
        <f>E795*J795</f>
        <v>4.1255999999999997E-4</v>
      </c>
      <c r="L795" s="57" t="s">
        <v>124</v>
      </c>
    </row>
    <row r="796" spans="1:12" s="1" customFormat="1" ht="19.2">
      <c r="A796" s="47">
        <f>A795+1</f>
        <v>761</v>
      </c>
      <c r="B796" s="48" t="s">
        <v>400</v>
      </c>
      <c r="C796" s="49" t="s">
        <v>2643</v>
      </c>
      <c r="D796" s="50" t="s">
        <v>136</v>
      </c>
      <c r="E796" s="54">
        <v>2.5</v>
      </c>
      <c r="F796" s="52"/>
      <c r="G796" s="53">
        <f>E796*F796</f>
        <v>0</v>
      </c>
      <c r="H796" s="54"/>
      <c r="I796" s="53">
        <f>E796*H796</f>
        <v>0</v>
      </c>
      <c r="J796" s="55">
        <v>3.4706224000000001E-2</v>
      </c>
      <c r="K796" s="56">
        <f>E796*J796</f>
        <v>8.6765560000000005E-2</v>
      </c>
      <c r="L796" s="57" t="s">
        <v>124</v>
      </c>
    </row>
    <row r="797" spans="1:12" s="1" customFormat="1" ht="19.2">
      <c r="A797" s="47">
        <f>A796+1</f>
        <v>762</v>
      </c>
      <c r="B797" s="48" t="s">
        <v>359</v>
      </c>
      <c r="C797" s="49" t="s">
        <v>2644</v>
      </c>
      <c r="D797" s="50" t="s">
        <v>127</v>
      </c>
      <c r="E797" s="226">
        <v>2.6715999999999998</v>
      </c>
      <c r="F797" s="52"/>
      <c r="G797" s="53">
        <f>E797*F797</f>
        <v>0</v>
      </c>
      <c r="H797" s="54"/>
      <c r="I797" s="53">
        <f>E797*H797</f>
        <v>0</v>
      </c>
      <c r="J797" s="55">
        <v>0</v>
      </c>
      <c r="K797" s="56">
        <f>E797*J797</f>
        <v>0</v>
      </c>
      <c r="L797" s="57" t="s">
        <v>124</v>
      </c>
    </row>
    <row r="798" spans="1:12" s="1" customFormat="1" ht="19.2">
      <c r="A798" s="47">
        <f>A797+1</f>
        <v>763</v>
      </c>
      <c r="B798" s="48" t="s">
        <v>361</v>
      </c>
      <c r="C798" s="49" t="s">
        <v>2645</v>
      </c>
      <c r="D798" s="50" t="s">
        <v>123</v>
      </c>
      <c r="E798" s="55">
        <v>0.152</v>
      </c>
      <c r="F798" s="52"/>
      <c r="G798" s="53">
        <f>E798*F798</f>
        <v>0</v>
      </c>
      <c r="H798" s="54"/>
      <c r="I798" s="53">
        <f>E798*H798</f>
        <v>0</v>
      </c>
      <c r="J798" s="55">
        <v>2.3191920000000001E-2</v>
      </c>
      <c r="K798" s="56">
        <f>E798*J798</f>
        <v>3.5251718400000002E-3</v>
      </c>
      <c r="L798" s="57" t="s">
        <v>124</v>
      </c>
    </row>
    <row r="799" spans="1:12" s="1" customFormat="1" ht="76.8">
      <c r="A799" s="227">
        <f>A798+1</f>
        <v>764</v>
      </c>
      <c r="B799" s="228" t="s">
        <v>385</v>
      </c>
      <c r="C799" s="229" t="s">
        <v>2646</v>
      </c>
      <c r="D799" s="230" t="s">
        <v>123</v>
      </c>
      <c r="E799" s="235">
        <v>0.152</v>
      </c>
      <c r="F799" s="232"/>
      <c r="G799" s="233">
        <f>E799*F799</f>
        <v>0</v>
      </c>
      <c r="H799" s="234"/>
      <c r="I799" s="233">
        <f>E799*H799</f>
        <v>0</v>
      </c>
      <c r="J799" s="235">
        <v>0.47</v>
      </c>
      <c r="K799" s="236">
        <f>E799*J799</f>
        <v>7.143999999999999E-2</v>
      </c>
      <c r="L799" s="237" t="s">
        <v>124</v>
      </c>
    </row>
    <row r="800" spans="1:12" s="1" customFormat="1" ht="19.2">
      <c r="A800" s="47">
        <f>A799+1</f>
        <v>765</v>
      </c>
      <c r="B800" s="48" t="s">
        <v>365</v>
      </c>
      <c r="C800" s="49" t="s">
        <v>2647</v>
      </c>
      <c r="D800" s="50" t="s">
        <v>123</v>
      </c>
      <c r="E800" s="55">
        <v>0.152</v>
      </c>
      <c r="F800" s="52"/>
      <c r="G800" s="53">
        <f>E800*F800</f>
        <v>0</v>
      </c>
      <c r="H800" s="54"/>
      <c r="I800" s="53">
        <f>E800*H800</f>
        <v>0</v>
      </c>
      <c r="J800" s="55">
        <v>1.8E-3</v>
      </c>
      <c r="K800" s="56">
        <f>E800*J800</f>
        <v>2.7359999999999998E-4</v>
      </c>
      <c r="L800" s="57" t="s">
        <v>124</v>
      </c>
    </row>
    <row r="801" spans="1:12" s="1" customFormat="1" ht="9.6">
      <c r="A801" s="47">
        <f>A800+1</f>
        <v>766</v>
      </c>
      <c r="B801" s="48" t="s">
        <v>422</v>
      </c>
      <c r="C801" s="49" t="s">
        <v>2648</v>
      </c>
      <c r="D801" s="50" t="s">
        <v>155</v>
      </c>
      <c r="E801" s="51">
        <v>1</v>
      </c>
      <c r="F801" s="52"/>
      <c r="G801" s="53">
        <f>E801*F801</f>
        <v>0</v>
      </c>
      <c r="H801" s="54"/>
      <c r="I801" s="53">
        <f>E801*H801</f>
        <v>0</v>
      </c>
      <c r="J801" s="55">
        <v>4.4000000000000003E-3</v>
      </c>
      <c r="K801" s="56">
        <f>E801*J801</f>
        <v>4.4000000000000003E-3</v>
      </c>
      <c r="L801" s="57" t="s">
        <v>124</v>
      </c>
    </row>
    <row r="802" spans="1:12" s="1" customFormat="1" ht="19.2">
      <c r="A802" s="47">
        <f>A801+1</f>
        <v>767</v>
      </c>
      <c r="B802" s="48" t="s">
        <v>369</v>
      </c>
      <c r="C802" s="49" t="s">
        <v>2649</v>
      </c>
      <c r="D802" s="50" t="s">
        <v>235</v>
      </c>
      <c r="E802" s="55">
        <v>0.11600000000000001</v>
      </c>
      <c r="F802" s="52"/>
      <c r="G802" s="53">
        <f>E802*F802</f>
        <v>0</v>
      </c>
      <c r="H802" s="54"/>
      <c r="I802" s="53">
        <f>E802*H802</f>
        <v>0</v>
      </c>
      <c r="J802" s="55">
        <v>0</v>
      </c>
      <c r="K802" s="56">
        <f>E802*J802</f>
        <v>0</v>
      </c>
      <c r="L802" s="57" t="s">
        <v>124</v>
      </c>
    </row>
    <row r="803" spans="1:12" s="1" customFormat="1" ht="19.2">
      <c r="A803" s="47">
        <f>A802+1</f>
        <v>768</v>
      </c>
      <c r="B803" s="48" t="s">
        <v>465</v>
      </c>
      <c r="C803" s="49" t="s">
        <v>2650</v>
      </c>
      <c r="D803" s="50" t="s">
        <v>136</v>
      </c>
      <c r="E803" s="51">
        <v>3</v>
      </c>
      <c r="F803" s="52"/>
      <c r="G803" s="53">
        <f>E803*F803</f>
        <v>0</v>
      </c>
      <c r="H803" s="54"/>
      <c r="I803" s="53">
        <f>E803*H803</f>
        <v>0</v>
      </c>
      <c r="J803" s="55">
        <v>1.65024E-4</v>
      </c>
      <c r="K803" s="56">
        <f>E803*J803</f>
        <v>4.9507200000000005E-4</v>
      </c>
      <c r="L803" s="57" t="s">
        <v>124</v>
      </c>
    </row>
    <row r="804" spans="1:12" s="1" customFormat="1" ht="19.2">
      <c r="A804" s="47">
        <f>A803+1</f>
        <v>769</v>
      </c>
      <c r="B804" s="48" t="s">
        <v>357</v>
      </c>
      <c r="C804" s="49" t="s">
        <v>2651</v>
      </c>
      <c r="D804" s="50" t="s">
        <v>136</v>
      </c>
      <c r="E804" s="51">
        <v>3</v>
      </c>
      <c r="F804" s="52"/>
      <c r="G804" s="53">
        <f>E804*F804</f>
        <v>0</v>
      </c>
      <c r="H804" s="54"/>
      <c r="I804" s="53">
        <f>E804*H804</f>
        <v>0</v>
      </c>
      <c r="J804" s="55">
        <v>2.3090223999999999E-2</v>
      </c>
      <c r="K804" s="56">
        <f>E804*J804</f>
        <v>6.9270672000000005E-2</v>
      </c>
      <c r="L804" s="57" t="s">
        <v>124</v>
      </c>
    </row>
    <row r="805" spans="1:12" s="1" customFormat="1" ht="19.2">
      <c r="A805" s="47">
        <f>A804+1</f>
        <v>770</v>
      </c>
      <c r="B805" s="48" t="s">
        <v>359</v>
      </c>
      <c r="C805" s="49" t="s">
        <v>2652</v>
      </c>
      <c r="D805" s="50" t="s">
        <v>127</v>
      </c>
      <c r="E805" s="226">
        <v>2.3521500000000004</v>
      </c>
      <c r="F805" s="52"/>
      <c r="G805" s="53">
        <f>E805*F805</f>
        <v>0</v>
      </c>
      <c r="H805" s="54"/>
      <c r="I805" s="53">
        <f>E805*H805</f>
        <v>0</v>
      </c>
      <c r="J805" s="55">
        <v>0</v>
      </c>
      <c r="K805" s="56">
        <f>E805*J805</f>
        <v>0</v>
      </c>
      <c r="L805" s="57" t="s">
        <v>124</v>
      </c>
    </row>
    <row r="806" spans="1:12" s="1" customFormat="1" ht="19.2">
      <c r="A806" s="47">
        <f>A805+1</f>
        <v>771</v>
      </c>
      <c r="B806" s="48" t="s">
        <v>361</v>
      </c>
      <c r="C806" s="49" t="s">
        <v>2653</v>
      </c>
      <c r="D806" s="50" t="s">
        <v>123</v>
      </c>
      <c r="E806" s="55">
        <v>0.10822500000000002</v>
      </c>
      <c r="F806" s="52"/>
      <c r="G806" s="53">
        <f>E806*F806</f>
        <v>0</v>
      </c>
      <c r="H806" s="54"/>
      <c r="I806" s="53">
        <f>E806*H806</f>
        <v>0</v>
      </c>
      <c r="J806" s="55">
        <v>2.3191920000000001E-2</v>
      </c>
      <c r="K806" s="56">
        <f>E806*J806</f>
        <v>2.5099455420000004E-3</v>
      </c>
      <c r="L806" s="57" t="s">
        <v>124</v>
      </c>
    </row>
    <row r="807" spans="1:12" s="1" customFormat="1" ht="76.8">
      <c r="A807" s="227">
        <f>A806+1</f>
        <v>772</v>
      </c>
      <c r="B807" s="228" t="s">
        <v>385</v>
      </c>
      <c r="C807" s="229" t="s">
        <v>2654</v>
      </c>
      <c r="D807" s="230" t="s">
        <v>123</v>
      </c>
      <c r="E807" s="235">
        <v>0.10822500000000002</v>
      </c>
      <c r="F807" s="232"/>
      <c r="G807" s="233">
        <f>E807*F807</f>
        <v>0</v>
      </c>
      <c r="H807" s="234"/>
      <c r="I807" s="233">
        <f>E807*H807</f>
        <v>0</v>
      </c>
      <c r="J807" s="235">
        <v>0.47</v>
      </c>
      <c r="K807" s="236">
        <f>E807*J807</f>
        <v>5.0865750000000001E-2</v>
      </c>
      <c r="L807" s="237" t="s">
        <v>124</v>
      </c>
    </row>
    <row r="808" spans="1:12" s="1" customFormat="1" ht="19.2">
      <c r="A808" s="47">
        <f>A807+1</f>
        <v>773</v>
      </c>
      <c r="B808" s="48" t="s">
        <v>365</v>
      </c>
      <c r="C808" s="49" t="s">
        <v>2655</v>
      </c>
      <c r="D808" s="50" t="s">
        <v>123</v>
      </c>
      <c r="E808" s="55">
        <v>0.10822500000000002</v>
      </c>
      <c r="F808" s="52"/>
      <c r="G808" s="53">
        <f>E808*F808</f>
        <v>0</v>
      </c>
      <c r="H808" s="54"/>
      <c r="I808" s="53">
        <f>E808*H808</f>
        <v>0</v>
      </c>
      <c r="J808" s="55">
        <v>1.8E-3</v>
      </c>
      <c r="K808" s="56">
        <f>E808*J808</f>
        <v>1.9480500000000002E-4</v>
      </c>
      <c r="L808" s="57" t="s">
        <v>124</v>
      </c>
    </row>
    <row r="809" spans="1:12" s="1" customFormat="1" ht="19.2">
      <c r="A809" s="47">
        <f>A808+1</f>
        <v>774</v>
      </c>
      <c r="B809" s="48" t="s">
        <v>395</v>
      </c>
      <c r="C809" s="49" t="s">
        <v>2656</v>
      </c>
      <c r="D809" s="50" t="s">
        <v>155</v>
      </c>
      <c r="E809" s="51">
        <v>1</v>
      </c>
      <c r="F809" s="52"/>
      <c r="G809" s="53">
        <f>E809*F809</f>
        <v>0</v>
      </c>
      <c r="H809" s="54"/>
      <c r="I809" s="53">
        <f>E809*H809</f>
        <v>0</v>
      </c>
      <c r="J809" s="55">
        <v>1.4189999999999999E-3</v>
      </c>
      <c r="K809" s="56">
        <f>E809*J809</f>
        <v>1.4189999999999999E-3</v>
      </c>
      <c r="L809" s="57" t="s">
        <v>124</v>
      </c>
    </row>
    <row r="810" spans="1:12" s="1" customFormat="1" ht="19.2">
      <c r="A810" s="47">
        <f>A809+1</f>
        <v>775</v>
      </c>
      <c r="B810" s="48" t="s">
        <v>369</v>
      </c>
      <c r="C810" s="49" t="s">
        <v>2657</v>
      </c>
      <c r="D810" s="50" t="s">
        <v>235</v>
      </c>
      <c r="E810" s="55">
        <v>7.8E-2</v>
      </c>
      <c r="F810" s="52"/>
      <c r="G810" s="53">
        <f>E810*F810</f>
        <v>0</v>
      </c>
      <c r="H810" s="54"/>
      <c r="I810" s="53">
        <f>E810*H810</f>
        <v>0</v>
      </c>
      <c r="J810" s="55">
        <v>0</v>
      </c>
      <c r="K810" s="56">
        <f>E810*J810</f>
        <v>0</v>
      </c>
      <c r="L810" s="57" t="s">
        <v>124</v>
      </c>
    </row>
    <row r="811" spans="1:12" s="1" customFormat="1" ht="19.2">
      <c r="A811" s="47">
        <f>A810+1</f>
        <v>776</v>
      </c>
      <c r="B811" s="48" t="s">
        <v>400</v>
      </c>
      <c r="C811" s="49" t="s">
        <v>2658</v>
      </c>
      <c r="D811" s="50" t="s">
        <v>136</v>
      </c>
      <c r="E811" s="54">
        <v>1.5</v>
      </c>
      <c r="F811" s="52"/>
      <c r="G811" s="53">
        <f>E811*F811</f>
        <v>0</v>
      </c>
      <c r="H811" s="54"/>
      <c r="I811" s="53">
        <f>E811*H811</f>
        <v>0</v>
      </c>
      <c r="J811" s="55">
        <v>3.4706224000000001E-2</v>
      </c>
      <c r="K811" s="56">
        <f>E811*J811</f>
        <v>5.2059335999999998E-2</v>
      </c>
      <c r="L811" s="57" t="s">
        <v>124</v>
      </c>
    </row>
    <row r="812" spans="1:12" s="1" customFormat="1" ht="19.2">
      <c r="A812" s="47">
        <f>A811+1</f>
        <v>777</v>
      </c>
      <c r="B812" s="48" t="s">
        <v>359</v>
      </c>
      <c r="C812" s="49" t="s">
        <v>2659</v>
      </c>
      <c r="D812" s="50" t="s">
        <v>127</v>
      </c>
      <c r="E812" s="226">
        <v>1.7465999999999997</v>
      </c>
      <c r="F812" s="52"/>
      <c r="G812" s="53">
        <f>E812*F812</f>
        <v>0</v>
      </c>
      <c r="H812" s="54"/>
      <c r="I812" s="53">
        <f>E812*H812</f>
        <v>0</v>
      </c>
      <c r="J812" s="55">
        <v>0</v>
      </c>
      <c r="K812" s="56">
        <f>E812*J812</f>
        <v>0</v>
      </c>
      <c r="L812" s="57" t="s">
        <v>124</v>
      </c>
    </row>
    <row r="813" spans="1:12" s="1" customFormat="1" ht="19.2">
      <c r="A813" s="47">
        <f>A812+1</f>
        <v>778</v>
      </c>
      <c r="B813" s="48" t="s">
        <v>361</v>
      </c>
      <c r="C813" s="49" t="s">
        <v>2660</v>
      </c>
      <c r="D813" s="50" t="s">
        <v>123</v>
      </c>
      <c r="E813" s="55">
        <v>0.10619999999999999</v>
      </c>
      <c r="F813" s="52"/>
      <c r="G813" s="53">
        <f>E813*F813</f>
        <v>0</v>
      </c>
      <c r="H813" s="54"/>
      <c r="I813" s="53">
        <f>E813*H813</f>
        <v>0</v>
      </c>
      <c r="J813" s="55">
        <v>2.3191920000000001E-2</v>
      </c>
      <c r="K813" s="56">
        <f>E813*J813</f>
        <v>2.4629819039999998E-3</v>
      </c>
      <c r="L813" s="57" t="s">
        <v>124</v>
      </c>
    </row>
    <row r="814" spans="1:12" s="1" customFormat="1" ht="76.8">
      <c r="A814" s="227">
        <f>A813+1</f>
        <v>779</v>
      </c>
      <c r="B814" s="228" t="s">
        <v>385</v>
      </c>
      <c r="C814" s="229" t="s">
        <v>2661</v>
      </c>
      <c r="D814" s="230" t="s">
        <v>123</v>
      </c>
      <c r="E814" s="235">
        <v>0.10619999999999999</v>
      </c>
      <c r="F814" s="232"/>
      <c r="G814" s="233">
        <f>E814*F814</f>
        <v>0</v>
      </c>
      <c r="H814" s="234"/>
      <c r="I814" s="233">
        <f>E814*H814</f>
        <v>0</v>
      </c>
      <c r="J814" s="235">
        <v>0.47</v>
      </c>
      <c r="K814" s="236">
        <f>E814*J814</f>
        <v>4.9913999999999993E-2</v>
      </c>
      <c r="L814" s="237" t="s">
        <v>124</v>
      </c>
    </row>
    <row r="815" spans="1:12" s="1" customFormat="1" ht="19.2">
      <c r="A815" s="47">
        <f>A814+1</f>
        <v>780</v>
      </c>
      <c r="B815" s="48" t="s">
        <v>365</v>
      </c>
      <c r="C815" s="49" t="s">
        <v>2662</v>
      </c>
      <c r="D815" s="50" t="s">
        <v>123</v>
      </c>
      <c r="E815" s="55">
        <v>0.10619999999999999</v>
      </c>
      <c r="F815" s="52"/>
      <c r="G815" s="53">
        <f>E815*F815</f>
        <v>0</v>
      </c>
      <c r="H815" s="54"/>
      <c r="I815" s="53">
        <f>E815*H815</f>
        <v>0</v>
      </c>
      <c r="J815" s="55">
        <v>1.8E-3</v>
      </c>
      <c r="K815" s="56">
        <f>E815*J815</f>
        <v>1.9115999999999998E-4</v>
      </c>
      <c r="L815" s="57" t="s">
        <v>124</v>
      </c>
    </row>
    <row r="816" spans="1:12" s="1" customFormat="1" ht="19.2">
      <c r="A816" s="47">
        <f>A815+1</f>
        <v>781</v>
      </c>
      <c r="B816" s="48" t="s">
        <v>1627</v>
      </c>
      <c r="C816" s="49" t="s">
        <v>2663</v>
      </c>
      <c r="D816" s="50" t="s">
        <v>155</v>
      </c>
      <c r="E816" s="51">
        <v>1</v>
      </c>
      <c r="F816" s="52"/>
      <c r="G816" s="53">
        <f>E816*F816</f>
        <v>0</v>
      </c>
      <c r="H816" s="54"/>
      <c r="I816" s="53">
        <f>E816*H816</f>
        <v>0</v>
      </c>
      <c r="J816" s="55">
        <v>1.1000000000000001E-3</v>
      </c>
      <c r="K816" s="56">
        <f>E816*J816</f>
        <v>1.1000000000000001E-3</v>
      </c>
      <c r="L816" s="57" t="s">
        <v>124</v>
      </c>
    </row>
    <row r="817" spans="1:12" s="1" customFormat="1" ht="19.2">
      <c r="A817" s="47">
        <f>A816+1</f>
        <v>782</v>
      </c>
      <c r="B817" s="48" t="s">
        <v>369</v>
      </c>
      <c r="C817" s="49" t="s">
        <v>2664</v>
      </c>
      <c r="D817" s="50" t="s">
        <v>235</v>
      </c>
      <c r="E817" s="55">
        <v>8.8000000000000009E-2</v>
      </c>
      <c r="F817" s="52"/>
      <c r="G817" s="53">
        <f>E817*F817</f>
        <v>0</v>
      </c>
      <c r="H817" s="54"/>
      <c r="I817" s="53">
        <f>E817*H817</f>
        <v>0</v>
      </c>
      <c r="J817" s="55">
        <v>0</v>
      </c>
      <c r="K817" s="56">
        <f>E817*J817</f>
        <v>0</v>
      </c>
      <c r="L817" s="57" t="s">
        <v>124</v>
      </c>
    </row>
    <row r="818" spans="1:12" s="1" customFormat="1" ht="28.8">
      <c r="A818" s="47">
        <f>A817+1</f>
        <v>783</v>
      </c>
      <c r="B818" s="48" t="s">
        <v>792</v>
      </c>
      <c r="C818" s="49" t="s">
        <v>2665</v>
      </c>
      <c r="D818" s="50" t="s">
        <v>136</v>
      </c>
      <c r="E818" s="54">
        <v>3.2</v>
      </c>
      <c r="F818" s="52"/>
      <c r="G818" s="53">
        <f>E818*F818</f>
        <v>0</v>
      </c>
      <c r="H818" s="54"/>
      <c r="I818" s="53">
        <f>E818*H818</f>
        <v>0</v>
      </c>
      <c r="J818" s="55">
        <v>1.4200223999999999E-2</v>
      </c>
      <c r="K818" s="56">
        <f>E818*J818</f>
        <v>4.5440716800000003E-2</v>
      </c>
      <c r="L818" s="57" t="s">
        <v>124</v>
      </c>
    </row>
    <row r="819" spans="1:12" s="1" customFormat="1" ht="19.2">
      <c r="A819" s="47">
        <f>A818+1</f>
        <v>784</v>
      </c>
      <c r="B819" s="48" t="s">
        <v>359</v>
      </c>
      <c r="C819" s="49" t="s">
        <v>2666</v>
      </c>
      <c r="D819" s="50" t="s">
        <v>127</v>
      </c>
      <c r="E819" s="226">
        <v>1.3824000000000001</v>
      </c>
      <c r="F819" s="52"/>
      <c r="G819" s="53">
        <f>E819*F819</f>
        <v>0</v>
      </c>
      <c r="H819" s="54"/>
      <c r="I819" s="53">
        <f>E819*H819</f>
        <v>0</v>
      </c>
      <c r="J819" s="55">
        <v>0</v>
      </c>
      <c r="K819" s="56">
        <f>E819*J819</f>
        <v>0</v>
      </c>
      <c r="L819" s="57" t="s">
        <v>124</v>
      </c>
    </row>
    <row r="820" spans="1:12" s="1" customFormat="1" ht="19.2">
      <c r="A820" s="47">
        <f>A819+1</f>
        <v>785</v>
      </c>
      <c r="B820" s="48" t="s">
        <v>361</v>
      </c>
      <c r="C820" s="49" t="s">
        <v>2667</v>
      </c>
      <c r="D820" s="50" t="s">
        <v>123</v>
      </c>
      <c r="E820" s="55">
        <v>8.1920000000000007E-2</v>
      </c>
      <c r="F820" s="52"/>
      <c r="G820" s="53">
        <f>E820*F820</f>
        <v>0</v>
      </c>
      <c r="H820" s="54"/>
      <c r="I820" s="53">
        <f>E820*H820</f>
        <v>0</v>
      </c>
      <c r="J820" s="55">
        <v>2.3191920000000001E-2</v>
      </c>
      <c r="K820" s="56">
        <f>E820*J820</f>
        <v>1.8998820864000003E-3</v>
      </c>
      <c r="L820" s="57" t="s">
        <v>124</v>
      </c>
    </row>
    <row r="821" spans="1:12" s="1" customFormat="1" ht="76.8">
      <c r="A821" s="227">
        <f>A820+1</f>
        <v>786</v>
      </c>
      <c r="B821" s="228" t="s">
        <v>385</v>
      </c>
      <c r="C821" s="229" t="s">
        <v>2668</v>
      </c>
      <c r="D821" s="230" t="s">
        <v>123</v>
      </c>
      <c r="E821" s="235">
        <v>8.1920000000000007E-2</v>
      </c>
      <c r="F821" s="232"/>
      <c r="G821" s="233">
        <f>E821*F821</f>
        <v>0</v>
      </c>
      <c r="H821" s="234"/>
      <c r="I821" s="233">
        <f>E821*H821</f>
        <v>0</v>
      </c>
      <c r="J821" s="235">
        <v>0.47</v>
      </c>
      <c r="K821" s="236">
        <f>E821*J821</f>
        <v>3.8502399999999999E-2</v>
      </c>
      <c r="L821" s="237" t="s">
        <v>124</v>
      </c>
    </row>
    <row r="822" spans="1:12" s="1" customFormat="1" ht="19.2">
      <c r="A822" s="47">
        <f>A821+1</f>
        <v>787</v>
      </c>
      <c r="B822" s="48" t="s">
        <v>365</v>
      </c>
      <c r="C822" s="49" t="s">
        <v>2669</v>
      </c>
      <c r="D822" s="50" t="s">
        <v>123</v>
      </c>
      <c r="E822" s="55">
        <v>8.1920000000000007E-2</v>
      </c>
      <c r="F822" s="52"/>
      <c r="G822" s="53">
        <f>E822*F822</f>
        <v>0</v>
      </c>
      <c r="H822" s="54"/>
      <c r="I822" s="53">
        <f>E822*H822</f>
        <v>0</v>
      </c>
      <c r="J822" s="55">
        <v>1.8E-3</v>
      </c>
      <c r="K822" s="56">
        <f>E822*J822</f>
        <v>1.4745600000000002E-4</v>
      </c>
      <c r="L822" s="57" t="s">
        <v>124</v>
      </c>
    </row>
    <row r="823" spans="1:12" s="1" customFormat="1" ht="19.2">
      <c r="A823" s="47">
        <f>A822+1</f>
        <v>788</v>
      </c>
      <c r="B823" s="48" t="s">
        <v>369</v>
      </c>
      <c r="C823" s="49" t="s">
        <v>2670</v>
      </c>
      <c r="D823" s="50" t="s">
        <v>235</v>
      </c>
      <c r="E823" s="55">
        <v>6.3E-2</v>
      </c>
      <c r="F823" s="52"/>
      <c r="G823" s="53">
        <f>E823*F823</f>
        <v>0</v>
      </c>
      <c r="H823" s="54"/>
      <c r="I823" s="53">
        <f>E823*H823</f>
        <v>0</v>
      </c>
      <c r="J823" s="55">
        <v>0</v>
      </c>
      <c r="K823" s="56">
        <f>E823*J823</f>
        <v>0</v>
      </c>
      <c r="L823" s="57" t="s">
        <v>124</v>
      </c>
    </row>
    <row r="824" spans="1:12" s="1" customFormat="1" ht="19.2">
      <c r="A824" s="47">
        <f>A823+1</f>
        <v>789</v>
      </c>
      <c r="B824" s="48" t="s">
        <v>465</v>
      </c>
      <c r="C824" s="49" t="s">
        <v>2671</v>
      </c>
      <c r="D824" s="50" t="s">
        <v>136</v>
      </c>
      <c r="E824" s="54">
        <v>2.6</v>
      </c>
      <c r="F824" s="52"/>
      <c r="G824" s="53">
        <f>E824*F824</f>
        <v>0</v>
      </c>
      <c r="H824" s="54"/>
      <c r="I824" s="53">
        <f>E824*H824</f>
        <v>0</v>
      </c>
      <c r="J824" s="55">
        <v>1.65024E-4</v>
      </c>
      <c r="K824" s="56">
        <f>E824*J824</f>
        <v>4.2906239999999999E-4</v>
      </c>
      <c r="L824" s="57" t="s">
        <v>124</v>
      </c>
    </row>
    <row r="825" spans="1:12" s="1" customFormat="1" ht="19.2">
      <c r="A825" s="47">
        <f>A824+1</f>
        <v>790</v>
      </c>
      <c r="B825" s="48" t="s">
        <v>357</v>
      </c>
      <c r="C825" s="49" t="s">
        <v>2672</v>
      </c>
      <c r="D825" s="50" t="s">
        <v>136</v>
      </c>
      <c r="E825" s="54">
        <v>2.6</v>
      </c>
      <c r="F825" s="52"/>
      <c r="G825" s="53">
        <f>E825*F825</f>
        <v>0</v>
      </c>
      <c r="H825" s="54"/>
      <c r="I825" s="53">
        <f>E825*H825</f>
        <v>0</v>
      </c>
      <c r="J825" s="55">
        <v>2.3090223999999999E-2</v>
      </c>
      <c r="K825" s="56">
        <f>E825*J825</f>
        <v>6.0034582400000001E-2</v>
      </c>
      <c r="L825" s="57" t="s">
        <v>124</v>
      </c>
    </row>
    <row r="826" spans="1:12" s="1" customFormat="1" ht="19.2">
      <c r="A826" s="47">
        <f>A825+1</f>
        <v>791</v>
      </c>
      <c r="B826" s="48" t="s">
        <v>359</v>
      </c>
      <c r="C826" s="49" t="s">
        <v>2673</v>
      </c>
      <c r="D826" s="50" t="s">
        <v>127</v>
      </c>
      <c r="E826" s="226">
        <v>1.7704500000000003</v>
      </c>
      <c r="F826" s="52"/>
      <c r="G826" s="53">
        <f>E826*F826</f>
        <v>0</v>
      </c>
      <c r="H826" s="54"/>
      <c r="I826" s="53">
        <f>E826*H826</f>
        <v>0</v>
      </c>
      <c r="J826" s="55">
        <v>0</v>
      </c>
      <c r="K826" s="56">
        <f>E826*J826</f>
        <v>0</v>
      </c>
      <c r="L826" s="57" t="s">
        <v>124</v>
      </c>
    </row>
    <row r="827" spans="1:12" s="1" customFormat="1" ht="19.2">
      <c r="A827" s="47">
        <f>A826+1</f>
        <v>792</v>
      </c>
      <c r="B827" s="48" t="s">
        <v>361</v>
      </c>
      <c r="C827" s="49" t="s">
        <v>2674</v>
      </c>
      <c r="D827" s="50" t="s">
        <v>123</v>
      </c>
      <c r="E827" s="55">
        <v>7.0785000000000015E-2</v>
      </c>
      <c r="F827" s="52"/>
      <c r="G827" s="53">
        <f>E827*F827</f>
        <v>0</v>
      </c>
      <c r="H827" s="54"/>
      <c r="I827" s="53">
        <f>E827*H827</f>
        <v>0</v>
      </c>
      <c r="J827" s="55">
        <v>2.3191920000000001E-2</v>
      </c>
      <c r="K827" s="56">
        <f>E827*J827</f>
        <v>1.6416400572000004E-3</v>
      </c>
      <c r="L827" s="57" t="s">
        <v>124</v>
      </c>
    </row>
    <row r="828" spans="1:12" s="1" customFormat="1" ht="76.8">
      <c r="A828" s="227">
        <f>A827+1</f>
        <v>793</v>
      </c>
      <c r="B828" s="228" t="s">
        <v>385</v>
      </c>
      <c r="C828" s="229" t="s">
        <v>2675</v>
      </c>
      <c r="D828" s="230" t="s">
        <v>123</v>
      </c>
      <c r="E828" s="235">
        <v>7.0785000000000015E-2</v>
      </c>
      <c r="F828" s="232"/>
      <c r="G828" s="233">
        <f>E828*F828</f>
        <v>0</v>
      </c>
      <c r="H828" s="234"/>
      <c r="I828" s="233">
        <f>E828*H828</f>
        <v>0</v>
      </c>
      <c r="J828" s="235">
        <v>0.47</v>
      </c>
      <c r="K828" s="236">
        <f>E828*J828</f>
        <v>3.3268950000000005E-2</v>
      </c>
      <c r="L828" s="237" t="s">
        <v>124</v>
      </c>
    </row>
    <row r="829" spans="1:12" s="1" customFormat="1" ht="19.2">
      <c r="A829" s="47">
        <f>A828+1</f>
        <v>794</v>
      </c>
      <c r="B829" s="48" t="s">
        <v>365</v>
      </c>
      <c r="C829" s="49" t="s">
        <v>2676</v>
      </c>
      <c r="D829" s="50" t="s">
        <v>123</v>
      </c>
      <c r="E829" s="55">
        <v>7.0785000000000015E-2</v>
      </c>
      <c r="F829" s="52"/>
      <c r="G829" s="53">
        <f>E829*F829</f>
        <v>0</v>
      </c>
      <c r="H829" s="54"/>
      <c r="I829" s="53">
        <f>E829*H829</f>
        <v>0</v>
      </c>
      <c r="J829" s="55">
        <v>1.8E-3</v>
      </c>
      <c r="K829" s="56">
        <f>E829*J829</f>
        <v>1.2741300000000002E-4</v>
      </c>
      <c r="L829" s="57" t="s">
        <v>124</v>
      </c>
    </row>
    <row r="830" spans="1:12" s="1" customFormat="1" ht="19.2">
      <c r="A830" s="47">
        <f>A829+1</f>
        <v>795</v>
      </c>
      <c r="B830" s="48" t="s">
        <v>369</v>
      </c>
      <c r="C830" s="49" t="s">
        <v>2677</v>
      </c>
      <c r="D830" s="50" t="s">
        <v>235</v>
      </c>
      <c r="E830" s="55">
        <v>0.05</v>
      </c>
      <c r="F830" s="52"/>
      <c r="G830" s="53">
        <f>E830*F830</f>
        <v>0</v>
      </c>
      <c r="H830" s="54"/>
      <c r="I830" s="53">
        <f>E830*H830</f>
        <v>0</v>
      </c>
      <c r="J830" s="55">
        <v>0</v>
      </c>
      <c r="K830" s="56">
        <f>E830*J830</f>
        <v>0</v>
      </c>
      <c r="L830" s="57" t="s">
        <v>124</v>
      </c>
    </row>
    <row r="831" spans="1:12" s="1" customFormat="1" ht="19.2">
      <c r="A831" s="47">
        <f>A830+1</f>
        <v>796</v>
      </c>
      <c r="B831" s="48" t="s">
        <v>465</v>
      </c>
      <c r="C831" s="49" t="s">
        <v>2678</v>
      </c>
      <c r="D831" s="50" t="s">
        <v>136</v>
      </c>
      <c r="E831" s="51">
        <v>3</v>
      </c>
      <c r="F831" s="52"/>
      <c r="G831" s="53">
        <f>E831*F831</f>
        <v>0</v>
      </c>
      <c r="H831" s="54"/>
      <c r="I831" s="53">
        <f>E831*H831</f>
        <v>0</v>
      </c>
      <c r="J831" s="55">
        <v>1.65024E-4</v>
      </c>
      <c r="K831" s="56">
        <f>E831*J831</f>
        <v>4.9507200000000005E-4</v>
      </c>
      <c r="L831" s="57" t="s">
        <v>124</v>
      </c>
    </row>
    <row r="832" spans="1:12" s="1" customFormat="1" ht="19.2">
      <c r="A832" s="47">
        <f>A831+1</f>
        <v>797</v>
      </c>
      <c r="B832" s="48" t="s">
        <v>357</v>
      </c>
      <c r="C832" s="49" t="s">
        <v>2679</v>
      </c>
      <c r="D832" s="50" t="s">
        <v>136</v>
      </c>
      <c r="E832" s="51">
        <v>3</v>
      </c>
      <c r="F832" s="52"/>
      <c r="G832" s="53">
        <f>E832*F832</f>
        <v>0</v>
      </c>
      <c r="H832" s="54"/>
      <c r="I832" s="53">
        <f>E832*H832</f>
        <v>0</v>
      </c>
      <c r="J832" s="55">
        <v>2.3090223999999999E-2</v>
      </c>
      <c r="K832" s="56">
        <f>E832*J832</f>
        <v>6.9270672000000005E-2</v>
      </c>
      <c r="L832" s="57" t="s">
        <v>124</v>
      </c>
    </row>
    <row r="833" spans="1:12" s="1" customFormat="1" ht="19.2">
      <c r="A833" s="47">
        <f>A832+1</f>
        <v>798</v>
      </c>
      <c r="B833" s="48" t="s">
        <v>359</v>
      </c>
      <c r="C833" s="49" t="s">
        <v>2680</v>
      </c>
      <c r="D833" s="50" t="s">
        <v>127</v>
      </c>
      <c r="E833" s="226">
        <v>2.512</v>
      </c>
      <c r="F833" s="52"/>
      <c r="G833" s="53">
        <f>E833*F833</f>
        <v>0</v>
      </c>
      <c r="H833" s="54"/>
      <c r="I833" s="53">
        <f>E833*H833</f>
        <v>0</v>
      </c>
      <c r="J833" s="55">
        <v>0</v>
      </c>
      <c r="K833" s="56">
        <f>E833*J833</f>
        <v>0</v>
      </c>
      <c r="L833" s="57" t="s">
        <v>124</v>
      </c>
    </row>
    <row r="834" spans="1:12" s="1" customFormat="1" ht="19.2">
      <c r="A834" s="47">
        <f>A833+1</f>
        <v>799</v>
      </c>
      <c r="B834" s="48" t="s">
        <v>361</v>
      </c>
      <c r="C834" s="49" t="s">
        <v>2681</v>
      </c>
      <c r="D834" s="50" t="s">
        <v>123</v>
      </c>
      <c r="E834" s="55">
        <v>0.123</v>
      </c>
      <c r="F834" s="52"/>
      <c r="G834" s="53">
        <f>E834*F834</f>
        <v>0</v>
      </c>
      <c r="H834" s="54"/>
      <c r="I834" s="53">
        <f>E834*H834</f>
        <v>0</v>
      </c>
      <c r="J834" s="55">
        <v>2.3191920000000001E-2</v>
      </c>
      <c r="K834" s="56">
        <f>E834*J834</f>
        <v>2.8526061599999999E-3</v>
      </c>
      <c r="L834" s="57" t="s">
        <v>124</v>
      </c>
    </row>
    <row r="835" spans="1:12" s="1" customFormat="1" ht="76.8">
      <c r="A835" s="227">
        <f>A834+1</f>
        <v>800</v>
      </c>
      <c r="B835" s="228" t="s">
        <v>385</v>
      </c>
      <c r="C835" s="229" t="s">
        <v>2682</v>
      </c>
      <c r="D835" s="230" t="s">
        <v>123</v>
      </c>
      <c r="E835" s="235">
        <v>0.123</v>
      </c>
      <c r="F835" s="232"/>
      <c r="G835" s="233">
        <f>E835*F835</f>
        <v>0</v>
      </c>
      <c r="H835" s="234"/>
      <c r="I835" s="233">
        <f>E835*H835</f>
        <v>0</v>
      </c>
      <c r="J835" s="235">
        <v>0.47</v>
      </c>
      <c r="K835" s="236">
        <f>E835*J835</f>
        <v>5.7809999999999993E-2</v>
      </c>
      <c r="L835" s="237" t="s">
        <v>124</v>
      </c>
    </row>
    <row r="836" spans="1:12" s="1" customFormat="1" ht="19.2">
      <c r="A836" s="47">
        <f>A835+1</f>
        <v>801</v>
      </c>
      <c r="B836" s="48" t="s">
        <v>365</v>
      </c>
      <c r="C836" s="49" t="s">
        <v>2683</v>
      </c>
      <c r="D836" s="50" t="s">
        <v>123</v>
      </c>
      <c r="E836" s="55">
        <v>0.123</v>
      </c>
      <c r="F836" s="52"/>
      <c r="G836" s="53">
        <f>E836*F836</f>
        <v>0</v>
      </c>
      <c r="H836" s="54"/>
      <c r="I836" s="53">
        <f>E836*H836</f>
        <v>0</v>
      </c>
      <c r="J836" s="55">
        <v>1.8E-3</v>
      </c>
      <c r="K836" s="56">
        <f>E836*J836</f>
        <v>2.2139999999999999E-4</v>
      </c>
      <c r="L836" s="57" t="s">
        <v>124</v>
      </c>
    </row>
    <row r="837" spans="1:12" s="1" customFormat="1" ht="19.2">
      <c r="A837" s="47">
        <f>A836+1</f>
        <v>802</v>
      </c>
      <c r="B837" s="48" t="s">
        <v>395</v>
      </c>
      <c r="C837" s="49" t="s">
        <v>2684</v>
      </c>
      <c r="D837" s="50" t="s">
        <v>155</v>
      </c>
      <c r="E837" s="51">
        <v>1</v>
      </c>
      <c r="F837" s="52"/>
      <c r="G837" s="53">
        <f>E837*F837</f>
        <v>0</v>
      </c>
      <c r="H837" s="54"/>
      <c r="I837" s="53">
        <f>E837*H837</f>
        <v>0</v>
      </c>
      <c r="J837" s="55">
        <v>1.4189999999999999E-3</v>
      </c>
      <c r="K837" s="56">
        <f>E837*J837</f>
        <v>1.4189999999999999E-3</v>
      </c>
      <c r="L837" s="57" t="s">
        <v>124</v>
      </c>
    </row>
    <row r="838" spans="1:12" s="1" customFormat="1" ht="19.2">
      <c r="A838" s="47">
        <f>A837+1</f>
        <v>803</v>
      </c>
      <c r="B838" s="48" t="s">
        <v>369</v>
      </c>
      <c r="C838" s="49" t="s">
        <v>2685</v>
      </c>
      <c r="D838" s="50" t="s">
        <v>235</v>
      </c>
      <c r="E838" s="55">
        <v>8.900000000000001E-2</v>
      </c>
      <c r="F838" s="52"/>
      <c r="G838" s="53">
        <f>E838*F838</f>
        <v>0</v>
      </c>
      <c r="H838" s="54"/>
      <c r="I838" s="53">
        <f>E838*H838</f>
        <v>0</v>
      </c>
      <c r="J838" s="55">
        <v>0</v>
      </c>
      <c r="K838" s="56">
        <f>E838*J838</f>
        <v>0</v>
      </c>
      <c r="L838" s="57" t="s">
        <v>124</v>
      </c>
    </row>
    <row r="839" spans="1:12" s="1" customFormat="1" ht="19.2">
      <c r="A839" s="47">
        <f>A838+1</f>
        <v>804</v>
      </c>
      <c r="B839" s="48" t="s">
        <v>398</v>
      </c>
      <c r="C839" s="49" t="s">
        <v>2686</v>
      </c>
      <c r="D839" s="50" t="s">
        <v>136</v>
      </c>
      <c r="E839" s="54">
        <v>2.5</v>
      </c>
      <c r="F839" s="52"/>
      <c r="G839" s="53">
        <f>E839*F839</f>
        <v>0</v>
      </c>
      <c r="H839" s="54"/>
      <c r="I839" s="53">
        <f>E839*H839</f>
        <v>0</v>
      </c>
      <c r="J839" s="55">
        <v>1.65024E-4</v>
      </c>
      <c r="K839" s="56">
        <f>E839*J839</f>
        <v>4.1255999999999997E-4</v>
      </c>
      <c r="L839" s="57" t="s">
        <v>124</v>
      </c>
    </row>
    <row r="840" spans="1:12" s="1" customFormat="1" ht="19.2">
      <c r="A840" s="47">
        <f>A839+1</f>
        <v>805</v>
      </c>
      <c r="B840" s="48" t="s">
        <v>400</v>
      </c>
      <c r="C840" s="49" t="s">
        <v>2687</v>
      </c>
      <c r="D840" s="50" t="s">
        <v>136</v>
      </c>
      <c r="E840" s="54">
        <v>2.5</v>
      </c>
      <c r="F840" s="52"/>
      <c r="G840" s="53">
        <f>E840*F840</f>
        <v>0</v>
      </c>
      <c r="H840" s="54"/>
      <c r="I840" s="53">
        <f>E840*H840</f>
        <v>0</v>
      </c>
      <c r="J840" s="55">
        <v>3.4706224000000001E-2</v>
      </c>
      <c r="K840" s="56">
        <f>E840*J840</f>
        <v>8.6765560000000005E-2</v>
      </c>
      <c r="L840" s="57" t="s">
        <v>124</v>
      </c>
    </row>
    <row r="841" spans="1:12" s="1" customFormat="1" ht="19.2">
      <c r="A841" s="47">
        <f>A840+1</f>
        <v>806</v>
      </c>
      <c r="B841" s="48" t="s">
        <v>359</v>
      </c>
      <c r="C841" s="49" t="s">
        <v>2688</v>
      </c>
      <c r="D841" s="50" t="s">
        <v>127</v>
      </c>
      <c r="E841" s="226">
        <v>2.4878</v>
      </c>
      <c r="F841" s="52"/>
      <c r="G841" s="53">
        <f>E841*F841</f>
        <v>0</v>
      </c>
      <c r="H841" s="54"/>
      <c r="I841" s="53">
        <f>E841*H841</f>
        <v>0</v>
      </c>
      <c r="J841" s="55">
        <v>0</v>
      </c>
      <c r="K841" s="56">
        <f>E841*J841</f>
        <v>0</v>
      </c>
      <c r="L841" s="57" t="s">
        <v>124</v>
      </c>
    </row>
    <row r="842" spans="1:12" s="1" customFormat="1" ht="19.2">
      <c r="A842" s="47">
        <f>A841+1</f>
        <v>807</v>
      </c>
      <c r="B842" s="48" t="s">
        <v>361</v>
      </c>
      <c r="C842" s="49" t="s">
        <v>2689</v>
      </c>
      <c r="D842" s="50" t="s">
        <v>123</v>
      </c>
      <c r="E842" s="55">
        <v>0.14099999999999999</v>
      </c>
      <c r="F842" s="52"/>
      <c r="G842" s="53">
        <f>E842*F842</f>
        <v>0</v>
      </c>
      <c r="H842" s="54"/>
      <c r="I842" s="53">
        <f>E842*H842</f>
        <v>0</v>
      </c>
      <c r="J842" s="55">
        <v>2.3191920000000001E-2</v>
      </c>
      <c r="K842" s="56">
        <f>E842*J842</f>
        <v>3.2700607199999997E-3</v>
      </c>
      <c r="L842" s="57" t="s">
        <v>124</v>
      </c>
    </row>
    <row r="843" spans="1:12" s="1" customFormat="1" ht="76.8">
      <c r="A843" s="227">
        <f>A842+1</f>
        <v>808</v>
      </c>
      <c r="B843" s="228" t="s">
        <v>385</v>
      </c>
      <c r="C843" s="229" t="s">
        <v>2690</v>
      </c>
      <c r="D843" s="230" t="s">
        <v>123</v>
      </c>
      <c r="E843" s="235">
        <v>0.14099999999999999</v>
      </c>
      <c r="F843" s="232"/>
      <c r="G843" s="233">
        <f>E843*F843</f>
        <v>0</v>
      </c>
      <c r="H843" s="234"/>
      <c r="I843" s="233">
        <f>E843*H843</f>
        <v>0</v>
      </c>
      <c r="J843" s="235">
        <v>0.47</v>
      </c>
      <c r="K843" s="236">
        <f>E843*J843</f>
        <v>6.6269999999999996E-2</v>
      </c>
      <c r="L843" s="237" t="s">
        <v>124</v>
      </c>
    </row>
    <row r="844" spans="1:12" s="1" customFormat="1" ht="19.2">
      <c r="A844" s="47">
        <f>A843+1</f>
        <v>809</v>
      </c>
      <c r="B844" s="48" t="s">
        <v>365</v>
      </c>
      <c r="C844" s="49" t="s">
        <v>2691</v>
      </c>
      <c r="D844" s="50" t="s">
        <v>123</v>
      </c>
      <c r="E844" s="55">
        <v>0.14099999999999999</v>
      </c>
      <c r="F844" s="52"/>
      <c r="G844" s="53">
        <f>E844*F844</f>
        <v>0</v>
      </c>
      <c r="H844" s="54"/>
      <c r="I844" s="53">
        <f>E844*H844</f>
        <v>0</v>
      </c>
      <c r="J844" s="55">
        <v>1.8E-3</v>
      </c>
      <c r="K844" s="56">
        <f>E844*J844</f>
        <v>2.5379999999999999E-4</v>
      </c>
      <c r="L844" s="57" t="s">
        <v>124</v>
      </c>
    </row>
    <row r="845" spans="1:12" s="1" customFormat="1" ht="19.2">
      <c r="A845" s="47">
        <f>A844+1</f>
        <v>810</v>
      </c>
      <c r="B845" s="48" t="s">
        <v>406</v>
      </c>
      <c r="C845" s="49" t="s">
        <v>2692</v>
      </c>
      <c r="D845" s="50" t="s">
        <v>155</v>
      </c>
      <c r="E845" s="51">
        <v>1</v>
      </c>
      <c r="F845" s="52"/>
      <c r="G845" s="53">
        <f>E845*F845</f>
        <v>0</v>
      </c>
      <c r="H845" s="54"/>
      <c r="I845" s="53">
        <f>E845*H845</f>
        <v>0</v>
      </c>
      <c r="J845" s="55">
        <v>1.65E-3</v>
      </c>
      <c r="K845" s="56">
        <f>E845*J845</f>
        <v>1.65E-3</v>
      </c>
      <c r="L845" s="57"/>
    </row>
    <row r="846" spans="1:12" s="1" customFormat="1" ht="19.2">
      <c r="A846" s="47">
        <f>A845+1</f>
        <v>811</v>
      </c>
      <c r="B846" s="48" t="s">
        <v>369</v>
      </c>
      <c r="C846" s="49" t="s">
        <v>2693</v>
      </c>
      <c r="D846" s="50" t="s">
        <v>235</v>
      </c>
      <c r="E846" s="55">
        <v>0.10600000000000001</v>
      </c>
      <c r="F846" s="52"/>
      <c r="G846" s="53">
        <f>E846*F846</f>
        <v>0</v>
      </c>
      <c r="H846" s="54"/>
      <c r="I846" s="53">
        <f>E846*H846</f>
        <v>0</v>
      </c>
      <c r="J846" s="55">
        <v>0</v>
      </c>
      <c r="K846" s="56">
        <f>E846*J846</f>
        <v>0</v>
      </c>
      <c r="L846" s="57" t="s">
        <v>124</v>
      </c>
    </row>
    <row r="847" spans="1:12" s="1" customFormat="1" ht="19.2">
      <c r="A847" s="47">
        <f>A846+1</f>
        <v>812</v>
      </c>
      <c r="B847" s="48" t="s">
        <v>398</v>
      </c>
      <c r="C847" s="49" t="s">
        <v>2694</v>
      </c>
      <c r="D847" s="50" t="s">
        <v>136</v>
      </c>
      <c r="E847" s="54">
        <v>2.5</v>
      </c>
      <c r="F847" s="52"/>
      <c r="G847" s="53">
        <f>E847*F847</f>
        <v>0</v>
      </c>
      <c r="H847" s="54"/>
      <c r="I847" s="53">
        <f>E847*H847</f>
        <v>0</v>
      </c>
      <c r="J847" s="55">
        <v>1.65024E-4</v>
      </c>
      <c r="K847" s="56">
        <f>E847*J847</f>
        <v>4.1255999999999997E-4</v>
      </c>
      <c r="L847" s="57" t="s">
        <v>124</v>
      </c>
    </row>
    <row r="848" spans="1:12" s="1" customFormat="1" ht="19.2">
      <c r="A848" s="47">
        <f>A847+1</f>
        <v>813</v>
      </c>
      <c r="B848" s="48" t="s">
        <v>400</v>
      </c>
      <c r="C848" s="49" t="s">
        <v>2695</v>
      </c>
      <c r="D848" s="50" t="s">
        <v>136</v>
      </c>
      <c r="E848" s="54">
        <v>2.5</v>
      </c>
      <c r="F848" s="52"/>
      <c r="G848" s="53">
        <f>E848*F848</f>
        <v>0</v>
      </c>
      <c r="H848" s="54"/>
      <c r="I848" s="53">
        <f>E848*H848</f>
        <v>0</v>
      </c>
      <c r="J848" s="55">
        <v>3.4706224000000001E-2</v>
      </c>
      <c r="K848" s="56">
        <f>E848*J848</f>
        <v>8.6765560000000005E-2</v>
      </c>
      <c r="L848" s="57" t="s">
        <v>124</v>
      </c>
    </row>
    <row r="849" spans="1:12" s="1" customFormat="1" ht="19.2">
      <c r="A849" s="47">
        <f>A848+1</f>
        <v>814</v>
      </c>
      <c r="B849" s="48" t="s">
        <v>359</v>
      </c>
      <c r="C849" s="49" t="s">
        <v>2696</v>
      </c>
      <c r="D849" s="50" t="s">
        <v>127</v>
      </c>
      <c r="E849" s="226">
        <v>2.4878</v>
      </c>
      <c r="F849" s="52"/>
      <c r="G849" s="53">
        <f>E849*F849</f>
        <v>0</v>
      </c>
      <c r="H849" s="54"/>
      <c r="I849" s="53">
        <f>E849*H849</f>
        <v>0</v>
      </c>
      <c r="J849" s="55">
        <v>0</v>
      </c>
      <c r="K849" s="56">
        <f>E849*J849</f>
        <v>0</v>
      </c>
      <c r="L849" s="57" t="s">
        <v>124</v>
      </c>
    </row>
    <row r="850" spans="1:12" s="1" customFormat="1" ht="19.2">
      <c r="A850" s="47">
        <f>A849+1</f>
        <v>815</v>
      </c>
      <c r="B850" s="48" t="s">
        <v>361</v>
      </c>
      <c r="C850" s="49" t="s">
        <v>2697</v>
      </c>
      <c r="D850" s="50" t="s">
        <v>123</v>
      </c>
      <c r="E850" s="55">
        <v>0.14099999999999999</v>
      </c>
      <c r="F850" s="52"/>
      <c r="G850" s="53">
        <f>E850*F850</f>
        <v>0</v>
      </c>
      <c r="H850" s="54"/>
      <c r="I850" s="53">
        <f>E850*H850</f>
        <v>0</v>
      </c>
      <c r="J850" s="55">
        <v>2.3191920000000001E-2</v>
      </c>
      <c r="K850" s="56">
        <f>E850*J850</f>
        <v>3.2700607199999997E-3</v>
      </c>
      <c r="L850" s="57" t="s">
        <v>124</v>
      </c>
    </row>
    <row r="851" spans="1:12" s="1" customFormat="1" ht="76.8">
      <c r="A851" s="227">
        <f>A850+1</f>
        <v>816</v>
      </c>
      <c r="B851" s="228" t="s">
        <v>385</v>
      </c>
      <c r="C851" s="229" t="s">
        <v>2698</v>
      </c>
      <c r="D851" s="230" t="s">
        <v>123</v>
      </c>
      <c r="E851" s="235">
        <v>0.14099999999999999</v>
      </c>
      <c r="F851" s="232"/>
      <c r="G851" s="233">
        <f>E851*F851</f>
        <v>0</v>
      </c>
      <c r="H851" s="234"/>
      <c r="I851" s="233">
        <f>E851*H851</f>
        <v>0</v>
      </c>
      <c r="J851" s="235">
        <v>0.47</v>
      </c>
      <c r="K851" s="236">
        <f>E851*J851</f>
        <v>6.6269999999999996E-2</v>
      </c>
      <c r="L851" s="237" t="s">
        <v>124</v>
      </c>
    </row>
    <row r="852" spans="1:12" s="1" customFormat="1" ht="19.2">
      <c r="A852" s="47">
        <f>A851+1</f>
        <v>817</v>
      </c>
      <c r="B852" s="48" t="s">
        <v>365</v>
      </c>
      <c r="C852" s="49" t="s">
        <v>2699</v>
      </c>
      <c r="D852" s="50" t="s">
        <v>123</v>
      </c>
      <c r="E852" s="55">
        <v>0.14099999999999999</v>
      </c>
      <c r="F852" s="52"/>
      <c r="G852" s="53">
        <f>E852*F852</f>
        <v>0</v>
      </c>
      <c r="H852" s="54"/>
      <c r="I852" s="53">
        <f>E852*H852</f>
        <v>0</v>
      </c>
      <c r="J852" s="55">
        <v>1.8E-3</v>
      </c>
      <c r="K852" s="56">
        <f>E852*J852</f>
        <v>2.5379999999999999E-4</v>
      </c>
      <c r="L852" s="57" t="s">
        <v>124</v>
      </c>
    </row>
    <row r="853" spans="1:12" s="1" customFormat="1" ht="19.2">
      <c r="A853" s="47">
        <f>A852+1</f>
        <v>818</v>
      </c>
      <c r="B853" s="48" t="s">
        <v>406</v>
      </c>
      <c r="C853" s="49" t="s">
        <v>2700</v>
      </c>
      <c r="D853" s="50" t="s">
        <v>155</v>
      </c>
      <c r="E853" s="51">
        <v>1</v>
      </c>
      <c r="F853" s="52"/>
      <c r="G853" s="53">
        <f>E853*F853</f>
        <v>0</v>
      </c>
      <c r="H853" s="54"/>
      <c r="I853" s="53">
        <f>E853*H853</f>
        <v>0</v>
      </c>
      <c r="J853" s="55">
        <v>1.65E-3</v>
      </c>
      <c r="K853" s="56">
        <f>E853*J853</f>
        <v>1.65E-3</v>
      </c>
      <c r="L853" s="57"/>
    </row>
    <row r="854" spans="1:12" s="1" customFormat="1" ht="19.2">
      <c r="A854" s="47">
        <f>A853+1</f>
        <v>819</v>
      </c>
      <c r="B854" s="48" t="s">
        <v>369</v>
      </c>
      <c r="C854" s="49" t="s">
        <v>2701</v>
      </c>
      <c r="D854" s="50" t="s">
        <v>235</v>
      </c>
      <c r="E854" s="55">
        <v>0.10500000000000001</v>
      </c>
      <c r="F854" s="52"/>
      <c r="G854" s="53">
        <f>E854*F854</f>
        <v>0</v>
      </c>
      <c r="H854" s="54"/>
      <c r="I854" s="53">
        <f>E854*H854</f>
        <v>0</v>
      </c>
      <c r="J854" s="55">
        <v>0</v>
      </c>
      <c r="K854" s="56">
        <f>E854*J854</f>
        <v>0</v>
      </c>
      <c r="L854" s="57" t="s">
        <v>124</v>
      </c>
    </row>
    <row r="855" spans="1:12" s="1" customFormat="1" ht="19.2">
      <c r="A855" s="47">
        <f>A854+1</f>
        <v>820</v>
      </c>
      <c r="B855" s="48" t="s">
        <v>465</v>
      </c>
      <c r="C855" s="49" t="s">
        <v>2702</v>
      </c>
      <c r="D855" s="50" t="s">
        <v>136</v>
      </c>
      <c r="E855" s="54">
        <v>1.5</v>
      </c>
      <c r="F855" s="52"/>
      <c r="G855" s="53">
        <f>E855*F855</f>
        <v>0</v>
      </c>
      <c r="H855" s="54"/>
      <c r="I855" s="53">
        <f>E855*H855</f>
        <v>0</v>
      </c>
      <c r="J855" s="55">
        <v>1.65024E-4</v>
      </c>
      <c r="K855" s="56">
        <f>E855*J855</f>
        <v>2.4753600000000002E-4</v>
      </c>
      <c r="L855" s="57" t="s">
        <v>124</v>
      </c>
    </row>
    <row r="856" spans="1:12" s="1" customFormat="1" ht="19.2">
      <c r="A856" s="47">
        <f>A855+1</f>
        <v>821</v>
      </c>
      <c r="B856" s="48" t="s">
        <v>357</v>
      </c>
      <c r="C856" s="49" t="s">
        <v>2703</v>
      </c>
      <c r="D856" s="50" t="s">
        <v>136</v>
      </c>
      <c r="E856" s="54">
        <v>1.5</v>
      </c>
      <c r="F856" s="52"/>
      <c r="G856" s="53">
        <f>E856*F856</f>
        <v>0</v>
      </c>
      <c r="H856" s="54"/>
      <c r="I856" s="53">
        <f>E856*H856</f>
        <v>0</v>
      </c>
      <c r="J856" s="55">
        <v>2.3090223999999999E-2</v>
      </c>
      <c r="K856" s="56">
        <f>E856*J856</f>
        <v>3.4635336000000003E-2</v>
      </c>
      <c r="L856" s="57" t="s">
        <v>124</v>
      </c>
    </row>
    <row r="857" spans="1:12" s="1" customFormat="1" ht="19.2">
      <c r="A857" s="47">
        <f>A856+1</f>
        <v>822</v>
      </c>
      <c r="B857" s="48" t="s">
        <v>359</v>
      </c>
      <c r="C857" s="49" t="s">
        <v>2704</v>
      </c>
      <c r="D857" s="50" t="s">
        <v>127</v>
      </c>
      <c r="E857" s="226">
        <v>1.2800000000000002</v>
      </c>
      <c r="F857" s="52"/>
      <c r="G857" s="53">
        <f>E857*F857</f>
        <v>0</v>
      </c>
      <c r="H857" s="54"/>
      <c r="I857" s="53">
        <f>E857*H857</f>
        <v>0</v>
      </c>
      <c r="J857" s="55">
        <v>0</v>
      </c>
      <c r="K857" s="56">
        <f>E857*J857</f>
        <v>0</v>
      </c>
      <c r="L857" s="57" t="s">
        <v>124</v>
      </c>
    </row>
    <row r="858" spans="1:12" s="1" customFormat="1" ht="19.2">
      <c r="A858" s="47">
        <f>A857+1</f>
        <v>823</v>
      </c>
      <c r="B858" s="48" t="s">
        <v>361</v>
      </c>
      <c r="C858" s="49" t="s">
        <v>2705</v>
      </c>
      <c r="D858" s="50" t="s">
        <v>123</v>
      </c>
      <c r="E858" s="55">
        <v>6.0000000000000012E-2</v>
      </c>
      <c r="F858" s="52"/>
      <c r="G858" s="53">
        <f>E858*F858</f>
        <v>0</v>
      </c>
      <c r="H858" s="54"/>
      <c r="I858" s="53">
        <f>E858*H858</f>
        <v>0</v>
      </c>
      <c r="J858" s="55">
        <v>2.3191920000000001E-2</v>
      </c>
      <c r="K858" s="56">
        <f>E858*J858</f>
        <v>1.3915152000000004E-3</v>
      </c>
      <c r="L858" s="57" t="s">
        <v>124</v>
      </c>
    </row>
    <row r="859" spans="1:12" s="1" customFormat="1" ht="76.8">
      <c r="A859" s="227">
        <f>A858+1</f>
        <v>824</v>
      </c>
      <c r="B859" s="228" t="s">
        <v>385</v>
      </c>
      <c r="C859" s="229" t="s">
        <v>2706</v>
      </c>
      <c r="D859" s="230" t="s">
        <v>123</v>
      </c>
      <c r="E859" s="235">
        <v>6.0000000000000012E-2</v>
      </c>
      <c r="F859" s="232"/>
      <c r="G859" s="233">
        <f>E859*F859</f>
        <v>0</v>
      </c>
      <c r="H859" s="234"/>
      <c r="I859" s="233">
        <f>E859*H859</f>
        <v>0</v>
      </c>
      <c r="J859" s="235">
        <v>0.47</v>
      </c>
      <c r="K859" s="236">
        <f>E859*J859</f>
        <v>2.8200000000000003E-2</v>
      </c>
      <c r="L859" s="237" t="s">
        <v>124</v>
      </c>
    </row>
    <row r="860" spans="1:12" s="1" customFormat="1" ht="19.2">
      <c r="A860" s="47">
        <f>A859+1</f>
        <v>825</v>
      </c>
      <c r="B860" s="48" t="s">
        <v>365</v>
      </c>
      <c r="C860" s="49" t="s">
        <v>2707</v>
      </c>
      <c r="D860" s="50" t="s">
        <v>123</v>
      </c>
      <c r="E860" s="55">
        <v>6.0000000000000012E-2</v>
      </c>
      <c r="F860" s="52"/>
      <c r="G860" s="53">
        <f>E860*F860</f>
        <v>0</v>
      </c>
      <c r="H860" s="54"/>
      <c r="I860" s="53">
        <f>E860*H860</f>
        <v>0</v>
      </c>
      <c r="J860" s="55">
        <v>1.8E-3</v>
      </c>
      <c r="K860" s="56">
        <f>E860*J860</f>
        <v>1.0800000000000002E-4</v>
      </c>
      <c r="L860" s="57" t="s">
        <v>124</v>
      </c>
    </row>
    <row r="861" spans="1:12" s="1" customFormat="1" ht="19.2">
      <c r="A861" s="47">
        <f>A860+1</f>
        <v>826</v>
      </c>
      <c r="B861" s="48" t="s">
        <v>395</v>
      </c>
      <c r="C861" s="49" t="s">
        <v>2708</v>
      </c>
      <c r="D861" s="50" t="s">
        <v>155</v>
      </c>
      <c r="E861" s="51">
        <v>1</v>
      </c>
      <c r="F861" s="52"/>
      <c r="G861" s="53">
        <f>E861*F861</f>
        <v>0</v>
      </c>
      <c r="H861" s="54"/>
      <c r="I861" s="53">
        <f>E861*H861</f>
        <v>0</v>
      </c>
      <c r="J861" s="55">
        <v>1.4189999999999999E-3</v>
      </c>
      <c r="K861" s="56">
        <f>E861*J861</f>
        <v>1.4189999999999999E-3</v>
      </c>
      <c r="L861" s="57" t="s">
        <v>124</v>
      </c>
    </row>
    <row r="862" spans="1:12" s="1" customFormat="1" ht="19.2">
      <c r="A862" s="47">
        <f>A861+1</f>
        <v>827</v>
      </c>
      <c r="B862" s="48" t="s">
        <v>369</v>
      </c>
      <c r="C862" s="49" t="s">
        <v>2709</v>
      </c>
      <c r="D862" s="50" t="s">
        <v>235</v>
      </c>
      <c r="E862" s="55">
        <v>4.9000000000000002E-2</v>
      </c>
      <c r="F862" s="52"/>
      <c r="G862" s="53">
        <f>E862*F862</f>
        <v>0</v>
      </c>
      <c r="H862" s="54"/>
      <c r="I862" s="53">
        <f>E862*H862</f>
        <v>0</v>
      </c>
      <c r="J862" s="55">
        <v>0</v>
      </c>
      <c r="K862" s="56">
        <f>E862*J862</f>
        <v>0</v>
      </c>
      <c r="L862" s="57" t="s">
        <v>124</v>
      </c>
    </row>
    <row r="863" spans="1:12" s="1" customFormat="1" ht="19.2">
      <c r="A863" s="47">
        <f>A862+1</f>
        <v>828</v>
      </c>
      <c r="B863" s="48" t="s">
        <v>415</v>
      </c>
      <c r="C863" s="49" t="s">
        <v>2710</v>
      </c>
      <c r="D863" s="50" t="s">
        <v>136</v>
      </c>
      <c r="E863" s="51">
        <v>4</v>
      </c>
      <c r="F863" s="52"/>
      <c r="G863" s="53">
        <f>E863*F863</f>
        <v>0</v>
      </c>
      <c r="H863" s="54"/>
      <c r="I863" s="53">
        <f>E863*H863</f>
        <v>0</v>
      </c>
      <c r="J863" s="55">
        <v>1.65024E-4</v>
      </c>
      <c r="K863" s="56">
        <f>E863*J863</f>
        <v>6.6009599999999999E-4</v>
      </c>
      <c r="L863" s="57" t="s">
        <v>124</v>
      </c>
    </row>
    <row r="864" spans="1:12" s="1" customFormat="1" ht="19.2">
      <c r="A864" s="47">
        <f>A863+1</f>
        <v>829</v>
      </c>
      <c r="B864" s="48" t="s">
        <v>400</v>
      </c>
      <c r="C864" s="49" t="s">
        <v>2711</v>
      </c>
      <c r="D864" s="50" t="s">
        <v>136</v>
      </c>
      <c r="E864" s="51">
        <v>4</v>
      </c>
      <c r="F864" s="52"/>
      <c r="G864" s="53">
        <f>E864*F864</f>
        <v>0</v>
      </c>
      <c r="H864" s="54"/>
      <c r="I864" s="53">
        <f>E864*H864</f>
        <v>0</v>
      </c>
      <c r="J864" s="55">
        <v>3.4706224000000001E-2</v>
      </c>
      <c r="K864" s="56">
        <f>E864*J864</f>
        <v>0.138824896</v>
      </c>
      <c r="L864" s="57" t="s">
        <v>124</v>
      </c>
    </row>
    <row r="865" spans="1:12" s="1" customFormat="1" ht="19.2">
      <c r="A865" s="47">
        <f>A864+1</f>
        <v>830</v>
      </c>
      <c r="B865" s="48" t="s">
        <v>359</v>
      </c>
      <c r="C865" s="49" t="s">
        <v>2712</v>
      </c>
      <c r="D865" s="50" t="s">
        <v>127</v>
      </c>
      <c r="E865" s="226">
        <v>4.2880000000000003</v>
      </c>
      <c r="F865" s="52"/>
      <c r="G865" s="53">
        <f>E865*F865</f>
        <v>0</v>
      </c>
      <c r="H865" s="54"/>
      <c r="I865" s="53">
        <f>E865*H865</f>
        <v>0</v>
      </c>
      <c r="J865" s="55">
        <v>0</v>
      </c>
      <c r="K865" s="56">
        <f>E865*J865</f>
        <v>0</v>
      </c>
      <c r="L865" s="57" t="s">
        <v>124</v>
      </c>
    </row>
    <row r="866" spans="1:12" s="1" customFormat="1" ht="19.2">
      <c r="A866" s="47">
        <f>A865+1</f>
        <v>831</v>
      </c>
      <c r="B866" s="48" t="s">
        <v>361</v>
      </c>
      <c r="C866" s="49" t="s">
        <v>2713</v>
      </c>
      <c r="D866" s="50" t="s">
        <v>123</v>
      </c>
      <c r="E866" s="55">
        <v>0.25600000000000001</v>
      </c>
      <c r="F866" s="52"/>
      <c r="G866" s="53">
        <f>E866*F866</f>
        <v>0</v>
      </c>
      <c r="H866" s="54"/>
      <c r="I866" s="53">
        <f>E866*H866</f>
        <v>0</v>
      </c>
      <c r="J866" s="55">
        <v>2.3191920000000001E-2</v>
      </c>
      <c r="K866" s="56">
        <f>E866*J866</f>
        <v>5.9371315200000005E-3</v>
      </c>
      <c r="L866" s="57" t="s">
        <v>124</v>
      </c>
    </row>
    <row r="867" spans="1:12" s="1" customFormat="1" ht="76.8">
      <c r="A867" s="227">
        <f>A866+1</f>
        <v>832</v>
      </c>
      <c r="B867" s="228" t="s">
        <v>385</v>
      </c>
      <c r="C867" s="229" t="s">
        <v>2714</v>
      </c>
      <c r="D867" s="230" t="s">
        <v>123</v>
      </c>
      <c r="E867" s="235">
        <v>0.25600000000000001</v>
      </c>
      <c r="F867" s="232"/>
      <c r="G867" s="233">
        <f>E867*F867</f>
        <v>0</v>
      </c>
      <c r="H867" s="234"/>
      <c r="I867" s="233">
        <f>E867*H867</f>
        <v>0</v>
      </c>
      <c r="J867" s="235">
        <v>0.47</v>
      </c>
      <c r="K867" s="236">
        <f>E867*J867</f>
        <v>0.12032</v>
      </c>
      <c r="L867" s="237" t="s">
        <v>124</v>
      </c>
    </row>
    <row r="868" spans="1:12" s="1" customFormat="1" ht="19.2">
      <c r="A868" s="47">
        <f>A867+1</f>
        <v>833</v>
      </c>
      <c r="B868" s="48" t="s">
        <v>365</v>
      </c>
      <c r="C868" s="49" t="s">
        <v>2715</v>
      </c>
      <c r="D868" s="50" t="s">
        <v>123</v>
      </c>
      <c r="E868" s="55">
        <v>0.25600000000000001</v>
      </c>
      <c r="F868" s="52"/>
      <c r="G868" s="53">
        <f>E868*F868</f>
        <v>0</v>
      </c>
      <c r="H868" s="54"/>
      <c r="I868" s="53">
        <f>E868*H868</f>
        <v>0</v>
      </c>
      <c r="J868" s="55">
        <v>1.8E-3</v>
      </c>
      <c r="K868" s="56">
        <f>E868*J868</f>
        <v>4.6079999999999998E-4</v>
      </c>
      <c r="L868" s="57" t="s">
        <v>124</v>
      </c>
    </row>
    <row r="869" spans="1:12" s="1" customFormat="1" ht="19.2">
      <c r="A869" s="47">
        <f>A868+1</f>
        <v>834</v>
      </c>
      <c r="B869" s="48" t="s">
        <v>660</v>
      </c>
      <c r="C869" s="49" t="s">
        <v>2716</v>
      </c>
      <c r="D869" s="50" t="s">
        <v>155</v>
      </c>
      <c r="E869" s="51">
        <v>1</v>
      </c>
      <c r="F869" s="52"/>
      <c r="G869" s="53">
        <f>E869*F869</f>
        <v>0</v>
      </c>
      <c r="H869" s="54"/>
      <c r="I869" s="53">
        <f>E869*H869</f>
        <v>0</v>
      </c>
      <c r="J869" s="55">
        <v>1.65E-3</v>
      </c>
      <c r="K869" s="56">
        <f>E869*J869</f>
        <v>1.65E-3</v>
      </c>
      <c r="L869" s="57" t="s">
        <v>124</v>
      </c>
    </row>
    <row r="870" spans="1:12" s="1" customFormat="1" ht="19.2">
      <c r="A870" s="47">
        <f>A869+1</f>
        <v>835</v>
      </c>
      <c r="B870" s="48" t="s">
        <v>369</v>
      </c>
      <c r="C870" s="49" t="s">
        <v>2717</v>
      </c>
      <c r="D870" s="50" t="s">
        <v>235</v>
      </c>
      <c r="E870" s="55">
        <v>0.17800000000000002</v>
      </c>
      <c r="F870" s="52"/>
      <c r="G870" s="53">
        <f>E870*F870</f>
        <v>0</v>
      </c>
      <c r="H870" s="54"/>
      <c r="I870" s="53">
        <f>E870*H870</f>
        <v>0</v>
      </c>
      <c r="J870" s="55">
        <v>0</v>
      </c>
      <c r="K870" s="56">
        <f>E870*J870</f>
        <v>0</v>
      </c>
      <c r="L870" s="57" t="s">
        <v>124</v>
      </c>
    </row>
    <row r="871" spans="1:12" s="1" customFormat="1" ht="19.2">
      <c r="A871" s="47">
        <f>A870+1</f>
        <v>836</v>
      </c>
      <c r="B871" s="48" t="s">
        <v>355</v>
      </c>
      <c r="C871" s="49" t="s">
        <v>2718</v>
      </c>
      <c r="D871" s="50" t="s">
        <v>136</v>
      </c>
      <c r="E871" s="54">
        <v>3.5</v>
      </c>
      <c r="F871" s="52"/>
      <c r="G871" s="53">
        <f>E871*F871</f>
        <v>0</v>
      </c>
      <c r="H871" s="54"/>
      <c r="I871" s="53">
        <f>E871*H871</f>
        <v>0</v>
      </c>
      <c r="J871" s="55">
        <v>1.65024E-4</v>
      </c>
      <c r="K871" s="56">
        <f>E871*J871</f>
        <v>5.7758400000000002E-4</v>
      </c>
      <c r="L871" s="57" t="s">
        <v>124</v>
      </c>
    </row>
    <row r="872" spans="1:12" s="1" customFormat="1" ht="19.2">
      <c r="A872" s="47">
        <f>A871+1</f>
        <v>837</v>
      </c>
      <c r="B872" s="48" t="s">
        <v>357</v>
      </c>
      <c r="C872" s="49" t="s">
        <v>2719</v>
      </c>
      <c r="D872" s="50" t="s">
        <v>136</v>
      </c>
      <c r="E872" s="54">
        <v>3.5</v>
      </c>
      <c r="F872" s="52"/>
      <c r="G872" s="53">
        <f>E872*F872</f>
        <v>0</v>
      </c>
      <c r="H872" s="54"/>
      <c r="I872" s="53">
        <f>E872*H872</f>
        <v>0</v>
      </c>
      <c r="J872" s="55">
        <v>2.3090223999999999E-2</v>
      </c>
      <c r="K872" s="56">
        <f>E872*J872</f>
        <v>8.0815784000000002E-2</v>
      </c>
      <c r="L872" s="57" t="s">
        <v>124</v>
      </c>
    </row>
    <row r="873" spans="1:12" s="1" customFormat="1" ht="19.2">
      <c r="A873" s="47">
        <f>A872+1</f>
        <v>838</v>
      </c>
      <c r="B873" s="48" t="s">
        <v>359</v>
      </c>
      <c r="C873" s="49" t="s">
        <v>2720</v>
      </c>
      <c r="D873" s="50" t="s">
        <v>127</v>
      </c>
      <c r="E873" s="226">
        <v>2.9907999999999997</v>
      </c>
      <c r="F873" s="52"/>
      <c r="G873" s="53">
        <f>E873*F873</f>
        <v>0</v>
      </c>
      <c r="H873" s="54"/>
      <c r="I873" s="53">
        <f>E873*H873</f>
        <v>0</v>
      </c>
      <c r="J873" s="55">
        <v>0</v>
      </c>
      <c r="K873" s="56">
        <f>E873*J873</f>
        <v>0</v>
      </c>
      <c r="L873" s="57" t="s">
        <v>124</v>
      </c>
    </row>
    <row r="874" spans="1:12" s="1" customFormat="1" ht="19.2">
      <c r="A874" s="47">
        <f>A873+1</f>
        <v>839</v>
      </c>
      <c r="B874" s="48" t="s">
        <v>361</v>
      </c>
      <c r="C874" s="49" t="s">
        <v>2721</v>
      </c>
      <c r="D874" s="50" t="s">
        <v>123</v>
      </c>
      <c r="E874" s="55">
        <v>0.15015000000000001</v>
      </c>
      <c r="F874" s="52"/>
      <c r="G874" s="53">
        <f>E874*F874</f>
        <v>0</v>
      </c>
      <c r="H874" s="54"/>
      <c r="I874" s="53">
        <f>E874*H874</f>
        <v>0</v>
      </c>
      <c r="J874" s="55">
        <v>2.3191920000000001E-2</v>
      </c>
      <c r="K874" s="56">
        <f>E874*J874</f>
        <v>3.4822667880000002E-3</v>
      </c>
      <c r="L874" s="57" t="s">
        <v>124</v>
      </c>
    </row>
    <row r="875" spans="1:12" s="1" customFormat="1" ht="76.8">
      <c r="A875" s="227">
        <f>A874+1</f>
        <v>840</v>
      </c>
      <c r="B875" s="228" t="s">
        <v>385</v>
      </c>
      <c r="C875" s="229" t="s">
        <v>2722</v>
      </c>
      <c r="D875" s="230" t="s">
        <v>123</v>
      </c>
      <c r="E875" s="235">
        <v>0.15015000000000001</v>
      </c>
      <c r="F875" s="232"/>
      <c r="G875" s="233">
        <f>E875*F875</f>
        <v>0</v>
      </c>
      <c r="H875" s="234"/>
      <c r="I875" s="233">
        <f>E875*H875</f>
        <v>0</v>
      </c>
      <c r="J875" s="235">
        <v>0.47</v>
      </c>
      <c r="K875" s="236">
        <f>E875*J875</f>
        <v>7.0570499999999994E-2</v>
      </c>
      <c r="L875" s="237" t="s">
        <v>124</v>
      </c>
    </row>
    <row r="876" spans="1:12" s="1" customFormat="1" ht="19.2">
      <c r="A876" s="47">
        <f>A875+1</f>
        <v>841</v>
      </c>
      <c r="B876" s="48" t="s">
        <v>365</v>
      </c>
      <c r="C876" s="49" t="s">
        <v>2723</v>
      </c>
      <c r="D876" s="50" t="s">
        <v>123</v>
      </c>
      <c r="E876" s="55">
        <v>0.15015000000000001</v>
      </c>
      <c r="F876" s="52"/>
      <c r="G876" s="53">
        <f>E876*F876</f>
        <v>0</v>
      </c>
      <c r="H876" s="54"/>
      <c r="I876" s="53">
        <f>E876*H876</f>
        <v>0</v>
      </c>
      <c r="J876" s="55">
        <v>1.8E-3</v>
      </c>
      <c r="K876" s="56">
        <f>E876*J876</f>
        <v>2.7027000000000003E-4</v>
      </c>
      <c r="L876" s="57" t="s">
        <v>124</v>
      </c>
    </row>
    <row r="877" spans="1:12" s="1" customFormat="1" ht="19.2">
      <c r="A877" s="47">
        <f>A876+1</f>
        <v>842</v>
      </c>
      <c r="B877" s="48" t="s">
        <v>369</v>
      </c>
      <c r="C877" s="49" t="s">
        <v>2724</v>
      </c>
      <c r="D877" s="50" t="s">
        <v>235</v>
      </c>
      <c r="E877" s="55">
        <v>0.10500000000000001</v>
      </c>
      <c r="F877" s="52"/>
      <c r="G877" s="53">
        <f>E877*F877</f>
        <v>0</v>
      </c>
      <c r="H877" s="54"/>
      <c r="I877" s="53">
        <f>E877*H877</f>
        <v>0</v>
      </c>
      <c r="J877" s="55">
        <v>0</v>
      </c>
      <c r="K877" s="56">
        <f>E877*J877</f>
        <v>0</v>
      </c>
      <c r="L877" s="57" t="s">
        <v>124</v>
      </c>
    </row>
    <row r="878" spans="1:12" s="1" customFormat="1" ht="19.2">
      <c r="A878" s="47">
        <f>A877+1</f>
        <v>843</v>
      </c>
      <c r="B878" s="48" t="s">
        <v>398</v>
      </c>
      <c r="C878" s="49" t="s">
        <v>2725</v>
      </c>
      <c r="D878" s="50" t="s">
        <v>136</v>
      </c>
      <c r="E878" s="54">
        <v>2.5</v>
      </c>
      <c r="F878" s="52"/>
      <c r="G878" s="53">
        <f>E878*F878</f>
        <v>0</v>
      </c>
      <c r="H878" s="54"/>
      <c r="I878" s="53">
        <f>E878*H878</f>
        <v>0</v>
      </c>
      <c r="J878" s="55">
        <v>1.65024E-4</v>
      </c>
      <c r="K878" s="56">
        <f>E878*J878</f>
        <v>4.1255999999999997E-4</v>
      </c>
      <c r="L878" s="57" t="s">
        <v>124</v>
      </c>
    </row>
    <row r="879" spans="1:12" s="1" customFormat="1" ht="19.2">
      <c r="A879" s="47">
        <f>A878+1</f>
        <v>844</v>
      </c>
      <c r="B879" s="48" t="s">
        <v>400</v>
      </c>
      <c r="C879" s="49" t="s">
        <v>2726</v>
      </c>
      <c r="D879" s="50" t="s">
        <v>136</v>
      </c>
      <c r="E879" s="54">
        <v>2.5</v>
      </c>
      <c r="F879" s="52"/>
      <c r="G879" s="53">
        <f>E879*F879</f>
        <v>0</v>
      </c>
      <c r="H879" s="54"/>
      <c r="I879" s="53">
        <f>E879*H879</f>
        <v>0</v>
      </c>
      <c r="J879" s="55">
        <v>3.4706224000000001E-2</v>
      </c>
      <c r="K879" s="56">
        <f>E879*J879</f>
        <v>8.6765560000000005E-2</v>
      </c>
      <c r="L879" s="57" t="s">
        <v>124</v>
      </c>
    </row>
    <row r="880" spans="1:12" s="1" customFormat="1" ht="19.2">
      <c r="A880" s="47">
        <f>A879+1</f>
        <v>845</v>
      </c>
      <c r="B880" s="48" t="s">
        <v>359</v>
      </c>
      <c r="C880" s="49" t="s">
        <v>2727</v>
      </c>
      <c r="D880" s="50" t="s">
        <v>127</v>
      </c>
      <c r="E880" s="226">
        <v>2.8734000000000002</v>
      </c>
      <c r="F880" s="52"/>
      <c r="G880" s="53">
        <f>E880*F880</f>
        <v>0</v>
      </c>
      <c r="H880" s="54"/>
      <c r="I880" s="53">
        <f>E880*H880</f>
        <v>0</v>
      </c>
      <c r="J880" s="55">
        <v>0</v>
      </c>
      <c r="K880" s="56">
        <f>E880*J880</f>
        <v>0</v>
      </c>
      <c r="L880" s="57" t="s">
        <v>124</v>
      </c>
    </row>
    <row r="881" spans="1:12" s="1" customFormat="1" ht="19.2">
      <c r="A881" s="47">
        <f>A880+1</f>
        <v>846</v>
      </c>
      <c r="B881" s="48" t="s">
        <v>361</v>
      </c>
      <c r="C881" s="49" t="s">
        <v>2728</v>
      </c>
      <c r="D881" s="50" t="s">
        <v>123</v>
      </c>
      <c r="E881" s="55">
        <v>0.18550000000000005</v>
      </c>
      <c r="F881" s="52"/>
      <c r="G881" s="53">
        <f>E881*F881</f>
        <v>0</v>
      </c>
      <c r="H881" s="54"/>
      <c r="I881" s="53">
        <f>E881*H881</f>
        <v>0</v>
      </c>
      <c r="J881" s="55">
        <v>2.3191920000000001E-2</v>
      </c>
      <c r="K881" s="56">
        <f>E881*J881</f>
        <v>4.3021011600000011E-3</v>
      </c>
      <c r="L881" s="57" t="s">
        <v>124</v>
      </c>
    </row>
    <row r="882" spans="1:12" s="1" customFormat="1" ht="76.8">
      <c r="A882" s="227">
        <f>A881+1</f>
        <v>847</v>
      </c>
      <c r="B882" s="228" t="s">
        <v>385</v>
      </c>
      <c r="C882" s="229" t="s">
        <v>2729</v>
      </c>
      <c r="D882" s="230" t="s">
        <v>123</v>
      </c>
      <c r="E882" s="235">
        <v>0.18550000000000005</v>
      </c>
      <c r="F882" s="232"/>
      <c r="G882" s="233">
        <f>E882*F882</f>
        <v>0</v>
      </c>
      <c r="H882" s="234"/>
      <c r="I882" s="233">
        <f>E882*H882</f>
        <v>0</v>
      </c>
      <c r="J882" s="235">
        <v>0.47</v>
      </c>
      <c r="K882" s="236">
        <f>E882*J882</f>
        <v>8.7185000000000026E-2</v>
      </c>
      <c r="L882" s="237" t="s">
        <v>124</v>
      </c>
    </row>
    <row r="883" spans="1:12" s="1" customFormat="1" ht="19.2">
      <c r="A883" s="47">
        <f>A882+1</f>
        <v>848</v>
      </c>
      <c r="B883" s="48" t="s">
        <v>365</v>
      </c>
      <c r="C883" s="49" t="s">
        <v>2730</v>
      </c>
      <c r="D883" s="50" t="s">
        <v>123</v>
      </c>
      <c r="E883" s="55">
        <v>0.18550000000000005</v>
      </c>
      <c r="F883" s="52"/>
      <c r="G883" s="53">
        <f>E883*F883</f>
        <v>0</v>
      </c>
      <c r="H883" s="54"/>
      <c r="I883" s="53">
        <f>E883*H883</f>
        <v>0</v>
      </c>
      <c r="J883" s="55">
        <v>1.8E-3</v>
      </c>
      <c r="K883" s="56">
        <f>E883*J883</f>
        <v>3.3390000000000009E-4</v>
      </c>
      <c r="L883" s="57" t="s">
        <v>124</v>
      </c>
    </row>
    <row r="884" spans="1:12" s="1" customFormat="1" ht="19.2">
      <c r="A884" s="47">
        <f>A883+1</f>
        <v>849</v>
      </c>
      <c r="B884" s="48" t="s">
        <v>406</v>
      </c>
      <c r="C884" s="49" t="s">
        <v>2731</v>
      </c>
      <c r="D884" s="50" t="s">
        <v>155</v>
      </c>
      <c r="E884" s="51">
        <v>1</v>
      </c>
      <c r="F884" s="52"/>
      <c r="G884" s="53">
        <f>E884*F884</f>
        <v>0</v>
      </c>
      <c r="H884" s="54"/>
      <c r="I884" s="53">
        <f>E884*H884</f>
        <v>0</v>
      </c>
      <c r="J884" s="55">
        <v>1.65E-3</v>
      </c>
      <c r="K884" s="56">
        <f>E884*J884</f>
        <v>1.65E-3</v>
      </c>
      <c r="L884" s="57"/>
    </row>
    <row r="885" spans="1:12" s="1" customFormat="1" ht="19.2">
      <c r="A885" s="47">
        <f>A884+1</f>
        <v>850</v>
      </c>
      <c r="B885" s="48" t="s">
        <v>369</v>
      </c>
      <c r="C885" s="49" t="s">
        <v>2732</v>
      </c>
      <c r="D885" s="50" t="s">
        <v>235</v>
      </c>
      <c r="E885" s="55">
        <v>0.13700000000000001</v>
      </c>
      <c r="F885" s="52"/>
      <c r="G885" s="53">
        <f>E885*F885</f>
        <v>0</v>
      </c>
      <c r="H885" s="54"/>
      <c r="I885" s="53">
        <f>E885*H885</f>
        <v>0</v>
      </c>
      <c r="J885" s="55">
        <v>0</v>
      </c>
      <c r="K885" s="56">
        <f>E885*J885</f>
        <v>0</v>
      </c>
      <c r="L885" s="57" t="s">
        <v>124</v>
      </c>
    </row>
    <row r="886" spans="1:12" s="1" customFormat="1" ht="19.2">
      <c r="A886" s="47">
        <f>A885+1</f>
        <v>851</v>
      </c>
      <c r="B886" s="48" t="s">
        <v>465</v>
      </c>
      <c r="C886" s="49" t="s">
        <v>2733</v>
      </c>
      <c r="D886" s="50" t="s">
        <v>136</v>
      </c>
      <c r="E886" s="54">
        <v>1.5</v>
      </c>
      <c r="F886" s="52"/>
      <c r="G886" s="53">
        <f>E886*F886</f>
        <v>0</v>
      </c>
      <c r="H886" s="54"/>
      <c r="I886" s="53">
        <f>E886*H886</f>
        <v>0</v>
      </c>
      <c r="J886" s="55">
        <v>1.65024E-4</v>
      </c>
      <c r="K886" s="56">
        <f>E886*J886</f>
        <v>2.4753600000000002E-4</v>
      </c>
      <c r="L886" s="57" t="s">
        <v>124</v>
      </c>
    </row>
    <row r="887" spans="1:12" s="1" customFormat="1" ht="19.2">
      <c r="A887" s="47">
        <f>A886+1</f>
        <v>852</v>
      </c>
      <c r="B887" s="48" t="s">
        <v>357</v>
      </c>
      <c r="C887" s="49" t="s">
        <v>2734</v>
      </c>
      <c r="D887" s="50" t="s">
        <v>136</v>
      </c>
      <c r="E887" s="54">
        <v>1.5</v>
      </c>
      <c r="F887" s="52"/>
      <c r="G887" s="53">
        <f>E887*F887</f>
        <v>0</v>
      </c>
      <c r="H887" s="54"/>
      <c r="I887" s="53">
        <f>E887*H887</f>
        <v>0</v>
      </c>
      <c r="J887" s="55">
        <v>2.3090223999999999E-2</v>
      </c>
      <c r="K887" s="56">
        <f>E887*J887</f>
        <v>3.4635336000000003E-2</v>
      </c>
      <c r="L887" s="57" t="s">
        <v>124</v>
      </c>
    </row>
    <row r="888" spans="1:12" s="1" customFormat="1" ht="19.2">
      <c r="A888" s="47">
        <f>A887+1</f>
        <v>853</v>
      </c>
      <c r="B888" s="48" t="s">
        <v>359</v>
      </c>
      <c r="C888" s="49" t="s">
        <v>2735</v>
      </c>
      <c r="D888" s="50" t="s">
        <v>127</v>
      </c>
      <c r="E888" s="226">
        <v>1.2800000000000002</v>
      </c>
      <c r="F888" s="52"/>
      <c r="G888" s="53">
        <f>E888*F888</f>
        <v>0</v>
      </c>
      <c r="H888" s="54"/>
      <c r="I888" s="53">
        <f>E888*H888</f>
        <v>0</v>
      </c>
      <c r="J888" s="55">
        <v>0</v>
      </c>
      <c r="K888" s="56">
        <f>E888*J888</f>
        <v>0</v>
      </c>
      <c r="L888" s="57" t="s">
        <v>124</v>
      </c>
    </row>
    <row r="889" spans="1:12" s="1" customFormat="1" ht="19.2">
      <c r="A889" s="47">
        <f>A888+1</f>
        <v>854</v>
      </c>
      <c r="B889" s="48" t="s">
        <v>361</v>
      </c>
      <c r="C889" s="49" t="s">
        <v>2736</v>
      </c>
      <c r="D889" s="50" t="s">
        <v>123</v>
      </c>
      <c r="E889" s="55">
        <v>6.0000000000000012E-2</v>
      </c>
      <c r="F889" s="52"/>
      <c r="G889" s="53">
        <f>E889*F889</f>
        <v>0</v>
      </c>
      <c r="H889" s="54"/>
      <c r="I889" s="53">
        <f>E889*H889</f>
        <v>0</v>
      </c>
      <c r="J889" s="55">
        <v>2.3191920000000001E-2</v>
      </c>
      <c r="K889" s="56">
        <f>E889*J889</f>
        <v>1.3915152000000004E-3</v>
      </c>
      <c r="L889" s="57" t="s">
        <v>124</v>
      </c>
    </row>
    <row r="890" spans="1:12" s="1" customFormat="1" ht="76.8">
      <c r="A890" s="227">
        <f>A889+1</f>
        <v>855</v>
      </c>
      <c r="B890" s="228" t="s">
        <v>385</v>
      </c>
      <c r="C890" s="229" t="s">
        <v>2737</v>
      </c>
      <c r="D890" s="230" t="s">
        <v>123</v>
      </c>
      <c r="E890" s="235">
        <v>6.0000000000000012E-2</v>
      </c>
      <c r="F890" s="232"/>
      <c r="G890" s="233">
        <f>E890*F890</f>
        <v>0</v>
      </c>
      <c r="H890" s="234"/>
      <c r="I890" s="233">
        <f>E890*H890</f>
        <v>0</v>
      </c>
      <c r="J890" s="235">
        <v>0.47</v>
      </c>
      <c r="K890" s="236">
        <f>E890*J890</f>
        <v>2.8200000000000003E-2</v>
      </c>
      <c r="L890" s="237" t="s">
        <v>124</v>
      </c>
    </row>
    <row r="891" spans="1:12" s="1" customFormat="1" ht="19.2">
      <c r="A891" s="47">
        <f>A890+1</f>
        <v>856</v>
      </c>
      <c r="B891" s="48" t="s">
        <v>365</v>
      </c>
      <c r="C891" s="49" t="s">
        <v>2738</v>
      </c>
      <c r="D891" s="50" t="s">
        <v>123</v>
      </c>
      <c r="E891" s="55">
        <v>6.0000000000000012E-2</v>
      </c>
      <c r="F891" s="52"/>
      <c r="G891" s="53">
        <f>E891*F891</f>
        <v>0</v>
      </c>
      <c r="H891" s="54"/>
      <c r="I891" s="53">
        <f>E891*H891</f>
        <v>0</v>
      </c>
      <c r="J891" s="55">
        <v>1.8E-3</v>
      </c>
      <c r="K891" s="56">
        <f>E891*J891</f>
        <v>1.0800000000000002E-4</v>
      </c>
      <c r="L891" s="57" t="s">
        <v>124</v>
      </c>
    </row>
    <row r="892" spans="1:12" s="1" customFormat="1" ht="19.2">
      <c r="A892" s="47">
        <f>A891+1</f>
        <v>857</v>
      </c>
      <c r="B892" s="48" t="s">
        <v>395</v>
      </c>
      <c r="C892" s="49" t="s">
        <v>2739</v>
      </c>
      <c r="D892" s="50" t="s">
        <v>155</v>
      </c>
      <c r="E892" s="51">
        <v>1</v>
      </c>
      <c r="F892" s="52"/>
      <c r="G892" s="53">
        <f>E892*F892</f>
        <v>0</v>
      </c>
      <c r="H892" s="54"/>
      <c r="I892" s="53">
        <f>E892*H892</f>
        <v>0</v>
      </c>
      <c r="J892" s="55">
        <v>1.4189999999999999E-3</v>
      </c>
      <c r="K892" s="56">
        <f>E892*J892</f>
        <v>1.4189999999999999E-3</v>
      </c>
      <c r="L892" s="57" t="s">
        <v>124</v>
      </c>
    </row>
    <row r="893" spans="1:12" s="1" customFormat="1" ht="19.2">
      <c r="A893" s="47">
        <f>A892+1</f>
        <v>858</v>
      </c>
      <c r="B893" s="48" t="s">
        <v>369</v>
      </c>
      <c r="C893" s="49" t="s">
        <v>2740</v>
      </c>
      <c r="D893" s="50" t="s">
        <v>235</v>
      </c>
      <c r="E893" s="55">
        <v>4.9000000000000002E-2</v>
      </c>
      <c r="F893" s="52"/>
      <c r="G893" s="53">
        <f>E893*F893</f>
        <v>0</v>
      </c>
      <c r="H893" s="54"/>
      <c r="I893" s="53">
        <f>E893*H893</f>
        <v>0</v>
      </c>
      <c r="J893" s="55">
        <v>0</v>
      </c>
      <c r="K893" s="56">
        <f>E893*J893</f>
        <v>0</v>
      </c>
      <c r="L893" s="57" t="s">
        <v>124</v>
      </c>
    </row>
    <row r="894" spans="1:12" s="1" customFormat="1" ht="19.2">
      <c r="A894" s="47">
        <f>A893+1</f>
        <v>859</v>
      </c>
      <c r="B894" s="48" t="s">
        <v>357</v>
      </c>
      <c r="C894" s="49" t="s">
        <v>2741</v>
      </c>
      <c r="D894" s="50" t="s">
        <v>136</v>
      </c>
      <c r="E894" s="54">
        <v>3.5</v>
      </c>
      <c r="F894" s="52"/>
      <c r="G894" s="53">
        <f>E894*F894</f>
        <v>0</v>
      </c>
      <c r="H894" s="54"/>
      <c r="I894" s="53">
        <f>E894*H894</f>
        <v>0</v>
      </c>
      <c r="J894" s="55">
        <v>2.3090223999999999E-2</v>
      </c>
      <c r="K894" s="56">
        <f>E894*J894</f>
        <v>8.0815784000000002E-2</v>
      </c>
      <c r="L894" s="57" t="s">
        <v>124</v>
      </c>
    </row>
    <row r="895" spans="1:12" s="1" customFormat="1" ht="19.2">
      <c r="A895" s="47">
        <f>A894+1</f>
        <v>860</v>
      </c>
      <c r="B895" s="48" t="s">
        <v>359</v>
      </c>
      <c r="C895" s="49" t="s">
        <v>2742</v>
      </c>
      <c r="D895" s="50" t="s">
        <v>127</v>
      </c>
      <c r="E895" s="226">
        <v>2.8797999999999999</v>
      </c>
      <c r="F895" s="52"/>
      <c r="G895" s="53">
        <f>E895*F895</f>
        <v>0</v>
      </c>
      <c r="H895" s="54"/>
      <c r="I895" s="53">
        <f>E895*H895</f>
        <v>0</v>
      </c>
      <c r="J895" s="55">
        <v>0</v>
      </c>
      <c r="K895" s="56">
        <f>E895*J895</f>
        <v>0</v>
      </c>
      <c r="L895" s="57" t="s">
        <v>124</v>
      </c>
    </row>
    <row r="896" spans="1:12" s="1" customFormat="1" ht="19.2">
      <c r="A896" s="47">
        <f>A895+1</f>
        <v>861</v>
      </c>
      <c r="B896" s="48" t="s">
        <v>361</v>
      </c>
      <c r="C896" s="49" t="s">
        <v>2743</v>
      </c>
      <c r="D896" s="50" t="s">
        <v>123</v>
      </c>
      <c r="E896" s="55">
        <v>0.13965</v>
      </c>
      <c r="F896" s="52"/>
      <c r="G896" s="53">
        <f>E896*F896</f>
        <v>0</v>
      </c>
      <c r="H896" s="54"/>
      <c r="I896" s="53">
        <f>E896*H896</f>
        <v>0</v>
      </c>
      <c r="J896" s="55">
        <v>2.3191920000000001E-2</v>
      </c>
      <c r="K896" s="56">
        <f>E896*J896</f>
        <v>3.2387516280000003E-3</v>
      </c>
      <c r="L896" s="57" t="s">
        <v>124</v>
      </c>
    </row>
    <row r="897" spans="1:12" s="1" customFormat="1" ht="76.8">
      <c r="A897" s="227">
        <f>A896+1</f>
        <v>862</v>
      </c>
      <c r="B897" s="228" t="s">
        <v>385</v>
      </c>
      <c r="C897" s="229" t="s">
        <v>2744</v>
      </c>
      <c r="D897" s="230" t="s">
        <v>123</v>
      </c>
      <c r="E897" s="235">
        <v>0.13965</v>
      </c>
      <c r="F897" s="232"/>
      <c r="G897" s="233">
        <f>E897*F897</f>
        <v>0</v>
      </c>
      <c r="H897" s="234"/>
      <c r="I897" s="233">
        <f>E897*H897</f>
        <v>0</v>
      </c>
      <c r="J897" s="235">
        <v>0.47</v>
      </c>
      <c r="K897" s="236">
        <f>E897*J897</f>
        <v>6.5635499999999999E-2</v>
      </c>
      <c r="L897" s="237" t="s">
        <v>124</v>
      </c>
    </row>
    <row r="898" spans="1:12" s="1" customFormat="1" ht="19.2">
      <c r="A898" s="47">
        <f>A897+1</f>
        <v>863</v>
      </c>
      <c r="B898" s="48" t="s">
        <v>365</v>
      </c>
      <c r="C898" s="49" t="s">
        <v>2745</v>
      </c>
      <c r="D898" s="50" t="s">
        <v>123</v>
      </c>
      <c r="E898" s="55">
        <v>0.13965</v>
      </c>
      <c r="F898" s="52"/>
      <c r="G898" s="53">
        <f>E898*F898</f>
        <v>0</v>
      </c>
      <c r="H898" s="54"/>
      <c r="I898" s="53">
        <f>E898*H898</f>
        <v>0</v>
      </c>
      <c r="J898" s="55">
        <v>1.8E-3</v>
      </c>
      <c r="K898" s="56">
        <f>E898*J898</f>
        <v>2.5137E-4</v>
      </c>
      <c r="L898" s="57" t="s">
        <v>124</v>
      </c>
    </row>
    <row r="899" spans="1:12" s="1" customFormat="1" ht="19.2">
      <c r="A899" s="47">
        <f>A898+1</f>
        <v>864</v>
      </c>
      <c r="B899" s="48" t="s">
        <v>369</v>
      </c>
      <c r="C899" s="49" t="s">
        <v>2746</v>
      </c>
      <c r="D899" s="50" t="s">
        <v>235</v>
      </c>
      <c r="E899" s="55">
        <v>9.7000000000000003E-2</v>
      </c>
      <c r="F899" s="52"/>
      <c r="G899" s="53">
        <f>E899*F899</f>
        <v>0</v>
      </c>
      <c r="H899" s="54"/>
      <c r="I899" s="53">
        <f>E899*H899</f>
        <v>0</v>
      </c>
      <c r="J899" s="55">
        <v>0</v>
      </c>
      <c r="K899" s="56">
        <f>E899*J899</f>
        <v>0</v>
      </c>
      <c r="L899" s="57" t="s">
        <v>124</v>
      </c>
    </row>
    <row r="900" spans="1:12" s="1" customFormat="1" ht="19.2">
      <c r="A900" s="47">
        <f>A899+1</f>
        <v>865</v>
      </c>
      <c r="B900" s="48" t="s">
        <v>357</v>
      </c>
      <c r="C900" s="49" t="s">
        <v>2747</v>
      </c>
      <c r="D900" s="50" t="s">
        <v>136</v>
      </c>
      <c r="E900" s="54">
        <v>3.5</v>
      </c>
      <c r="F900" s="52"/>
      <c r="G900" s="53">
        <f>E900*F900</f>
        <v>0</v>
      </c>
      <c r="H900" s="54"/>
      <c r="I900" s="53">
        <f>E900*H900</f>
        <v>0</v>
      </c>
      <c r="J900" s="55">
        <v>2.3090223999999999E-2</v>
      </c>
      <c r="K900" s="56">
        <f>E900*J900</f>
        <v>8.0815784000000002E-2</v>
      </c>
      <c r="L900" s="57" t="s">
        <v>124</v>
      </c>
    </row>
    <row r="901" spans="1:12" s="1" customFormat="1" ht="19.2">
      <c r="A901" s="47">
        <f>A900+1</f>
        <v>866</v>
      </c>
      <c r="B901" s="48" t="s">
        <v>359</v>
      </c>
      <c r="C901" s="49" t="s">
        <v>2748</v>
      </c>
      <c r="D901" s="50" t="s">
        <v>127</v>
      </c>
      <c r="E901" s="226">
        <v>2.8797999999999999</v>
      </c>
      <c r="F901" s="52"/>
      <c r="G901" s="53">
        <f>E901*F901</f>
        <v>0</v>
      </c>
      <c r="H901" s="54"/>
      <c r="I901" s="53">
        <f>E901*H901</f>
        <v>0</v>
      </c>
      <c r="J901" s="55">
        <v>0</v>
      </c>
      <c r="K901" s="56">
        <f>E901*J901</f>
        <v>0</v>
      </c>
      <c r="L901" s="57" t="s">
        <v>124</v>
      </c>
    </row>
    <row r="902" spans="1:12" s="1" customFormat="1" ht="19.2">
      <c r="A902" s="47">
        <f>A901+1</f>
        <v>867</v>
      </c>
      <c r="B902" s="48" t="s">
        <v>361</v>
      </c>
      <c r="C902" s="49" t="s">
        <v>2749</v>
      </c>
      <c r="D902" s="50" t="s">
        <v>123</v>
      </c>
      <c r="E902" s="55">
        <v>0.13965</v>
      </c>
      <c r="F902" s="52"/>
      <c r="G902" s="53">
        <f>E902*F902</f>
        <v>0</v>
      </c>
      <c r="H902" s="54"/>
      <c r="I902" s="53">
        <f>E902*H902</f>
        <v>0</v>
      </c>
      <c r="J902" s="55">
        <v>2.3191920000000001E-2</v>
      </c>
      <c r="K902" s="56">
        <f>E902*J902</f>
        <v>3.2387516280000003E-3</v>
      </c>
      <c r="L902" s="57" t="s">
        <v>124</v>
      </c>
    </row>
    <row r="903" spans="1:12" s="1" customFormat="1" ht="76.8">
      <c r="A903" s="227">
        <f>A902+1</f>
        <v>868</v>
      </c>
      <c r="B903" s="228" t="s">
        <v>385</v>
      </c>
      <c r="C903" s="229" t="s">
        <v>2750</v>
      </c>
      <c r="D903" s="230" t="s">
        <v>123</v>
      </c>
      <c r="E903" s="235">
        <v>0.13965</v>
      </c>
      <c r="F903" s="232"/>
      <c r="G903" s="233">
        <f>E903*F903</f>
        <v>0</v>
      </c>
      <c r="H903" s="234"/>
      <c r="I903" s="233">
        <f>E903*H903</f>
        <v>0</v>
      </c>
      <c r="J903" s="235">
        <v>0.47</v>
      </c>
      <c r="K903" s="236">
        <f>E903*J903</f>
        <v>6.5635499999999999E-2</v>
      </c>
      <c r="L903" s="237" t="s">
        <v>124</v>
      </c>
    </row>
    <row r="904" spans="1:12" s="1" customFormat="1" ht="19.2">
      <c r="A904" s="47">
        <f>A903+1</f>
        <v>869</v>
      </c>
      <c r="B904" s="48" t="s">
        <v>365</v>
      </c>
      <c r="C904" s="49" t="s">
        <v>2751</v>
      </c>
      <c r="D904" s="50" t="s">
        <v>123</v>
      </c>
      <c r="E904" s="55">
        <v>0.13965</v>
      </c>
      <c r="F904" s="52"/>
      <c r="G904" s="53">
        <f>E904*F904</f>
        <v>0</v>
      </c>
      <c r="H904" s="54"/>
      <c r="I904" s="53">
        <f>E904*H904</f>
        <v>0</v>
      </c>
      <c r="J904" s="55">
        <v>1.8E-3</v>
      </c>
      <c r="K904" s="56">
        <f>E904*J904</f>
        <v>2.5137E-4</v>
      </c>
      <c r="L904" s="57" t="s">
        <v>124</v>
      </c>
    </row>
    <row r="905" spans="1:12" s="1" customFormat="1" ht="19.2">
      <c r="A905" s="47">
        <f>A904+1</f>
        <v>870</v>
      </c>
      <c r="B905" s="48" t="s">
        <v>369</v>
      </c>
      <c r="C905" s="49" t="s">
        <v>2752</v>
      </c>
      <c r="D905" s="50" t="s">
        <v>235</v>
      </c>
      <c r="E905" s="55">
        <v>9.7000000000000003E-2</v>
      </c>
      <c r="F905" s="52"/>
      <c r="G905" s="53">
        <f>E905*F905</f>
        <v>0</v>
      </c>
      <c r="H905" s="54"/>
      <c r="I905" s="53">
        <f>E905*H905</f>
        <v>0</v>
      </c>
      <c r="J905" s="55">
        <v>0</v>
      </c>
      <c r="K905" s="56">
        <f>E905*J905</f>
        <v>0</v>
      </c>
      <c r="L905" s="57" t="s">
        <v>124</v>
      </c>
    </row>
    <row r="906" spans="1:12" s="1" customFormat="1" ht="19.2">
      <c r="A906" s="47">
        <f>A905+1</f>
        <v>871</v>
      </c>
      <c r="B906" s="48" t="s">
        <v>398</v>
      </c>
      <c r="C906" s="49" t="s">
        <v>2753</v>
      </c>
      <c r="D906" s="50" t="s">
        <v>136</v>
      </c>
      <c r="E906" s="54">
        <v>2.5</v>
      </c>
      <c r="F906" s="52"/>
      <c r="G906" s="53">
        <f>E906*F906</f>
        <v>0</v>
      </c>
      <c r="H906" s="54"/>
      <c r="I906" s="53">
        <f>E906*H906</f>
        <v>0</v>
      </c>
      <c r="J906" s="55">
        <v>1.65024E-4</v>
      </c>
      <c r="K906" s="56">
        <f>E906*J906</f>
        <v>4.1255999999999997E-4</v>
      </c>
      <c r="L906" s="57" t="s">
        <v>124</v>
      </c>
    </row>
    <row r="907" spans="1:12" s="1" customFormat="1" ht="19.2">
      <c r="A907" s="47">
        <f>A906+1</f>
        <v>872</v>
      </c>
      <c r="B907" s="48" t="s">
        <v>400</v>
      </c>
      <c r="C907" s="49" t="s">
        <v>2754</v>
      </c>
      <c r="D907" s="50" t="s">
        <v>136</v>
      </c>
      <c r="E907" s="54">
        <v>2.5</v>
      </c>
      <c r="F907" s="52"/>
      <c r="G907" s="53">
        <f>E907*F907</f>
        <v>0</v>
      </c>
      <c r="H907" s="54"/>
      <c r="I907" s="53">
        <f>E907*H907</f>
        <v>0</v>
      </c>
      <c r="J907" s="55">
        <v>3.4706224000000001E-2</v>
      </c>
      <c r="K907" s="56">
        <f>E907*J907</f>
        <v>8.6765560000000005E-2</v>
      </c>
      <c r="L907" s="57" t="s">
        <v>124</v>
      </c>
    </row>
    <row r="908" spans="1:12" s="1" customFormat="1" ht="19.2">
      <c r="A908" s="47">
        <f>A907+1</f>
        <v>873</v>
      </c>
      <c r="B908" s="48" t="s">
        <v>359</v>
      </c>
      <c r="C908" s="49" t="s">
        <v>2755</v>
      </c>
      <c r="D908" s="50" t="s">
        <v>127</v>
      </c>
      <c r="E908" s="226">
        <v>2.6799999999999997</v>
      </c>
      <c r="F908" s="52"/>
      <c r="G908" s="53">
        <f>E908*F908</f>
        <v>0</v>
      </c>
      <c r="H908" s="54"/>
      <c r="I908" s="53">
        <f>E908*H908</f>
        <v>0</v>
      </c>
      <c r="J908" s="55">
        <v>0</v>
      </c>
      <c r="K908" s="56">
        <f>E908*J908</f>
        <v>0</v>
      </c>
      <c r="L908" s="57" t="s">
        <v>124</v>
      </c>
    </row>
    <row r="909" spans="1:12" s="1" customFormat="1" ht="19.2">
      <c r="A909" s="47">
        <f>A908+1</f>
        <v>874</v>
      </c>
      <c r="B909" s="48" t="s">
        <v>361</v>
      </c>
      <c r="C909" s="49" t="s">
        <v>2756</v>
      </c>
      <c r="D909" s="50" t="s">
        <v>123</v>
      </c>
      <c r="E909" s="55">
        <v>0.16250000000000001</v>
      </c>
      <c r="F909" s="52"/>
      <c r="G909" s="53">
        <f>E909*F909</f>
        <v>0</v>
      </c>
      <c r="H909" s="54"/>
      <c r="I909" s="53">
        <f>E909*H909</f>
        <v>0</v>
      </c>
      <c r="J909" s="55">
        <v>2.3191920000000001E-2</v>
      </c>
      <c r="K909" s="56">
        <f>E909*J909</f>
        <v>3.7686870000000002E-3</v>
      </c>
      <c r="L909" s="57" t="s">
        <v>124</v>
      </c>
    </row>
    <row r="910" spans="1:12" s="1" customFormat="1" ht="76.8">
      <c r="A910" s="227">
        <f>A909+1</f>
        <v>875</v>
      </c>
      <c r="B910" s="228" t="s">
        <v>385</v>
      </c>
      <c r="C910" s="229" t="s">
        <v>2757</v>
      </c>
      <c r="D910" s="230" t="s">
        <v>123</v>
      </c>
      <c r="E910" s="235">
        <v>0.16250000000000001</v>
      </c>
      <c r="F910" s="232"/>
      <c r="G910" s="233">
        <f>E910*F910</f>
        <v>0</v>
      </c>
      <c r="H910" s="234"/>
      <c r="I910" s="233">
        <f>E910*H910</f>
        <v>0</v>
      </c>
      <c r="J910" s="235">
        <v>0.47</v>
      </c>
      <c r="K910" s="236">
        <f>E910*J910</f>
        <v>7.6374999999999998E-2</v>
      </c>
      <c r="L910" s="237" t="s">
        <v>124</v>
      </c>
    </row>
    <row r="911" spans="1:12" s="1" customFormat="1" ht="19.2">
      <c r="A911" s="47">
        <f>A910+1</f>
        <v>876</v>
      </c>
      <c r="B911" s="48" t="s">
        <v>365</v>
      </c>
      <c r="C911" s="49" t="s">
        <v>2758</v>
      </c>
      <c r="D911" s="50" t="s">
        <v>123</v>
      </c>
      <c r="E911" s="55">
        <v>0.16250000000000001</v>
      </c>
      <c r="F911" s="52"/>
      <c r="G911" s="53">
        <f>E911*F911</f>
        <v>0</v>
      </c>
      <c r="H911" s="54"/>
      <c r="I911" s="53">
        <f>E911*H911</f>
        <v>0</v>
      </c>
      <c r="J911" s="55">
        <v>1.8E-3</v>
      </c>
      <c r="K911" s="56">
        <f>E911*J911</f>
        <v>2.9250000000000001E-4</v>
      </c>
      <c r="L911" s="57" t="s">
        <v>124</v>
      </c>
    </row>
    <row r="912" spans="1:12" s="1" customFormat="1" ht="19.2">
      <c r="A912" s="47">
        <f>A911+1</f>
        <v>877</v>
      </c>
      <c r="B912" s="48" t="s">
        <v>406</v>
      </c>
      <c r="C912" s="49" t="s">
        <v>2759</v>
      </c>
      <c r="D912" s="50" t="s">
        <v>155</v>
      </c>
      <c r="E912" s="51">
        <v>1</v>
      </c>
      <c r="F912" s="52"/>
      <c r="G912" s="53">
        <f>E912*F912</f>
        <v>0</v>
      </c>
      <c r="H912" s="54"/>
      <c r="I912" s="53">
        <f>E912*H912</f>
        <v>0</v>
      </c>
      <c r="J912" s="55">
        <v>1.65E-3</v>
      </c>
      <c r="K912" s="56">
        <f>E912*J912</f>
        <v>1.65E-3</v>
      </c>
      <c r="L912" s="57"/>
    </row>
    <row r="913" spans="1:12" s="1" customFormat="1" ht="19.2">
      <c r="A913" s="47">
        <f>A912+1</f>
        <v>878</v>
      </c>
      <c r="B913" s="48" t="s">
        <v>369</v>
      </c>
      <c r="C913" s="49" t="s">
        <v>2760</v>
      </c>
      <c r="D913" s="50" t="s">
        <v>235</v>
      </c>
      <c r="E913" s="55">
        <v>0.12100000000000001</v>
      </c>
      <c r="F913" s="52"/>
      <c r="G913" s="53">
        <f>E913*F913</f>
        <v>0</v>
      </c>
      <c r="H913" s="54"/>
      <c r="I913" s="53">
        <f>E913*H913</f>
        <v>0</v>
      </c>
      <c r="J913" s="55">
        <v>0</v>
      </c>
      <c r="K913" s="56">
        <f>E913*J913</f>
        <v>0</v>
      </c>
      <c r="L913" s="57" t="s">
        <v>124</v>
      </c>
    </row>
    <row r="914" spans="1:12" s="1" customFormat="1" ht="19.2">
      <c r="A914" s="47">
        <f>A913+1</f>
        <v>879</v>
      </c>
      <c r="B914" s="48" t="s">
        <v>355</v>
      </c>
      <c r="C914" s="49" t="s">
        <v>2761</v>
      </c>
      <c r="D914" s="50" t="s">
        <v>136</v>
      </c>
      <c r="E914" s="54">
        <v>3.5</v>
      </c>
      <c r="F914" s="52"/>
      <c r="G914" s="53">
        <f>E914*F914</f>
        <v>0</v>
      </c>
      <c r="H914" s="54"/>
      <c r="I914" s="53">
        <f>E914*H914</f>
        <v>0</v>
      </c>
      <c r="J914" s="55">
        <v>1.65024E-4</v>
      </c>
      <c r="K914" s="56">
        <f>E914*J914</f>
        <v>5.7758400000000002E-4</v>
      </c>
      <c r="L914" s="57" t="s">
        <v>124</v>
      </c>
    </row>
    <row r="915" spans="1:12" s="1" customFormat="1" ht="19.2">
      <c r="A915" s="47">
        <f>A914+1</f>
        <v>880</v>
      </c>
      <c r="B915" s="48" t="s">
        <v>357</v>
      </c>
      <c r="C915" s="49" t="s">
        <v>2762</v>
      </c>
      <c r="D915" s="50" t="s">
        <v>136</v>
      </c>
      <c r="E915" s="54">
        <v>3.5</v>
      </c>
      <c r="F915" s="52"/>
      <c r="G915" s="53">
        <f>E915*F915</f>
        <v>0</v>
      </c>
      <c r="H915" s="54"/>
      <c r="I915" s="53">
        <f>E915*H915</f>
        <v>0</v>
      </c>
      <c r="J915" s="55">
        <v>2.3090223999999999E-2</v>
      </c>
      <c r="K915" s="56">
        <f>E915*J915</f>
        <v>8.0815784000000002E-2</v>
      </c>
      <c r="L915" s="57" t="s">
        <v>124</v>
      </c>
    </row>
    <row r="916" spans="1:12" s="1" customFormat="1" ht="19.2">
      <c r="A916" s="47">
        <f>A915+1</f>
        <v>881</v>
      </c>
      <c r="B916" s="48" t="s">
        <v>359</v>
      </c>
      <c r="C916" s="49" t="s">
        <v>2763</v>
      </c>
      <c r="D916" s="50" t="s">
        <v>127</v>
      </c>
      <c r="E916" s="226">
        <v>2.7690000000000001</v>
      </c>
      <c r="F916" s="52"/>
      <c r="G916" s="53">
        <f>E916*F916</f>
        <v>0</v>
      </c>
      <c r="H916" s="54"/>
      <c r="I916" s="53">
        <f>E916*H916</f>
        <v>0</v>
      </c>
      <c r="J916" s="55">
        <v>0</v>
      </c>
      <c r="K916" s="56">
        <f>E916*J916</f>
        <v>0</v>
      </c>
      <c r="L916" s="57" t="s">
        <v>124</v>
      </c>
    </row>
    <row r="917" spans="1:12" s="1" customFormat="1" ht="19.2">
      <c r="A917" s="47">
        <f>A916+1</f>
        <v>882</v>
      </c>
      <c r="B917" s="48" t="s">
        <v>361</v>
      </c>
      <c r="C917" s="49" t="s">
        <v>2764</v>
      </c>
      <c r="D917" s="50" t="s">
        <v>123</v>
      </c>
      <c r="E917" s="55">
        <v>0.1295</v>
      </c>
      <c r="F917" s="52"/>
      <c r="G917" s="53">
        <f>E917*F917</f>
        <v>0</v>
      </c>
      <c r="H917" s="54"/>
      <c r="I917" s="53">
        <f>E917*H917</f>
        <v>0</v>
      </c>
      <c r="J917" s="55">
        <v>2.3191920000000001E-2</v>
      </c>
      <c r="K917" s="56">
        <f>E917*J917</f>
        <v>3.0033536400000003E-3</v>
      </c>
      <c r="L917" s="57" t="s">
        <v>124</v>
      </c>
    </row>
    <row r="918" spans="1:12" s="1" customFormat="1" ht="76.8">
      <c r="A918" s="227">
        <f>A917+1</f>
        <v>883</v>
      </c>
      <c r="B918" s="228" t="s">
        <v>385</v>
      </c>
      <c r="C918" s="229" t="s">
        <v>2765</v>
      </c>
      <c r="D918" s="230" t="s">
        <v>123</v>
      </c>
      <c r="E918" s="235">
        <v>0.1295</v>
      </c>
      <c r="F918" s="232"/>
      <c r="G918" s="233">
        <f>E918*F918</f>
        <v>0</v>
      </c>
      <c r="H918" s="234"/>
      <c r="I918" s="233">
        <f>E918*H918</f>
        <v>0</v>
      </c>
      <c r="J918" s="235">
        <v>0.47</v>
      </c>
      <c r="K918" s="236">
        <f>E918*J918</f>
        <v>6.0864999999999995E-2</v>
      </c>
      <c r="L918" s="237" t="s">
        <v>124</v>
      </c>
    </row>
    <row r="919" spans="1:12" s="1" customFormat="1" ht="19.2">
      <c r="A919" s="47">
        <f>A918+1</f>
        <v>884</v>
      </c>
      <c r="B919" s="48" t="s">
        <v>365</v>
      </c>
      <c r="C919" s="49" t="s">
        <v>2766</v>
      </c>
      <c r="D919" s="50" t="s">
        <v>123</v>
      </c>
      <c r="E919" s="55">
        <v>0.1295</v>
      </c>
      <c r="F919" s="52"/>
      <c r="G919" s="53">
        <f>E919*F919</f>
        <v>0</v>
      </c>
      <c r="H919" s="54"/>
      <c r="I919" s="53">
        <f>E919*H919</f>
        <v>0</v>
      </c>
      <c r="J919" s="55">
        <v>1.8E-3</v>
      </c>
      <c r="K919" s="56">
        <f>E919*J919</f>
        <v>2.331E-4</v>
      </c>
      <c r="L919" s="57" t="s">
        <v>124</v>
      </c>
    </row>
    <row r="920" spans="1:12" s="1" customFormat="1" ht="19.2">
      <c r="A920" s="47">
        <f>A919+1</f>
        <v>885</v>
      </c>
      <c r="B920" s="48" t="s">
        <v>395</v>
      </c>
      <c r="C920" s="49" t="s">
        <v>2767</v>
      </c>
      <c r="D920" s="50" t="s">
        <v>155</v>
      </c>
      <c r="E920" s="51">
        <v>1</v>
      </c>
      <c r="F920" s="52"/>
      <c r="G920" s="53">
        <f>E920*F920</f>
        <v>0</v>
      </c>
      <c r="H920" s="54"/>
      <c r="I920" s="53">
        <f>E920*H920</f>
        <v>0</v>
      </c>
      <c r="J920" s="55">
        <v>1.4189999999999999E-3</v>
      </c>
      <c r="K920" s="56">
        <f>E920*J920</f>
        <v>1.4189999999999999E-3</v>
      </c>
      <c r="L920" s="57" t="s">
        <v>124</v>
      </c>
    </row>
    <row r="921" spans="1:12" s="1" customFormat="1" ht="19.2">
      <c r="A921" s="47">
        <f>A920+1</f>
        <v>886</v>
      </c>
      <c r="B921" s="48" t="s">
        <v>369</v>
      </c>
      <c r="C921" s="49" t="s">
        <v>2768</v>
      </c>
      <c r="D921" s="50" t="s">
        <v>235</v>
      </c>
      <c r="E921" s="55">
        <v>0.15200000000000002</v>
      </c>
      <c r="F921" s="52"/>
      <c r="G921" s="53">
        <f>E921*F921</f>
        <v>0</v>
      </c>
      <c r="H921" s="54"/>
      <c r="I921" s="53">
        <f>E921*H921</f>
        <v>0</v>
      </c>
      <c r="J921" s="55">
        <v>0</v>
      </c>
      <c r="K921" s="56">
        <f>E921*J921</f>
        <v>0</v>
      </c>
      <c r="L921" s="57" t="s">
        <v>124</v>
      </c>
    </row>
    <row r="922" spans="1:12" s="1" customFormat="1" ht="19.2">
      <c r="A922" s="47">
        <f>A921+1</f>
        <v>887</v>
      </c>
      <c r="B922" s="48" t="s">
        <v>357</v>
      </c>
      <c r="C922" s="49" t="s">
        <v>2769</v>
      </c>
      <c r="D922" s="50" t="s">
        <v>136</v>
      </c>
      <c r="E922" s="54">
        <v>5.5</v>
      </c>
      <c r="F922" s="52"/>
      <c r="G922" s="53">
        <f>E922*F922</f>
        <v>0</v>
      </c>
      <c r="H922" s="54"/>
      <c r="I922" s="53">
        <f>E922*H922</f>
        <v>0</v>
      </c>
      <c r="J922" s="55">
        <v>2.3090223999999999E-2</v>
      </c>
      <c r="K922" s="56">
        <f>E922*J922</f>
        <v>0.12699623199999999</v>
      </c>
      <c r="L922" s="57" t="s">
        <v>124</v>
      </c>
    </row>
    <row r="923" spans="1:12" s="1" customFormat="1" ht="19.2">
      <c r="A923" s="47">
        <f>A922+1</f>
        <v>888</v>
      </c>
      <c r="B923" s="48" t="s">
        <v>359</v>
      </c>
      <c r="C923" s="49" t="s">
        <v>2770</v>
      </c>
      <c r="D923" s="50" t="s">
        <v>127</v>
      </c>
      <c r="E923" s="226">
        <v>4.3090000000000002</v>
      </c>
      <c r="F923" s="52"/>
      <c r="G923" s="53">
        <f>E923*F923</f>
        <v>0</v>
      </c>
      <c r="H923" s="54"/>
      <c r="I923" s="53">
        <f>E923*H923</f>
        <v>0</v>
      </c>
      <c r="J923" s="55">
        <v>0</v>
      </c>
      <c r="K923" s="56">
        <f>E923*J923</f>
        <v>0</v>
      </c>
      <c r="L923" s="57" t="s">
        <v>124</v>
      </c>
    </row>
    <row r="924" spans="1:12" s="1" customFormat="1" ht="19.2">
      <c r="A924" s="47">
        <f>A923+1</f>
        <v>889</v>
      </c>
      <c r="B924" s="48" t="s">
        <v>361</v>
      </c>
      <c r="C924" s="49" t="s">
        <v>2771</v>
      </c>
      <c r="D924" s="50" t="s">
        <v>123</v>
      </c>
      <c r="E924" s="55">
        <v>0.20349999999999999</v>
      </c>
      <c r="F924" s="52"/>
      <c r="G924" s="53">
        <f>E924*F924</f>
        <v>0</v>
      </c>
      <c r="H924" s="54"/>
      <c r="I924" s="53">
        <f>E924*H924</f>
        <v>0</v>
      </c>
      <c r="J924" s="55">
        <v>2.3191920000000001E-2</v>
      </c>
      <c r="K924" s="56">
        <f>E924*J924</f>
        <v>4.71955572E-3</v>
      </c>
      <c r="L924" s="57" t="s">
        <v>124</v>
      </c>
    </row>
    <row r="925" spans="1:12" s="1" customFormat="1" ht="76.8">
      <c r="A925" s="227">
        <f>A924+1</f>
        <v>890</v>
      </c>
      <c r="B925" s="228" t="s">
        <v>385</v>
      </c>
      <c r="C925" s="229" t="s">
        <v>2772</v>
      </c>
      <c r="D925" s="230" t="s">
        <v>123</v>
      </c>
      <c r="E925" s="235">
        <v>0.20349999999999999</v>
      </c>
      <c r="F925" s="232"/>
      <c r="G925" s="233">
        <f>E925*F925</f>
        <v>0</v>
      </c>
      <c r="H925" s="234"/>
      <c r="I925" s="233">
        <f>E925*H925</f>
        <v>0</v>
      </c>
      <c r="J925" s="235">
        <v>0.47</v>
      </c>
      <c r="K925" s="236">
        <f>E925*J925</f>
        <v>9.5644999999999994E-2</v>
      </c>
      <c r="L925" s="237" t="s">
        <v>124</v>
      </c>
    </row>
    <row r="926" spans="1:12" s="1" customFormat="1" ht="19.2">
      <c r="A926" s="47">
        <f>A925+1</f>
        <v>891</v>
      </c>
      <c r="B926" s="48" t="s">
        <v>365</v>
      </c>
      <c r="C926" s="49" t="s">
        <v>2773</v>
      </c>
      <c r="D926" s="50" t="s">
        <v>123</v>
      </c>
      <c r="E926" s="55">
        <v>0.20349999999999999</v>
      </c>
      <c r="F926" s="52"/>
      <c r="G926" s="53">
        <f>E926*F926</f>
        <v>0</v>
      </c>
      <c r="H926" s="54"/>
      <c r="I926" s="53">
        <f>E926*H926</f>
        <v>0</v>
      </c>
      <c r="J926" s="55">
        <v>1.8E-3</v>
      </c>
      <c r="K926" s="56">
        <f>E926*J926</f>
        <v>3.6629999999999996E-4</v>
      </c>
      <c r="L926" s="57" t="s">
        <v>124</v>
      </c>
    </row>
    <row r="927" spans="1:12" s="1" customFormat="1" ht="19.2">
      <c r="A927" s="47">
        <f>A926+1</f>
        <v>892</v>
      </c>
      <c r="B927" s="48" t="s">
        <v>369</v>
      </c>
      <c r="C927" s="49" t="s">
        <v>2774</v>
      </c>
      <c r="D927" s="50" t="s">
        <v>235</v>
      </c>
      <c r="E927" s="55">
        <v>0.109</v>
      </c>
      <c r="F927" s="52"/>
      <c r="G927" s="53">
        <f>E927*F927</f>
        <v>0</v>
      </c>
      <c r="H927" s="54"/>
      <c r="I927" s="53">
        <f>E927*H927</f>
        <v>0</v>
      </c>
      <c r="J927" s="55">
        <v>0</v>
      </c>
      <c r="K927" s="56">
        <f>E927*J927</f>
        <v>0</v>
      </c>
      <c r="L927" s="57" t="s">
        <v>124</v>
      </c>
    </row>
    <row r="928" spans="1:12" s="1" customFormat="1" ht="19.2">
      <c r="A928" s="47">
        <f>A927+1</f>
        <v>893</v>
      </c>
      <c r="B928" s="48" t="s">
        <v>653</v>
      </c>
      <c r="C928" s="49" t="s">
        <v>2775</v>
      </c>
      <c r="D928" s="50" t="s">
        <v>136</v>
      </c>
      <c r="E928" s="54">
        <v>5.3</v>
      </c>
      <c r="F928" s="52"/>
      <c r="G928" s="53">
        <f>E928*F928</f>
        <v>0</v>
      </c>
      <c r="H928" s="54"/>
      <c r="I928" s="53">
        <f>E928*H928</f>
        <v>0</v>
      </c>
      <c r="J928" s="55">
        <v>1.65024E-4</v>
      </c>
      <c r="K928" s="56">
        <f>E928*J928</f>
        <v>8.7462719999999996E-4</v>
      </c>
      <c r="L928" s="57" t="s">
        <v>124</v>
      </c>
    </row>
    <row r="929" spans="1:12" s="1" customFormat="1" ht="19.2">
      <c r="A929" s="47">
        <f>A928+1</f>
        <v>894</v>
      </c>
      <c r="B929" s="48" t="s">
        <v>357</v>
      </c>
      <c r="C929" s="49" t="s">
        <v>2776</v>
      </c>
      <c r="D929" s="50" t="s">
        <v>136</v>
      </c>
      <c r="E929" s="54">
        <v>5.3</v>
      </c>
      <c r="F929" s="52"/>
      <c r="G929" s="53">
        <f>E929*F929</f>
        <v>0</v>
      </c>
      <c r="H929" s="54"/>
      <c r="I929" s="53">
        <f>E929*H929</f>
        <v>0</v>
      </c>
      <c r="J929" s="55">
        <v>2.3090223999999999E-2</v>
      </c>
      <c r="K929" s="56">
        <f>E929*J929</f>
        <v>0.12237818719999999</v>
      </c>
      <c r="L929" s="57" t="s">
        <v>124</v>
      </c>
    </row>
    <row r="930" spans="1:12" s="1" customFormat="1" ht="19.2">
      <c r="A930" s="47">
        <f>A929+1</f>
        <v>895</v>
      </c>
      <c r="B930" s="48" t="s">
        <v>359</v>
      </c>
      <c r="C930" s="49" t="s">
        <v>2777</v>
      </c>
      <c r="D930" s="50" t="s">
        <v>127</v>
      </c>
      <c r="E930" s="226">
        <v>5.8680000000000003</v>
      </c>
      <c r="F930" s="52"/>
      <c r="G930" s="53">
        <f>E930*F930</f>
        <v>0</v>
      </c>
      <c r="H930" s="54"/>
      <c r="I930" s="53">
        <f>E930*H930</f>
        <v>0</v>
      </c>
      <c r="J930" s="55">
        <v>0</v>
      </c>
      <c r="K930" s="56">
        <f>E930*J930</f>
        <v>0</v>
      </c>
      <c r="L930" s="57" t="s">
        <v>124</v>
      </c>
    </row>
    <row r="931" spans="1:12" s="1" customFormat="1" ht="19.2">
      <c r="A931" s="47">
        <f>A930+1</f>
        <v>896</v>
      </c>
      <c r="B931" s="48" t="s">
        <v>361</v>
      </c>
      <c r="C931" s="49" t="s">
        <v>2778</v>
      </c>
      <c r="D931" s="50" t="s">
        <v>123</v>
      </c>
      <c r="E931" s="55">
        <v>0.38159999999999994</v>
      </c>
      <c r="F931" s="52"/>
      <c r="G931" s="53">
        <f>E931*F931</f>
        <v>0</v>
      </c>
      <c r="H931" s="54"/>
      <c r="I931" s="53">
        <f>E931*H931</f>
        <v>0</v>
      </c>
      <c r="J931" s="55">
        <v>2.3191920000000001E-2</v>
      </c>
      <c r="K931" s="56">
        <f>E931*J931</f>
        <v>8.8500366719999994E-3</v>
      </c>
      <c r="L931" s="57" t="s">
        <v>124</v>
      </c>
    </row>
    <row r="932" spans="1:12" s="1" customFormat="1" ht="76.8">
      <c r="A932" s="227">
        <f>A931+1</f>
        <v>897</v>
      </c>
      <c r="B932" s="228" t="s">
        <v>385</v>
      </c>
      <c r="C932" s="229" t="s">
        <v>2779</v>
      </c>
      <c r="D932" s="230" t="s">
        <v>123</v>
      </c>
      <c r="E932" s="235">
        <v>0.38159999999999994</v>
      </c>
      <c r="F932" s="232"/>
      <c r="G932" s="233">
        <f>E932*F932</f>
        <v>0</v>
      </c>
      <c r="H932" s="234"/>
      <c r="I932" s="233">
        <f>E932*H932</f>
        <v>0</v>
      </c>
      <c r="J932" s="235">
        <v>0.47</v>
      </c>
      <c r="K932" s="236">
        <f>E932*J932</f>
        <v>0.17935199999999996</v>
      </c>
      <c r="L932" s="237" t="s">
        <v>124</v>
      </c>
    </row>
    <row r="933" spans="1:12" s="1" customFormat="1" ht="19.2">
      <c r="A933" s="47">
        <f>A932+1</f>
        <v>898</v>
      </c>
      <c r="B933" s="48" t="s">
        <v>365</v>
      </c>
      <c r="C933" s="49" t="s">
        <v>2780</v>
      </c>
      <c r="D933" s="50" t="s">
        <v>123</v>
      </c>
      <c r="E933" s="55">
        <v>0.38159999999999994</v>
      </c>
      <c r="F933" s="52"/>
      <c r="G933" s="53">
        <f>E933*F933</f>
        <v>0</v>
      </c>
      <c r="H933" s="54"/>
      <c r="I933" s="53">
        <f>E933*H933</f>
        <v>0</v>
      </c>
      <c r="J933" s="55">
        <v>1.8E-3</v>
      </c>
      <c r="K933" s="56">
        <f>E933*J933</f>
        <v>6.8687999999999985E-4</v>
      </c>
      <c r="L933" s="57" t="s">
        <v>124</v>
      </c>
    </row>
    <row r="934" spans="1:12" s="1" customFormat="1" ht="19.2">
      <c r="A934" s="47">
        <f>A933+1</f>
        <v>899</v>
      </c>
      <c r="B934" s="48" t="s">
        <v>369</v>
      </c>
      <c r="C934" s="49" t="s">
        <v>2781</v>
      </c>
      <c r="D934" s="50" t="s">
        <v>235</v>
      </c>
      <c r="E934" s="55">
        <v>0.19600000000000001</v>
      </c>
      <c r="F934" s="52"/>
      <c r="G934" s="53">
        <f>E934*F934</f>
        <v>0</v>
      </c>
      <c r="H934" s="54"/>
      <c r="I934" s="53">
        <f>E934*H934</f>
        <v>0</v>
      </c>
      <c r="J934" s="55">
        <v>0</v>
      </c>
      <c r="K934" s="56">
        <f>E934*J934</f>
        <v>0</v>
      </c>
      <c r="L934" s="57" t="s">
        <v>124</v>
      </c>
    </row>
    <row r="935" spans="1:12" s="1" customFormat="1" ht="19.2">
      <c r="A935" s="47">
        <f>A934+1</f>
        <v>900</v>
      </c>
      <c r="B935" s="48" t="s">
        <v>530</v>
      </c>
      <c r="C935" s="49" t="s">
        <v>2782</v>
      </c>
      <c r="D935" s="50" t="s">
        <v>136</v>
      </c>
      <c r="E935" s="54">
        <v>5.3</v>
      </c>
      <c r="F935" s="52"/>
      <c r="G935" s="53">
        <f>E935*F935</f>
        <v>0</v>
      </c>
      <c r="H935" s="54"/>
      <c r="I935" s="53">
        <f>E935*H935</f>
        <v>0</v>
      </c>
      <c r="J935" s="55">
        <v>1.65024E-4</v>
      </c>
      <c r="K935" s="56">
        <f>E935*J935</f>
        <v>8.7462719999999996E-4</v>
      </c>
      <c r="L935" s="57" t="s">
        <v>124</v>
      </c>
    </row>
    <row r="936" spans="1:12" s="1" customFormat="1" ht="19.2">
      <c r="A936" s="47">
        <f>A935+1</f>
        <v>901</v>
      </c>
      <c r="B936" s="48" t="s">
        <v>357</v>
      </c>
      <c r="C936" s="49" t="s">
        <v>2783</v>
      </c>
      <c r="D936" s="50" t="s">
        <v>136</v>
      </c>
      <c r="E936" s="54">
        <v>5.3</v>
      </c>
      <c r="F936" s="52"/>
      <c r="G936" s="53">
        <f>E936*F936</f>
        <v>0</v>
      </c>
      <c r="H936" s="54"/>
      <c r="I936" s="53">
        <f>E936*H936</f>
        <v>0</v>
      </c>
      <c r="J936" s="55">
        <v>2.3090223999999999E-2</v>
      </c>
      <c r="K936" s="56">
        <f>E936*J936</f>
        <v>0.12237818719999999</v>
      </c>
      <c r="L936" s="57" t="s">
        <v>124</v>
      </c>
    </row>
    <row r="937" spans="1:12" s="1" customFormat="1" ht="19.2">
      <c r="A937" s="47">
        <f>A936+1</f>
        <v>902</v>
      </c>
      <c r="B937" s="48" t="s">
        <v>359</v>
      </c>
      <c r="C937" s="49" t="s">
        <v>2784</v>
      </c>
      <c r="D937" s="50" t="s">
        <v>127</v>
      </c>
      <c r="E937" s="226">
        <v>4.8949999999999996</v>
      </c>
      <c r="F937" s="52"/>
      <c r="G937" s="53">
        <f>E937*F937</f>
        <v>0</v>
      </c>
      <c r="H937" s="54"/>
      <c r="I937" s="53">
        <f>E937*H937</f>
        <v>0</v>
      </c>
      <c r="J937" s="55">
        <v>0</v>
      </c>
      <c r="K937" s="56">
        <f>E937*J937</f>
        <v>0</v>
      </c>
      <c r="L937" s="57" t="s">
        <v>124</v>
      </c>
    </row>
    <row r="938" spans="1:12" s="1" customFormat="1" ht="19.2">
      <c r="A938" s="47">
        <f>A937+1</f>
        <v>903</v>
      </c>
      <c r="B938" s="48" t="s">
        <v>361</v>
      </c>
      <c r="C938" s="49" t="s">
        <v>2785</v>
      </c>
      <c r="D938" s="50" t="s">
        <v>123</v>
      </c>
      <c r="E938" s="55">
        <v>2.1571000000000002</v>
      </c>
      <c r="F938" s="52"/>
      <c r="G938" s="53">
        <f>E938*F938</f>
        <v>0</v>
      </c>
      <c r="H938" s="54"/>
      <c r="I938" s="53">
        <f>E938*H938</f>
        <v>0</v>
      </c>
      <c r="J938" s="55">
        <v>2.3191920000000001E-2</v>
      </c>
      <c r="K938" s="56">
        <f>E938*J938</f>
        <v>5.002729063200001E-2</v>
      </c>
      <c r="L938" s="57" t="s">
        <v>124</v>
      </c>
    </row>
    <row r="939" spans="1:12" s="1" customFormat="1" ht="76.8">
      <c r="A939" s="227">
        <f>A938+1</f>
        <v>904</v>
      </c>
      <c r="B939" s="228" t="s">
        <v>385</v>
      </c>
      <c r="C939" s="229" t="s">
        <v>2786</v>
      </c>
      <c r="D939" s="230" t="s">
        <v>123</v>
      </c>
      <c r="E939" s="235">
        <v>2.1571000000000002</v>
      </c>
      <c r="F939" s="232"/>
      <c r="G939" s="233">
        <f>E939*F939</f>
        <v>0</v>
      </c>
      <c r="H939" s="234"/>
      <c r="I939" s="233">
        <f>E939*H939</f>
        <v>0</v>
      </c>
      <c r="J939" s="235">
        <v>0.47</v>
      </c>
      <c r="K939" s="236">
        <f>E939*J939</f>
        <v>1.0138370000000001</v>
      </c>
      <c r="L939" s="237" t="s">
        <v>124</v>
      </c>
    </row>
    <row r="940" spans="1:12" s="1" customFormat="1" ht="19.2">
      <c r="A940" s="47">
        <f>A939+1</f>
        <v>905</v>
      </c>
      <c r="B940" s="48" t="s">
        <v>365</v>
      </c>
      <c r="C940" s="49" t="s">
        <v>2787</v>
      </c>
      <c r="D940" s="50" t="s">
        <v>123</v>
      </c>
      <c r="E940" s="55">
        <v>2.1571000000000002</v>
      </c>
      <c r="F940" s="52"/>
      <c r="G940" s="53">
        <f>E940*F940</f>
        <v>0</v>
      </c>
      <c r="H940" s="54"/>
      <c r="I940" s="53">
        <f>E940*H940</f>
        <v>0</v>
      </c>
      <c r="J940" s="55">
        <v>1.8E-3</v>
      </c>
      <c r="K940" s="56">
        <f>E940*J940</f>
        <v>3.8827800000000002E-3</v>
      </c>
      <c r="L940" s="57" t="s">
        <v>124</v>
      </c>
    </row>
    <row r="941" spans="1:12" s="1" customFormat="1" ht="19.2">
      <c r="A941" s="47">
        <f>A940+1</f>
        <v>906</v>
      </c>
      <c r="B941" s="48" t="s">
        <v>369</v>
      </c>
      <c r="C941" s="49" t="s">
        <v>2788</v>
      </c>
      <c r="D941" s="50" t="s">
        <v>235</v>
      </c>
      <c r="E941" s="55">
        <v>1.1060000000000001</v>
      </c>
      <c r="F941" s="52"/>
      <c r="G941" s="53">
        <f>E941*F941</f>
        <v>0</v>
      </c>
      <c r="H941" s="54"/>
      <c r="I941" s="53">
        <f>E941*H941</f>
        <v>0</v>
      </c>
      <c r="J941" s="55">
        <v>0</v>
      </c>
      <c r="K941" s="56">
        <f>E941*J941</f>
        <v>0</v>
      </c>
      <c r="L941" s="57" t="s">
        <v>124</v>
      </c>
    </row>
    <row r="942" spans="1:12" s="1" customFormat="1" ht="19.2">
      <c r="A942" s="47">
        <f>A941+1</f>
        <v>907</v>
      </c>
      <c r="B942" s="48" t="s">
        <v>653</v>
      </c>
      <c r="C942" s="49" t="s">
        <v>2789</v>
      </c>
      <c r="D942" s="50" t="s">
        <v>136</v>
      </c>
      <c r="E942" s="51">
        <v>6</v>
      </c>
      <c r="F942" s="52"/>
      <c r="G942" s="53">
        <f>E942*F942</f>
        <v>0</v>
      </c>
      <c r="H942" s="54"/>
      <c r="I942" s="53">
        <f>E942*H942</f>
        <v>0</v>
      </c>
      <c r="J942" s="55">
        <v>1.65024E-4</v>
      </c>
      <c r="K942" s="56">
        <f>E942*J942</f>
        <v>9.9014400000000009E-4</v>
      </c>
      <c r="L942" s="57" t="s">
        <v>124</v>
      </c>
    </row>
    <row r="943" spans="1:12" s="1" customFormat="1" ht="19.2">
      <c r="A943" s="47">
        <f>A942+1</f>
        <v>908</v>
      </c>
      <c r="B943" s="48" t="s">
        <v>400</v>
      </c>
      <c r="C943" s="49" t="s">
        <v>2790</v>
      </c>
      <c r="D943" s="50" t="s">
        <v>136</v>
      </c>
      <c r="E943" s="51">
        <v>6</v>
      </c>
      <c r="F943" s="52"/>
      <c r="G943" s="53">
        <f>E943*F943</f>
        <v>0</v>
      </c>
      <c r="H943" s="54"/>
      <c r="I943" s="53">
        <f>E943*H943</f>
        <v>0</v>
      </c>
      <c r="J943" s="55">
        <v>3.4706224000000001E-2</v>
      </c>
      <c r="K943" s="56">
        <f>E943*J943</f>
        <v>0.20823734399999999</v>
      </c>
      <c r="L943" s="57" t="s">
        <v>124</v>
      </c>
    </row>
    <row r="944" spans="1:12" s="1" customFormat="1" ht="19.2">
      <c r="A944" s="47">
        <f>A943+1</f>
        <v>909</v>
      </c>
      <c r="B944" s="48" t="s">
        <v>359</v>
      </c>
      <c r="C944" s="49" t="s">
        <v>2791</v>
      </c>
      <c r="D944" s="50" t="s">
        <v>127</v>
      </c>
      <c r="E944" s="226">
        <v>6.1247999999999996</v>
      </c>
      <c r="F944" s="52"/>
      <c r="G944" s="53">
        <f>E944*F944</f>
        <v>0</v>
      </c>
      <c r="H944" s="54"/>
      <c r="I944" s="53">
        <f>E944*H944</f>
        <v>0</v>
      </c>
      <c r="J944" s="55">
        <v>0</v>
      </c>
      <c r="K944" s="56">
        <f>E944*J944</f>
        <v>0</v>
      </c>
      <c r="L944" s="57" t="s">
        <v>124</v>
      </c>
    </row>
    <row r="945" spans="1:12" s="1" customFormat="1" ht="19.2">
      <c r="A945" s="47">
        <f>A944+1</f>
        <v>910</v>
      </c>
      <c r="B945" s="48" t="s">
        <v>361</v>
      </c>
      <c r="C945" s="49" t="s">
        <v>2792</v>
      </c>
      <c r="D945" s="50" t="s">
        <v>123</v>
      </c>
      <c r="E945" s="55">
        <v>0.37439999999999996</v>
      </c>
      <c r="F945" s="52"/>
      <c r="G945" s="53">
        <f>E945*F945</f>
        <v>0</v>
      </c>
      <c r="H945" s="54"/>
      <c r="I945" s="53">
        <f>E945*H945</f>
        <v>0</v>
      </c>
      <c r="J945" s="55">
        <v>2.3191920000000001E-2</v>
      </c>
      <c r="K945" s="56">
        <f>E945*J945</f>
        <v>8.6830548479999992E-3</v>
      </c>
      <c r="L945" s="57" t="s">
        <v>124</v>
      </c>
    </row>
    <row r="946" spans="1:12" s="1" customFormat="1" ht="76.8">
      <c r="A946" s="227">
        <f>A945+1</f>
        <v>911</v>
      </c>
      <c r="B946" s="228" t="s">
        <v>385</v>
      </c>
      <c r="C946" s="229" t="s">
        <v>2793</v>
      </c>
      <c r="D946" s="230" t="s">
        <v>123</v>
      </c>
      <c r="E946" s="235">
        <v>0.37439999999999996</v>
      </c>
      <c r="F946" s="232"/>
      <c r="G946" s="233">
        <f>E946*F946</f>
        <v>0</v>
      </c>
      <c r="H946" s="234"/>
      <c r="I946" s="233">
        <f>E946*H946</f>
        <v>0</v>
      </c>
      <c r="J946" s="235">
        <v>0.47</v>
      </c>
      <c r="K946" s="236">
        <f>E946*J946</f>
        <v>0.17596799999999996</v>
      </c>
      <c r="L946" s="237" t="s">
        <v>124</v>
      </c>
    </row>
    <row r="947" spans="1:12" s="1" customFormat="1" ht="19.2">
      <c r="A947" s="47">
        <f>A946+1</f>
        <v>912</v>
      </c>
      <c r="B947" s="48" t="s">
        <v>365</v>
      </c>
      <c r="C947" s="49" t="s">
        <v>2794</v>
      </c>
      <c r="D947" s="50" t="s">
        <v>123</v>
      </c>
      <c r="E947" s="55">
        <v>0.37439999999999996</v>
      </c>
      <c r="F947" s="52"/>
      <c r="G947" s="53">
        <f>E947*F947</f>
        <v>0</v>
      </c>
      <c r="H947" s="54"/>
      <c r="I947" s="53">
        <f>E947*H947</f>
        <v>0</v>
      </c>
      <c r="J947" s="55">
        <v>1.8E-3</v>
      </c>
      <c r="K947" s="56">
        <f>E947*J947</f>
        <v>6.7391999999999994E-4</v>
      </c>
      <c r="L947" s="57" t="s">
        <v>124</v>
      </c>
    </row>
    <row r="948" spans="1:12" s="1" customFormat="1" ht="19.2">
      <c r="A948" s="47">
        <f>A947+1</f>
        <v>913</v>
      </c>
      <c r="B948" s="48" t="s">
        <v>422</v>
      </c>
      <c r="C948" s="49" t="s">
        <v>2795</v>
      </c>
      <c r="D948" s="50" t="s">
        <v>155</v>
      </c>
      <c r="E948" s="51">
        <v>1</v>
      </c>
      <c r="F948" s="52"/>
      <c r="G948" s="53">
        <f>E948*F948</f>
        <v>0</v>
      </c>
      <c r="H948" s="54"/>
      <c r="I948" s="53">
        <f>E948*H948</f>
        <v>0</v>
      </c>
      <c r="J948" s="55">
        <v>4.4000000000000003E-3</v>
      </c>
      <c r="K948" s="56">
        <f>E948*J948</f>
        <v>4.4000000000000003E-3</v>
      </c>
      <c r="L948" s="57" t="s">
        <v>124</v>
      </c>
    </row>
    <row r="949" spans="1:12" s="1" customFormat="1" ht="19.2">
      <c r="A949" s="47">
        <f>A948+1</f>
        <v>914</v>
      </c>
      <c r="B949" s="48" t="s">
        <v>369</v>
      </c>
      <c r="C949" s="49" t="s">
        <v>2796</v>
      </c>
      <c r="D949" s="50" t="s">
        <v>235</v>
      </c>
      <c r="E949" s="55">
        <v>0.20500000000000002</v>
      </c>
      <c r="F949" s="52"/>
      <c r="G949" s="53">
        <f>E949*F949</f>
        <v>0</v>
      </c>
      <c r="H949" s="54"/>
      <c r="I949" s="53">
        <f>E949*H949</f>
        <v>0</v>
      </c>
      <c r="J949" s="55">
        <v>0</v>
      </c>
      <c r="K949" s="56">
        <f>E949*J949</f>
        <v>0</v>
      </c>
      <c r="L949" s="57" t="s">
        <v>124</v>
      </c>
    </row>
    <row r="950" spans="1:12" s="1" customFormat="1" ht="19.2">
      <c r="A950" s="47">
        <f>A949+1</f>
        <v>915</v>
      </c>
      <c r="B950" s="48" t="s">
        <v>415</v>
      </c>
      <c r="C950" s="49" t="s">
        <v>2797</v>
      </c>
      <c r="D950" s="50" t="s">
        <v>136</v>
      </c>
      <c r="E950" s="51">
        <v>2</v>
      </c>
      <c r="F950" s="52"/>
      <c r="G950" s="53">
        <f>E950*F950</f>
        <v>0</v>
      </c>
      <c r="H950" s="54"/>
      <c r="I950" s="53">
        <f>E950*H950</f>
        <v>0</v>
      </c>
      <c r="J950" s="55">
        <v>1.65024E-4</v>
      </c>
      <c r="K950" s="56">
        <f>E950*J950</f>
        <v>3.30048E-4</v>
      </c>
      <c r="L950" s="57" t="s">
        <v>124</v>
      </c>
    </row>
    <row r="951" spans="1:12" s="1" customFormat="1" ht="19.2">
      <c r="A951" s="47">
        <f>A950+1</f>
        <v>916</v>
      </c>
      <c r="B951" s="48" t="s">
        <v>400</v>
      </c>
      <c r="C951" s="49" t="s">
        <v>2798</v>
      </c>
      <c r="D951" s="50" t="s">
        <v>136</v>
      </c>
      <c r="E951" s="51">
        <v>2</v>
      </c>
      <c r="F951" s="52"/>
      <c r="G951" s="53">
        <f>E951*F951</f>
        <v>0</v>
      </c>
      <c r="H951" s="54"/>
      <c r="I951" s="53">
        <f>E951*H951</f>
        <v>0</v>
      </c>
      <c r="J951" s="55">
        <v>3.4706224000000001E-2</v>
      </c>
      <c r="K951" s="56">
        <f>E951*J951</f>
        <v>6.9412448000000002E-2</v>
      </c>
      <c r="L951" s="57" t="s">
        <v>124</v>
      </c>
    </row>
    <row r="952" spans="1:12" s="1" customFormat="1" ht="19.2">
      <c r="A952" s="47">
        <f>A951+1</f>
        <v>917</v>
      </c>
      <c r="B952" s="48" t="s">
        <v>359</v>
      </c>
      <c r="C952" s="49" t="s">
        <v>2799</v>
      </c>
      <c r="D952" s="50" t="s">
        <v>127</v>
      </c>
      <c r="E952" s="226">
        <v>2.1848000000000001</v>
      </c>
      <c r="F952" s="52"/>
      <c r="G952" s="53">
        <f>E952*F952</f>
        <v>0</v>
      </c>
      <c r="H952" s="54"/>
      <c r="I952" s="53">
        <f>E952*H952</f>
        <v>0</v>
      </c>
      <c r="J952" s="55">
        <v>0</v>
      </c>
      <c r="K952" s="56">
        <f>E952*J952</f>
        <v>0</v>
      </c>
      <c r="L952" s="57" t="s">
        <v>124</v>
      </c>
    </row>
    <row r="953" spans="1:12" s="1" customFormat="1" ht="19.2">
      <c r="A953" s="47">
        <f>A952+1</f>
        <v>918</v>
      </c>
      <c r="B953" s="48" t="s">
        <v>361</v>
      </c>
      <c r="C953" s="49" t="s">
        <v>2800</v>
      </c>
      <c r="D953" s="50" t="s">
        <v>123</v>
      </c>
      <c r="E953" s="55">
        <v>0.12480000000000001</v>
      </c>
      <c r="F953" s="52"/>
      <c r="G953" s="53">
        <f>E953*F953</f>
        <v>0</v>
      </c>
      <c r="H953" s="54"/>
      <c r="I953" s="53">
        <f>E953*H953</f>
        <v>0</v>
      </c>
      <c r="J953" s="55">
        <v>2.3191920000000001E-2</v>
      </c>
      <c r="K953" s="56">
        <f>E953*J953</f>
        <v>2.8943516160000004E-3</v>
      </c>
      <c r="L953" s="57" t="s">
        <v>124</v>
      </c>
    </row>
    <row r="954" spans="1:12" s="1" customFormat="1" ht="76.8">
      <c r="A954" s="227">
        <f>A953+1</f>
        <v>919</v>
      </c>
      <c r="B954" s="228" t="s">
        <v>385</v>
      </c>
      <c r="C954" s="229" t="s">
        <v>2801</v>
      </c>
      <c r="D954" s="230" t="s">
        <v>123</v>
      </c>
      <c r="E954" s="235">
        <v>0.12480000000000001</v>
      </c>
      <c r="F954" s="232"/>
      <c r="G954" s="233">
        <f>E954*F954</f>
        <v>0</v>
      </c>
      <c r="H954" s="234"/>
      <c r="I954" s="233">
        <f>E954*H954</f>
        <v>0</v>
      </c>
      <c r="J954" s="235">
        <v>0.47</v>
      </c>
      <c r="K954" s="236">
        <f>E954*J954</f>
        <v>5.8656E-2</v>
      </c>
      <c r="L954" s="237" t="s">
        <v>124</v>
      </c>
    </row>
    <row r="955" spans="1:12" s="1" customFormat="1" ht="19.2">
      <c r="A955" s="47">
        <f>A954+1</f>
        <v>920</v>
      </c>
      <c r="B955" s="48" t="s">
        <v>365</v>
      </c>
      <c r="C955" s="49" t="s">
        <v>2802</v>
      </c>
      <c r="D955" s="50" t="s">
        <v>123</v>
      </c>
      <c r="E955" s="55">
        <v>0.12480000000000001</v>
      </c>
      <c r="F955" s="52"/>
      <c r="G955" s="53">
        <f>E955*F955</f>
        <v>0</v>
      </c>
      <c r="H955" s="54"/>
      <c r="I955" s="53">
        <f>E955*H955</f>
        <v>0</v>
      </c>
      <c r="J955" s="55">
        <v>1.8E-3</v>
      </c>
      <c r="K955" s="56">
        <f>E955*J955</f>
        <v>2.2464000000000002E-4</v>
      </c>
      <c r="L955" s="57" t="s">
        <v>124</v>
      </c>
    </row>
    <row r="956" spans="1:12" s="1" customFormat="1" ht="19.2">
      <c r="A956" s="47">
        <f>A955+1</f>
        <v>921</v>
      </c>
      <c r="B956" s="48" t="s">
        <v>422</v>
      </c>
      <c r="C956" s="49" t="s">
        <v>2803</v>
      </c>
      <c r="D956" s="50" t="s">
        <v>155</v>
      </c>
      <c r="E956" s="51">
        <v>1</v>
      </c>
      <c r="F956" s="52"/>
      <c r="G956" s="53">
        <f>E956*F956</f>
        <v>0</v>
      </c>
      <c r="H956" s="54"/>
      <c r="I956" s="53">
        <f>E956*H956</f>
        <v>0</v>
      </c>
      <c r="J956" s="55">
        <v>4.4000000000000003E-3</v>
      </c>
      <c r="K956" s="56">
        <f>E956*J956</f>
        <v>4.4000000000000003E-3</v>
      </c>
      <c r="L956" s="57" t="s">
        <v>124</v>
      </c>
    </row>
    <row r="957" spans="1:12" s="1" customFormat="1" ht="19.2">
      <c r="A957" s="47">
        <f>A956+1</f>
        <v>922</v>
      </c>
      <c r="B957" s="48" t="s">
        <v>369</v>
      </c>
      <c r="C957" s="49" t="s">
        <v>2804</v>
      </c>
      <c r="D957" s="50" t="s">
        <v>235</v>
      </c>
      <c r="E957" s="55">
        <v>0.08</v>
      </c>
      <c r="F957" s="52"/>
      <c r="G957" s="53">
        <f>E957*F957</f>
        <v>0</v>
      </c>
      <c r="H957" s="54"/>
      <c r="I957" s="53">
        <f>E957*H957</f>
        <v>0</v>
      </c>
      <c r="J957" s="55">
        <v>0</v>
      </c>
      <c r="K957" s="56">
        <f>E957*J957</f>
        <v>0</v>
      </c>
      <c r="L957" s="57" t="s">
        <v>124</v>
      </c>
    </row>
    <row r="958" spans="1:12" s="1" customFormat="1" ht="19.2">
      <c r="A958" s="47">
        <f>A957+1</f>
        <v>923</v>
      </c>
      <c r="B958" s="48" t="s">
        <v>465</v>
      </c>
      <c r="C958" s="49" t="s">
        <v>2805</v>
      </c>
      <c r="D958" s="50" t="s">
        <v>136</v>
      </c>
      <c r="E958" s="51">
        <v>3</v>
      </c>
      <c r="F958" s="52"/>
      <c r="G958" s="53">
        <f>E958*F958</f>
        <v>0</v>
      </c>
      <c r="H958" s="54"/>
      <c r="I958" s="53">
        <f>E958*H958</f>
        <v>0</v>
      </c>
      <c r="J958" s="55">
        <v>1.65024E-4</v>
      </c>
      <c r="K958" s="56">
        <f>E958*J958</f>
        <v>4.9507200000000005E-4</v>
      </c>
      <c r="L958" s="57" t="s">
        <v>124</v>
      </c>
    </row>
    <row r="959" spans="1:12" s="1" customFormat="1" ht="19.2">
      <c r="A959" s="47">
        <f>A958+1</f>
        <v>924</v>
      </c>
      <c r="B959" s="48" t="s">
        <v>357</v>
      </c>
      <c r="C959" s="49" t="s">
        <v>2806</v>
      </c>
      <c r="D959" s="50" t="s">
        <v>136</v>
      </c>
      <c r="E959" s="51">
        <v>3</v>
      </c>
      <c r="F959" s="52"/>
      <c r="G959" s="53">
        <f>E959*F959</f>
        <v>0</v>
      </c>
      <c r="H959" s="54"/>
      <c r="I959" s="53">
        <f>E959*H959</f>
        <v>0</v>
      </c>
      <c r="J959" s="55">
        <v>2.3090223999999999E-2</v>
      </c>
      <c r="K959" s="56">
        <f>E959*J959</f>
        <v>6.9270672000000005E-2</v>
      </c>
      <c r="L959" s="57" t="s">
        <v>124</v>
      </c>
    </row>
    <row r="960" spans="1:12" s="1" customFormat="1" ht="19.2">
      <c r="A960" s="47">
        <f>A959+1</f>
        <v>925</v>
      </c>
      <c r="B960" s="48" t="s">
        <v>359</v>
      </c>
      <c r="C960" s="49" t="s">
        <v>2807</v>
      </c>
      <c r="D960" s="50" t="s">
        <v>127</v>
      </c>
      <c r="E960" s="226">
        <v>1.6800000000000002</v>
      </c>
      <c r="F960" s="52"/>
      <c r="G960" s="53">
        <f>E960*F960</f>
        <v>0</v>
      </c>
      <c r="H960" s="54"/>
      <c r="I960" s="53">
        <f>E960*H960</f>
        <v>0</v>
      </c>
      <c r="J960" s="55">
        <v>0</v>
      </c>
      <c r="K960" s="56">
        <f>E960*J960</f>
        <v>0</v>
      </c>
      <c r="L960" s="57" t="s">
        <v>124</v>
      </c>
    </row>
    <row r="961" spans="1:12" s="1" customFormat="1" ht="19.2">
      <c r="A961" s="47">
        <f>A960+1</f>
        <v>926</v>
      </c>
      <c r="B961" s="48" t="s">
        <v>361</v>
      </c>
      <c r="C961" s="49" t="s">
        <v>2808</v>
      </c>
      <c r="D961" s="50" t="s">
        <v>123</v>
      </c>
      <c r="E961" s="55">
        <v>0.12000000000000002</v>
      </c>
      <c r="F961" s="52"/>
      <c r="G961" s="53">
        <f>E961*F961</f>
        <v>0</v>
      </c>
      <c r="H961" s="54"/>
      <c r="I961" s="53">
        <f>E961*H961</f>
        <v>0</v>
      </c>
      <c r="J961" s="55">
        <v>2.3191920000000001E-2</v>
      </c>
      <c r="K961" s="56">
        <f>E961*J961</f>
        <v>2.7830304000000007E-3</v>
      </c>
      <c r="L961" s="57" t="s">
        <v>124</v>
      </c>
    </row>
    <row r="962" spans="1:12" s="1" customFormat="1" ht="76.8">
      <c r="A962" s="227">
        <f>A961+1</f>
        <v>927</v>
      </c>
      <c r="B962" s="228" t="s">
        <v>385</v>
      </c>
      <c r="C962" s="229" t="s">
        <v>2809</v>
      </c>
      <c r="D962" s="230" t="s">
        <v>123</v>
      </c>
      <c r="E962" s="235">
        <v>0.12000000000000002</v>
      </c>
      <c r="F962" s="232"/>
      <c r="G962" s="233">
        <f>E962*F962</f>
        <v>0</v>
      </c>
      <c r="H962" s="234"/>
      <c r="I962" s="233">
        <f>E962*H962</f>
        <v>0</v>
      </c>
      <c r="J962" s="235">
        <v>0.47</v>
      </c>
      <c r="K962" s="236">
        <f>E962*J962</f>
        <v>5.6400000000000006E-2</v>
      </c>
      <c r="L962" s="237" t="s">
        <v>124</v>
      </c>
    </row>
    <row r="963" spans="1:12" s="1" customFormat="1" ht="19.2">
      <c r="A963" s="47">
        <f>A962+1</f>
        <v>928</v>
      </c>
      <c r="B963" s="48" t="s">
        <v>365</v>
      </c>
      <c r="C963" s="49" t="s">
        <v>2810</v>
      </c>
      <c r="D963" s="50" t="s">
        <v>123</v>
      </c>
      <c r="E963" s="55">
        <v>0.12000000000000002</v>
      </c>
      <c r="F963" s="52"/>
      <c r="G963" s="53">
        <f>E963*F963</f>
        <v>0</v>
      </c>
      <c r="H963" s="54"/>
      <c r="I963" s="53">
        <f>E963*H963</f>
        <v>0</v>
      </c>
      <c r="J963" s="55">
        <v>1.8E-3</v>
      </c>
      <c r="K963" s="56">
        <f>E963*J963</f>
        <v>2.1600000000000005E-4</v>
      </c>
      <c r="L963" s="57" t="s">
        <v>124</v>
      </c>
    </row>
    <row r="964" spans="1:12" s="1" customFormat="1" ht="19.2">
      <c r="A964" s="47">
        <f>A963+1</f>
        <v>929</v>
      </c>
      <c r="B964" s="48" t="s">
        <v>395</v>
      </c>
      <c r="C964" s="49" t="s">
        <v>2811</v>
      </c>
      <c r="D964" s="50" t="s">
        <v>155</v>
      </c>
      <c r="E964" s="51">
        <v>1</v>
      </c>
      <c r="F964" s="52"/>
      <c r="G964" s="53">
        <f>E964*F964</f>
        <v>0</v>
      </c>
      <c r="H964" s="54"/>
      <c r="I964" s="53">
        <f>E964*H964</f>
        <v>0</v>
      </c>
      <c r="J964" s="55">
        <v>1.4189999999999999E-3</v>
      </c>
      <c r="K964" s="56">
        <f>E964*J964</f>
        <v>1.4189999999999999E-3</v>
      </c>
      <c r="L964" s="57" t="s">
        <v>124</v>
      </c>
    </row>
    <row r="965" spans="1:12" s="1" customFormat="1" ht="19.2">
      <c r="A965" s="47">
        <f>A964+1</f>
        <v>930</v>
      </c>
      <c r="B965" s="48" t="s">
        <v>369</v>
      </c>
      <c r="C965" s="49" t="s">
        <v>2812</v>
      </c>
      <c r="D965" s="50" t="s">
        <v>235</v>
      </c>
      <c r="E965" s="55">
        <v>7.0000000000000007E-2</v>
      </c>
      <c r="F965" s="52"/>
      <c r="G965" s="53">
        <f>E965*F965</f>
        <v>0</v>
      </c>
      <c r="H965" s="54"/>
      <c r="I965" s="53">
        <f>E965*H965</f>
        <v>0</v>
      </c>
      <c r="J965" s="55">
        <v>0</v>
      </c>
      <c r="K965" s="56">
        <f>E965*J965</f>
        <v>0</v>
      </c>
      <c r="L965" s="57" t="s">
        <v>124</v>
      </c>
    </row>
    <row r="966" spans="1:12" s="1" customFormat="1" ht="19.2">
      <c r="A966" s="47">
        <f>A965+1</f>
        <v>931</v>
      </c>
      <c r="B966" s="48" t="s">
        <v>465</v>
      </c>
      <c r="C966" s="49" t="s">
        <v>2813</v>
      </c>
      <c r="D966" s="50" t="s">
        <v>136</v>
      </c>
      <c r="E966" s="51">
        <v>1</v>
      </c>
      <c r="F966" s="52"/>
      <c r="G966" s="53">
        <f>E966*F966</f>
        <v>0</v>
      </c>
      <c r="H966" s="54"/>
      <c r="I966" s="53">
        <f>E966*H966</f>
        <v>0</v>
      </c>
      <c r="J966" s="55">
        <v>1.65024E-4</v>
      </c>
      <c r="K966" s="56">
        <f>E966*J966</f>
        <v>1.65024E-4</v>
      </c>
      <c r="L966" s="57" t="s">
        <v>124</v>
      </c>
    </row>
    <row r="967" spans="1:12" s="1" customFormat="1" ht="19.2">
      <c r="A967" s="47">
        <f>A966+1</f>
        <v>932</v>
      </c>
      <c r="B967" s="48" t="s">
        <v>465</v>
      </c>
      <c r="C967" s="49" t="s">
        <v>2814</v>
      </c>
      <c r="D967" s="50" t="s">
        <v>136</v>
      </c>
      <c r="E967" s="51">
        <v>1</v>
      </c>
      <c r="F967" s="52"/>
      <c r="G967" s="53">
        <f>E967*F967</f>
        <v>0</v>
      </c>
      <c r="H967" s="54"/>
      <c r="I967" s="53">
        <f>E967*H967</f>
        <v>0</v>
      </c>
      <c r="J967" s="55">
        <v>1.65024E-4</v>
      </c>
      <c r="K967" s="56">
        <f>E967*J967</f>
        <v>1.65024E-4</v>
      </c>
      <c r="L967" s="57" t="s">
        <v>124</v>
      </c>
    </row>
    <row r="968" spans="1:12" s="1" customFormat="1" ht="19.2">
      <c r="A968" s="47">
        <f>A967+1</f>
        <v>933</v>
      </c>
      <c r="B968" s="48" t="s">
        <v>465</v>
      </c>
      <c r="C968" s="49" t="s">
        <v>2815</v>
      </c>
      <c r="D968" s="50" t="s">
        <v>136</v>
      </c>
      <c r="E968" s="51">
        <v>1</v>
      </c>
      <c r="F968" s="52"/>
      <c r="G968" s="53">
        <f>E968*F968</f>
        <v>0</v>
      </c>
      <c r="H968" s="54"/>
      <c r="I968" s="53">
        <f>E968*H968</f>
        <v>0</v>
      </c>
      <c r="J968" s="55">
        <v>1.65024E-4</v>
      </c>
      <c r="K968" s="56">
        <f>E968*J968</f>
        <v>1.65024E-4</v>
      </c>
      <c r="L968" s="57" t="s">
        <v>124</v>
      </c>
    </row>
    <row r="969" spans="1:12" s="1" customFormat="1" ht="19.2">
      <c r="A969" s="47">
        <f>A968+1</f>
        <v>934</v>
      </c>
      <c r="B969" s="48" t="s">
        <v>790</v>
      </c>
      <c r="C969" s="49" t="s">
        <v>2816</v>
      </c>
      <c r="D969" s="50" t="s">
        <v>136</v>
      </c>
      <c r="E969" s="54">
        <v>1.5</v>
      </c>
      <c r="F969" s="52"/>
      <c r="G969" s="53">
        <f>E969*F969</f>
        <v>0</v>
      </c>
      <c r="H969" s="54"/>
      <c r="I969" s="53">
        <f>E969*H969</f>
        <v>0</v>
      </c>
      <c r="J969" s="55">
        <v>1.65024E-4</v>
      </c>
      <c r="K969" s="56">
        <f>E969*J969</f>
        <v>2.4753600000000002E-4</v>
      </c>
      <c r="L969" s="57" t="s">
        <v>124</v>
      </c>
    </row>
    <row r="970" spans="1:12" s="1" customFormat="1" ht="19.2">
      <c r="A970" s="47">
        <f>A969+1</f>
        <v>935</v>
      </c>
      <c r="B970" s="48" t="s">
        <v>355</v>
      </c>
      <c r="C970" s="49" t="s">
        <v>2817</v>
      </c>
      <c r="D970" s="50" t="s">
        <v>136</v>
      </c>
      <c r="E970" s="54">
        <v>3.5</v>
      </c>
      <c r="F970" s="52"/>
      <c r="G970" s="53">
        <f>E970*F970</f>
        <v>0</v>
      </c>
      <c r="H970" s="54"/>
      <c r="I970" s="53">
        <f>E970*H970</f>
        <v>0</v>
      </c>
      <c r="J970" s="55">
        <v>1.65024E-4</v>
      </c>
      <c r="K970" s="56">
        <f>E970*J970</f>
        <v>5.7758400000000002E-4</v>
      </c>
      <c r="L970" s="57" t="s">
        <v>124</v>
      </c>
    </row>
    <row r="971" spans="1:12" s="1" customFormat="1" ht="19.2">
      <c r="A971" s="47">
        <f>A970+1</f>
        <v>936</v>
      </c>
      <c r="B971" s="48" t="s">
        <v>357</v>
      </c>
      <c r="C971" s="49" t="s">
        <v>2818</v>
      </c>
      <c r="D971" s="50" t="s">
        <v>136</v>
      </c>
      <c r="E971" s="54">
        <v>3.5</v>
      </c>
      <c r="F971" s="52"/>
      <c r="G971" s="53">
        <f>E971*F971</f>
        <v>0</v>
      </c>
      <c r="H971" s="54"/>
      <c r="I971" s="53">
        <f>E971*H971</f>
        <v>0</v>
      </c>
      <c r="J971" s="55">
        <v>2.3090223999999999E-2</v>
      </c>
      <c r="K971" s="56">
        <f>E971*J971</f>
        <v>8.0815784000000002E-2</v>
      </c>
      <c r="L971" s="57" t="s">
        <v>124</v>
      </c>
    </row>
    <row r="972" spans="1:12" s="1" customFormat="1" ht="19.2">
      <c r="A972" s="47">
        <f>A971+1</f>
        <v>937</v>
      </c>
      <c r="B972" s="48" t="s">
        <v>359</v>
      </c>
      <c r="C972" s="49" t="s">
        <v>2819</v>
      </c>
      <c r="D972" s="50" t="s">
        <v>127</v>
      </c>
      <c r="E972" s="226">
        <v>3.7680000000000002</v>
      </c>
      <c r="F972" s="52"/>
      <c r="G972" s="53">
        <f>E972*F972</f>
        <v>0</v>
      </c>
      <c r="H972" s="54"/>
      <c r="I972" s="53">
        <f>E972*H972</f>
        <v>0</v>
      </c>
      <c r="J972" s="55">
        <v>0</v>
      </c>
      <c r="K972" s="56">
        <f>E972*J972</f>
        <v>0</v>
      </c>
      <c r="L972" s="57" t="s">
        <v>124</v>
      </c>
    </row>
    <row r="973" spans="1:12" s="1" customFormat="1" ht="19.2">
      <c r="A973" s="47">
        <f>A972+1</f>
        <v>938</v>
      </c>
      <c r="B973" s="48" t="s">
        <v>361</v>
      </c>
      <c r="C973" s="49" t="s">
        <v>2820</v>
      </c>
      <c r="D973" s="50" t="s">
        <v>123</v>
      </c>
      <c r="E973" s="55">
        <v>0.224</v>
      </c>
      <c r="F973" s="52"/>
      <c r="G973" s="53">
        <f>E973*F973</f>
        <v>0</v>
      </c>
      <c r="H973" s="54"/>
      <c r="I973" s="53">
        <f>E973*H973</f>
        <v>0</v>
      </c>
      <c r="J973" s="55">
        <v>2.3191920000000001E-2</v>
      </c>
      <c r="K973" s="56">
        <f>E973*J973</f>
        <v>5.1949900800000006E-3</v>
      </c>
      <c r="L973" s="57" t="s">
        <v>124</v>
      </c>
    </row>
    <row r="974" spans="1:12" s="1" customFormat="1" ht="76.8">
      <c r="A974" s="227">
        <f>A973+1</f>
        <v>939</v>
      </c>
      <c r="B974" s="228" t="s">
        <v>385</v>
      </c>
      <c r="C974" s="229" t="s">
        <v>2821</v>
      </c>
      <c r="D974" s="230" t="s">
        <v>123</v>
      </c>
      <c r="E974" s="235">
        <v>0.224</v>
      </c>
      <c r="F974" s="232"/>
      <c r="G974" s="233">
        <f>E974*F974</f>
        <v>0</v>
      </c>
      <c r="H974" s="234"/>
      <c r="I974" s="233">
        <f>E974*H974</f>
        <v>0</v>
      </c>
      <c r="J974" s="235">
        <v>0.47</v>
      </c>
      <c r="K974" s="236">
        <f>E974*J974</f>
        <v>0.10528</v>
      </c>
      <c r="L974" s="237" t="s">
        <v>124</v>
      </c>
    </row>
    <row r="975" spans="1:12" s="1" customFormat="1" ht="19.2">
      <c r="A975" s="47">
        <f>A974+1</f>
        <v>940</v>
      </c>
      <c r="B975" s="48" t="s">
        <v>365</v>
      </c>
      <c r="C975" s="49" t="s">
        <v>2822</v>
      </c>
      <c r="D975" s="50" t="s">
        <v>123</v>
      </c>
      <c r="E975" s="55">
        <v>0.224</v>
      </c>
      <c r="F975" s="52"/>
      <c r="G975" s="53">
        <f>E975*F975</f>
        <v>0</v>
      </c>
      <c r="H975" s="54"/>
      <c r="I975" s="53">
        <f>E975*H975</f>
        <v>0</v>
      </c>
      <c r="J975" s="55">
        <v>1.8E-3</v>
      </c>
      <c r="K975" s="56">
        <f>E975*J975</f>
        <v>4.0319999999999999E-4</v>
      </c>
      <c r="L975" s="57" t="s">
        <v>124</v>
      </c>
    </row>
    <row r="976" spans="1:12" s="1" customFormat="1" ht="19.2">
      <c r="A976" s="47">
        <f>A975+1</f>
        <v>941</v>
      </c>
      <c r="B976" s="48" t="s">
        <v>660</v>
      </c>
      <c r="C976" s="49" t="s">
        <v>2823</v>
      </c>
      <c r="D976" s="50" t="s">
        <v>155</v>
      </c>
      <c r="E976" s="51">
        <v>1</v>
      </c>
      <c r="F976" s="52"/>
      <c r="G976" s="53">
        <f>E976*F976</f>
        <v>0</v>
      </c>
      <c r="H976" s="54"/>
      <c r="I976" s="53">
        <f>E976*H976</f>
        <v>0</v>
      </c>
      <c r="J976" s="55">
        <v>1.65E-3</v>
      </c>
      <c r="K976" s="56">
        <f>E976*J976</f>
        <v>1.65E-3</v>
      </c>
      <c r="L976" s="57" t="s">
        <v>124</v>
      </c>
    </row>
    <row r="977" spans="1:12" s="1" customFormat="1" ht="19.2">
      <c r="A977" s="47">
        <f>A976+1</f>
        <v>942</v>
      </c>
      <c r="B977" s="48" t="s">
        <v>369</v>
      </c>
      <c r="C977" s="49" t="s">
        <v>2824</v>
      </c>
      <c r="D977" s="50" t="s">
        <v>235</v>
      </c>
      <c r="E977" s="55">
        <v>0.127</v>
      </c>
      <c r="F977" s="52"/>
      <c r="G977" s="53">
        <f>E977*F977</f>
        <v>0</v>
      </c>
      <c r="H977" s="54"/>
      <c r="I977" s="53">
        <f>E977*H977</f>
        <v>0</v>
      </c>
      <c r="J977" s="55">
        <v>0</v>
      </c>
      <c r="K977" s="56">
        <f>E977*J977</f>
        <v>0</v>
      </c>
      <c r="L977" s="57" t="s">
        <v>124</v>
      </c>
    </row>
    <row r="978" spans="1:12" s="1" customFormat="1" ht="19.2">
      <c r="A978" s="47">
        <f>A977+1</f>
        <v>943</v>
      </c>
      <c r="B978" s="48" t="s">
        <v>357</v>
      </c>
      <c r="C978" s="49" t="s">
        <v>2825</v>
      </c>
      <c r="D978" s="50" t="s">
        <v>136</v>
      </c>
      <c r="E978" s="54">
        <v>1.5</v>
      </c>
      <c r="F978" s="52"/>
      <c r="G978" s="53">
        <f>E978*F978</f>
        <v>0</v>
      </c>
      <c r="H978" s="54"/>
      <c r="I978" s="53">
        <f>E978*H978</f>
        <v>0</v>
      </c>
      <c r="J978" s="55">
        <v>2.3090223999999999E-2</v>
      </c>
      <c r="K978" s="56">
        <f>E978*J978</f>
        <v>3.4635336000000003E-2</v>
      </c>
      <c r="L978" s="57" t="s">
        <v>124</v>
      </c>
    </row>
    <row r="979" spans="1:12" s="1" customFormat="1" ht="19.2">
      <c r="A979" s="47">
        <f>A978+1</f>
        <v>944</v>
      </c>
      <c r="B979" s="48" t="s">
        <v>359</v>
      </c>
      <c r="C979" s="49" t="s">
        <v>2826</v>
      </c>
      <c r="D979" s="50" t="s">
        <v>127</v>
      </c>
      <c r="E979" s="226">
        <v>1.3480000000000001</v>
      </c>
      <c r="F979" s="52"/>
      <c r="G979" s="53">
        <f>E979*F979</f>
        <v>0</v>
      </c>
      <c r="H979" s="54"/>
      <c r="I979" s="53">
        <f>E979*H979</f>
        <v>0</v>
      </c>
      <c r="J979" s="55">
        <v>0</v>
      </c>
      <c r="K979" s="56">
        <f>E979*J979</f>
        <v>0</v>
      </c>
      <c r="L979" s="57" t="s">
        <v>124</v>
      </c>
    </row>
    <row r="980" spans="1:12" s="1" customFormat="1" ht="19.2">
      <c r="A980" s="47">
        <f>A979+1</f>
        <v>945</v>
      </c>
      <c r="B980" s="48" t="s">
        <v>361</v>
      </c>
      <c r="C980" s="49" t="s">
        <v>2827</v>
      </c>
      <c r="D980" s="50" t="s">
        <v>123</v>
      </c>
      <c r="E980" s="55">
        <v>6.6000000000000003E-2</v>
      </c>
      <c r="F980" s="52"/>
      <c r="G980" s="53">
        <f>E980*F980</f>
        <v>0</v>
      </c>
      <c r="H980" s="54"/>
      <c r="I980" s="53">
        <f>E980*H980</f>
        <v>0</v>
      </c>
      <c r="J980" s="55">
        <v>2.3191920000000001E-2</v>
      </c>
      <c r="K980" s="56">
        <f>E980*J980</f>
        <v>1.5306667200000001E-3</v>
      </c>
      <c r="L980" s="57" t="s">
        <v>124</v>
      </c>
    </row>
    <row r="981" spans="1:12" s="1" customFormat="1" ht="76.8">
      <c r="A981" s="227">
        <f>A980+1</f>
        <v>946</v>
      </c>
      <c r="B981" s="228" t="s">
        <v>385</v>
      </c>
      <c r="C981" s="229" t="s">
        <v>2828</v>
      </c>
      <c r="D981" s="230" t="s">
        <v>123</v>
      </c>
      <c r="E981" s="235">
        <v>6.6000000000000003E-2</v>
      </c>
      <c r="F981" s="232"/>
      <c r="G981" s="233">
        <f>E981*F981</f>
        <v>0</v>
      </c>
      <c r="H981" s="234"/>
      <c r="I981" s="233">
        <f>E981*H981</f>
        <v>0</v>
      </c>
      <c r="J981" s="235">
        <v>0.47</v>
      </c>
      <c r="K981" s="236">
        <f>E981*J981</f>
        <v>3.1019999999999999E-2</v>
      </c>
      <c r="L981" s="237" t="s">
        <v>124</v>
      </c>
    </row>
    <row r="982" spans="1:12" s="1" customFormat="1" ht="19.2">
      <c r="A982" s="47">
        <f>A981+1</f>
        <v>947</v>
      </c>
      <c r="B982" s="48" t="s">
        <v>365</v>
      </c>
      <c r="C982" s="49" t="s">
        <v>2829</v>
      </c>
      <c r="D982" s="50" t="s">
        <v>123</v>
      </c>
      <c r="E982" s="55">
        <v>6.6000000000000003E-2</v>
      </c>
      <c r="F982" s="52"/>
      <c r="G982" s="53">
        <f>E982*F982</f>
        <v>0</v>
      </c>
      <c r="H982" s="54"/>
      <c r="I982" s="53">
        <f>E982*H982</f>
        <v>0</v>
      </c>
      <c r="J982" s="55">
        <v>1.8E-3</v>
      </c>
      <c r="K982" s="56">
        <f>E982*J982</f>
        <v>1.188E-4</v>
      </c>
      <c r="L982" s="57" t="s">
        <v>124</v>
      </c>
    </row>
    <row r="983" spans="1:12" s="1" customFormat="1" ht="19.2">
      <c r="A983" s="47">
        <f>A982+1</f>
        <v>948</v>
      </c>
      <c r="B983" s="48" t="s">
        <v>369</v>
      </c>
      <c r="C983" s="49" t="s">
        <v>2830</v>
      </c>
      <c r="D983" s="50" t="s">
        <v>235</v>
      </c>
      <c r="E983" s="55">
        <v>4.4999999999999998E-2</v>
      </c>
      <c r="F983" s="52"/>
      <c r="G983" s="53">
        <f>E983*F983</f>
        <v>0</v>
      </c>
      <c r="H983" s="54"/>
      <c r="I983" s="53">
        <f>E983*H983</f>
        <v>0</v>
      </c>
      <c r="J983" s="55">
        <v>0</v>
      </c>
      <c r="K983" s="56">
        <f>E983*J983</f>
        <v>0</v>
      </c>
      <c r="L983" s="57" t="s">
        <v>124</v>
      </c>
    </row>
    <row r="984" spans="1:12" s="1" customFormat="1" ht="19.2">
      <c r="A984" s="47">
        <f>A983+1</f>
        <v>949</v>
      </c>
      <c r="B984" s="48" t="s">
        <v>357</v>
      </c>
      <c r="C984" s="49" t="s">
        <v>2831</v>
      </c>
      <c r="D984" s="50" t="s">
        <v>136</v>
      </c>
      <c r="E984" s="54">
        <v>1.5</v>
      </c>
      <c r="F984" s="52"/>
      <c r="G984" s="53">
        <f>E984*F984</f>
        <v>0</v>
      </c>
      <c r="H984" s="54"/>
      <c r="I984" s="53">
        <f>E984*H984</f>
        <v>0</v>
      </c>
      <c r="J984" s="55">
        <v>2.3090223999999999E-2</v>
      </c>
      <c r="K984" s="56">
        <f>E984*J984</f>
        <v>3.4635336000000003E-2</v>
      </c>
      <c r="L984" s="57" t="s">
        <v>124</v>
      </c>
    </row>
    <row r="985" spans="1:12" s="1" customFormat="1" ht="19.2">
      <c r="A985" s="47">
        <f>A984+1</f>
        <v>950</v>
      </c>
      <c r="B985" s="48" t="s">
        <v>359</v>
      </c>
      <c r="C985" s="49" t="s">
        <v>2832</v>
      </c>
      <c r="D985" s="50" t="s">
        <v>127</v>
      </c>
      <c r="E985" s="226">
        <v>1.3480000000000001</v>
      </c>
      <c r="F985" s="52"/>
      <c r="G985" s="53">
        <f>E985*F985</f>
        <v>0</v>
      </c>
      <c r="H985" s="54"/>
      <c r="I985" s="53">
        <f>E985*H985</f>
        <v>0</v>
      </c>
      <c r="J985" s="55">
        <v>0</v>
      </c>
      <c r="K985" s="56">
        <f>E985*J985</f>
        <v>0</v>
      </c>
      <c r="L985" s="57" t="s">
        <v>124</v>
      </c>
    </row>
    <row r="986" spans="1:12" s="1" customFormat="1" ht="19.2">
      <c r="A986" s="47">
        <f>A985+1</f>
        <v>951</v>
      </c>
      <c r="B986" s="48" t="s">
        <v>361</v>
      </c>
      <c r="C986" s="49" t="s">
        <v>2833</v>
      </c>
      <c r="D986" s="50" t="s">
        <v>123</v>
      </c>
      <c r="E986" s="55">
        <v>6.6000000000000003E-2</v>
      </c>
      <c r="F986" s="52"/>
      <c r="G986" s="53">
        <f>E986*F986</f>
        <v>0</v>
      </c>
      <c r="H986" s="54"/>
      <c r="I986" s="53">
        <f>E986*H986</f>
        <v>0</v>
      </c>
      <c r="J986" s="55">
        <v>2.3191920000000001E-2</v>
      </c>
      <c r="K986" s="56">
        <f>E986*J986</f>
        <v>1.5306667200000001E-3</v>
      </c>
      <c r="L986" s="57" t="s">
        <v>124</v>
      </c>
    </row>
    <row r="987" spans="1:12" s="1" customFormat="1" ht="76.8">
      <c r="A987" s="227">
        <f>A986+1</f>
        <v>952</v>
      </c>
      <c r="B987" s="228" t="s">
        <v>385</v>
      </c>
      <c r="C987" s="229" t="s">
        <v>2834</v>
      </c>
      <c r="D987" s="230" t="s">
        <v>123</v>
      </c>
      <c r="E987" s="235">
        <v>6.6000000000000003E-2</v>
      </c>
      <c r="F987" s="232"/>
      <c r="G987" s="233">
        <f>E987*F987</f>
        <v>0</v>
      </c>
      <c r="H987" s="234"/>
      <c r="I987" s="233">
        <f>E987*H987</f>
        <v>0</v>
      </c>
      <c r="J987" s="235">
        <v>0.47</v>
      </c>
      <c r="K987" s="236">
        <f>E987*J987</f>
        <v>3.1019999999999999E-2</v>
      </c>
      <c r="L987" s="237" t="s">
        <v>124</v>
      </c>
    </row>
    <row r="988" spans="1:12" s="1" customFormat="1" ht="19.2">
      <c r="A988" s="47">
        <f>A987+1</f>
        <v>953</v>
      </c>
      <c r="B988" s="48" t="s">
        <v>365</v>
      </c>
      <c r="C988" s="49" t="s">
        <v>2835</v>
      </c>
      <c r="D988" s="50" t="s">
        <v>123</v>
      </c>
      <c r="E988" s="55">
        <v>6.6000000000000003E-2</v>
      </c>
      <c r="F988" s="52"/>
      <c r="G988" s="53">
        <f>E988*F988</f>
        <v>0</v>
      </c>
      <c r="H988" s="54"/>
      <c r="I988" s="53">
        <f>E988*H988</f>
        <v>0</v>
      </c>
      <c r="J988" s="55">
        <v>1.8E-3</v>
      </c>
      <c r="K988" s="56">
        <f>E988*J988</f>
        <v>1.188E-4</v>
      </c>
      <c r="L988" s="57" t="s">
        <v>124</v>
      </c>
    </row>
    <row r="989" spans="1:12" s="1" customFormat="1" ht="19.2">
      <c r="A989" s="47">
        <f>A988+1</f>
        <v>954</v>
      </c>
      <c r="B989" s="48" t="s">
        <v>369</v>
      </c>
      <c r="C989" s="49" t="s">
        <v>2836</v>
      </c>
      <c r="D989" s="50" t="s">
        <v>235</v>
      </c>
      <c r="E989" s="55">
        <v>4.4999999999999998E-2</v>
      </c>
      <c r="F989" s="52"/>
      <c r="G989" s="53">
        <f>E989*F989</f>
        <v>0</v>
      </c>
      <c r="H989" s="54"/>
      <c r="I989" s="53">
        <f>E989*H989</f>
        <v>0</v>
      </c>
      <c r="J989" s="55">
        <v>0</v>
      </c>
      <c r="K989" s="56">
        <f>E989*J989</f>
        <v>0</v>
      </c>
      <c r="L989" s="57" t="s">
        <v>124</v>
      </c>
    </row>
    <row r="990" spans="1:12" s="1" customFormat="1" ht="19.2">
      <c r="A990" s="47">
        <f>A989+1</f>
        <v>955</v>
      </c>
      <c r="B990" s="48" t="s">
        <v>355</v>
      </c>
      <c r="C990" s="49" t="s">
        <v>2837</v>
      </c>
      <c r="D990" s="50" t="s">
        <v>136</v>
      </c>
      <c r="E990" s="51">
        <v>4</v>
      </c>
      <c r="F990" s="52"/>
      <c r="G990" s="53">
        <f>E990*F990</f>
        <v>0</v>
      </c>
      <c r="H990" s="54"/>
      <c r="I990" s="53">
        <f>E990*H990</f>
        <v>0</v>
      </c>
      <c r="J990" s="55">
        <v>1.65024E-4</v>
      </c>
      <c r="K990" s="56">
        <f>E990*J990</f>
        <v>6.6009599999999999E-4</v>
      </c>
      <c r="L990" s="57" t="s">
        <v>124</v>
      </c>
    </row>
    <row r="991" spans="1:12" s="1" customFormat="1" ht="19.2">
      <c r="A991" s="47">
        <f>A990+1</f>
        <v>956</v>
      </c>
      <c r="B991" s="48" t="s">
        <v>357</v>
      </c>
      <c r="C991" s="49" t="s">
        <v>2838</v>
      </c>
      <c r="D991" s="50" t="s">
        <v>136</v>
      </c>
      <c r="E991" s="51">
        <v>4</v>
      </c>
      <c r="F991" s="52"/>
      <c r="G991" s="53">
        <f>E991*F991</f>
        <v>0</v>
      </c>
      <c r="H991" s="54"/>
      <c r="I991" s="53">
        <f>E991*H991</f>
        <v>0</v>
      </c>
      <c r="J991" s="55">
        <v>2.3090223999999999E-2</v>
      </c>
      <c r="K991" s="56">
        <f>E991*J991</f>
        <v>9.2360895999999998E-2</v>
      </c>
      <c r="L991" s="57" t="s">
        <v>124</v>
      </c>
    </row>
    <row r="992" spans="1:12" s="1" customFormat="1" ht="19.2">
      <c r="A992" s="47">
        <f>A991+1</f>
        <v>957</v>
      </c>
      <c r="B992" s="48" t="s">
        <v>359</v>
      </c>
      <c r="C992" s="49" t="s">
        <v>2839</v>
      </c>
      <c r="D992" s="50" t="s">
        <v>127</v>
      </c>
      <c r="E992" s="226">
        <v>3.2791999999999999</v>
      </c>
      <c r="F992" s="52"/>
      <c r="G992" s="53">
        <f>E992*F992</f>
        <v>0</v>
      </c>
      <c r="H992" s="54"/>
      <c r="I992" s="53">
        <f>E992*H992</f>
        <v>0</v>
      </c>
      <c r="J992" s="55">
        <v>0</v>
      </c>
      <c r="K992" s="56">
        <f>E992*J992</f>
        <v>0</v>
      </c>
      <c r="L992" s="57" t="s">
        <v>124</v>
      </c>
    </row>
    <row r="993" spans="1:12" s="1" customFormat="1" ht="19.2">
      <c r="A993" s="47">
        <f>A992+1</f>
        <v>958</v>
      </c>
      <c r="B993" s="48" t="s">
        <v>361</v>
      </c>
      <c r="C993" s="49" t="s">
        <v>2840</v>
      </c>
      <c r="D993" s="50" t="s">
        <v>123</v>
      </c>
      <c r="E993" s="55">
        <v>0.15839999999999999</v>
      </c>
      <c r="F993" s="52"/>
      <c r="G993" s="53">
        <f>E993*F993</f>
        <v>0</v>
      </c>
      <c r="H993" s="54"/>
      <c r="I993" s="53">
        <f>E993*H993</f>
        <v>0</v>
      </c>
      <c r="J993" s="55">
        <v>2.3191920000000001E-2</v>
      </c>
      <c r="K993" s="56">
        <f>E993*J993</f>
        <v>3.6736001279999999E-3</v>
      </c>
      <c r="L993" s="57" t="s">
        <v>124</v>
      </c>
    </row>
    <row r="994" spans="1:12" s="1" customFormat="1" ht="76.8">
      <c r="A994" s="227">
        <f>A993+1</f>
        <v>959</v>
      </c>
      <c r="B994" s="228" t="s">
        <v>385</v>
      </c>
      <c r="C994" s="229" t="s">
        <v>2841</v>
      </c>
      <c r="D994" s="230" t="s">
        <v>123</v>
      </c>
      <c r="E994" s="235">
        <v>0.15839999999999999</v>
      </c>
      <c r="F994" s="232"/>
      <c r="G994" s="233">
        <f>E994*F994</f>
        <v>0</v>
      </c>
      <c r="H994" s="234"/>
      <c r="I994" s="233">
        <f>E994*H994</f>
        <v>0</v>
      </c>
      <c r="J994" s="235">
        <v>0.47</v>
      </c>
      <c r="K994" s="236">
        <f>E994*J994</f>
        <v>7.4447999999999986E-2</v>
      </c>
      <c r="L994" s="237" t="s">
        <v>124</v>
      </c>
    </row>
    <row r="995" spans="1:12" s="1" customFormat="1" ht="19.2">
      <c r="A995" s="47">
        <f>A994+1</f>
        <v>960</v>
      </c>
      <c r="B995" s="48" t="s">
        <v>365</v>
      </c>
      <c r="C995" s="49" t="s">
        <v>2842</v>
      </c>
      <c r="D995" s="50" t="s">
        <v>123</v>
      </c>
      <c r="E995" s="55">
        <v>0.15839999999999999</v>
      </c>
      <c r="F995" s="52"/>
      <c r="G995" s="53">
        <f>E995*F995</f>
        <v>0</v>
      </c>
      <c r="H995" s="54"/>
      <c r="I995" s="53">
        <f>E995*H995</f>
        <v>0</v>
      </c>
      <c r="J995" s="55">
        <v>1.8E-3</v>
      </c>
      <c r="K995" s="56">
        <f>E995*J995</f>
        <v>2.8511999999999998E-4</v>
      </c>
      <c r="L995" s="57" t="s">
        <v>124</v>
      </c>
    </row>
    <row r="996" spans="1:12" s="1" customFormat="1" ht="19.2">
      <c r="A996" s="47">
        <f>A995+1</f>
        <v>961</v>
      </c>
      <c r="B996" s="48" t="s">
        <v>369</v>
      </c>
      <c r="C996" s="49" t="s">
        <v>2843</v>
      </c>
      <c r="D996" s="50" t="s">
        <v>235</v>
      </c>
      <c r="E996" s="55">
        <v>8.8000000000000009E-2</v>
      </c>
      <c r="F996" s="52"/>
      <c r="G996" s="53">
        <f>E996*F996</f>
        <v>0</v>
      </c>
      <c r="H996" s="54"/>
      <c r="I996" s="53">
        <f>E996*H996</f>
        <v>0</v>
      </c>
      <c r="J996" s="55">
        <v>0</v>
      </c>
      <c r="K996" s="56">
        <f>E996*J996</f>
        <v>0</v>
      </c>
      <c r="L996" s="57" t="s">
        <v>124</v>
      </c>
    </row>
    <row r="997" spans="1:12" s="1" customFormat="1" ht="19.2">
      <c r="A997" s="47">
        <f>A996+1</f>
        <v>962</v>
      </c>
      <c r="B997" s="48" t="s">
        <v>465</v>
      </c>
      <c r="C997" s="49" t="s">
        <v>2844</v>
      </c>
      <c r="D997" s="50" t="s">
        <v>136</v>
      </c>
      <c r="E997" s="54">
        <v>2.5</v>
      </c>
      <c r="F997" s="52"/>
      <c r="G997" s="53">
        <f>E997*F997</f>
        <v>0</v>
      </c>
      <c r="H997" s="54"/>
      <c r="I997" s="53">
        <f>E997*H997</f>
        <v>0</v>
      </c>
      <c r="J997" s="55">
        <v>1.65024E-4</v>
      </c>
      <c r="K997" s="56">
        <f>E997*J997</f>
        <v>4.1255999999999997E-4</v>
      </c>
      <c r="L997" s="57" t="s">
        <v>124</v>
      </c>
    </row>
    <row r="998" spans="1:12" s="1" customFormat="1" ht="19.2">
      <c r="A998" s="47">
        <f>A997+1</f>
        <v>963</v>
      </c>
      <c r="B998" s="48" t="s">
        <v>357</v>
      </c>
      <c r="C998" s="49" t="s">
        <v>2845</v>
      </c>
      <c r="D998" s="50" t="s">
        <v>136</v>
      </c>
      <c r="E998" s="54">
        <v>2.5</v>
      </c>
      <c r="F998" s="52"/>
      <c r="G998" s="53">
        <f>E998*F998</f>
        <v>0</v>
      </c>
      <c r="H998" s="54"/>
      <c r="I998" s="53">
        <f>E998*H998</f>
        <v>0</v>
      </c>
      <c r="J998" s="55">
        <v>2.3090223999999999E-2</v>
      </c>
      <c r="K998" s="56">
        <f>E998*J998</f>
        <v>5.7725559999999995E-2</v>
      </c>
      <c r="L998" s="57" t="s">
        <v>124</v>
      </c>
    </row>
    <row r="999" spans="1:12" s="1" customFormat="1" ht="19.2">
      <c r="A999" s="47">
        <f>A998+1</f>
        <v>964</v>
      </c>
      <c r="B999" s="48" t="s">
        <v>359</v>
      </c>
      <c r="C999" s="49" t="s">
        <v>2846</v>
      </c>
      <c r="D999" s="50" t="s">
        <v>127</v>
      </c>
      <c r="E999" s="226">
        <v>3.4040499999999998</v>
      </c>
      <c r="F999" s="52"/>
      <c r="G999" s="53">
        <f>E999*F999</f>
        <v>0</v>
      </c>
      <c r="H999" s="54"/>
      <c r="I999" s="53">
        <f>E999*H999</f>
        <v>0</v>
      </c>
      <c r="J999" s="55">
        <v>0</v>
      </c>
      <c r="K999" s="56">
        <f>E999*J999</f>
        <v>0</v>
      </c>
      <c r="L999" s="57" t="s">
        <v>124</v>
      </c>
    </row>
    <row r="1000" spans="1:12" s="1" customFormat="1" ht="19.2">
      <c r="A1000" s="47">
        <f>A999+1</f>
        <v>965</v>
      </c>
      <c r="B1000" s="48" t="s">
        <v>361</v>
      </c>
      <c r="C1000" s="49" t="s">
        <v>2847</v>
      </c>
      <c r="D1000" s="50" t="s">
        <v>123</v>
      </c>
      <c r="E1000" s="55">
        <v>1.0249999999999999</v>
      </c>
      <c r="F1000" s="52"/>
      <c r="G1000" s="53">
        <f>E1000*F1000</f>
        <v>0</v>
      </c>
      <c r="H1000" s="54"/>
      <c r="I1000" s="53">
        <f>E1000*H1000</f>
        <v>0</v>
      </c>
      <c r="J1000" s="55">
        <v>2.3191920000000001E-2</v>
      </c>
      <c r="K1000" s="56">
        <f>E1000*J1000</f>
        <v>2.3771718000000001E-2</v>
      </c>
      <c r="L1000" s="57" t="s">
        <v>124</v>
      </c>
    </row>
    <row r="1001" spans="1:12" s="1" customFormat="1" ht="76.8">
      <c r="A1001" s="227">
        <f>A1000+1</f>
        <v>966</v>
      </c>
      <c r="B1001" s="228" t="s">
        <v>385</v>
      </c>
      <c r="C1001" s="229" t="s">
        <v>2848</v>
      </c>
      <c r="D1001" s="230" t="s">
        <v>123</v>
      </c>
      <c r="E1001" s="235">
        <v>1.0249999999999999</v>
      </c>
      <c r="F1001" s="232"/>
      <c r="G1001" s="233">
        <f>E1001*F1001</f>
        <v>0</v>
      </c>
      <c r="H1001" s="234"/>
      <c r="I1001" s="233">
        <f>E1001*H1001</f>
        <v>0</v>
      </c>
      <c r="J1001" s="235">
        <v>0.47</v>
      </c>
      <c r="K1001" s="236">
        <f>E1001*J1001</f>
        <v>0.48174999999999996</v>
      </c>
      <c r="L1001" s="237" t="s">
        <v>124</v>
      </c>
    </row>
    <row r="1002" spans="1:12" s="1" customFormat="1" ht="19.2">
      <c r="A1002" s="47">
        <f>A1001+1</f>
        <v>967</v>
      </c>
      <c r="B1002" s="48" t="s">
        <v>365</v>
      </c>
      <c r="C1002" s="49" t="s">
        <v>2849</v>
      </c>
      <c r="D1002" s="50" t="s">
        <v>123</v>
      </c>
      <c r="E1002" s="55">
        <v>1.0249999999999999</v>
      </c>
      <c r="F1002" s="52"/>
      <c r="G1002" s="53">
        <f>E1002*F1002</f>
        <v>0</v>
      </c>
      <c r="H1002" s="54"/>
      <c r="I1002" s="53">
        <f>E1002*H1002</f>
        <v>0</v>
      </c>
      <c r="J1002" s="55">
        <v>1.8E-3</v>
      </c>
      <c r="K1002" s="56">
        <f>E1002*J1002</f>
        <v>1.8449999999999999E-3</v>
      </c>
      <c r="L1002" s="57" t="s">
        <v>124</v>
      </c>
    </row>
    <row r="1003" spans="1:12" s="1" customFormat="1" ht="19.2">
      <c r="A1003" s="47">
        <f>A1002+1</f>
        <v>968</v>
      </c>
      <c r="B1003" s="48" t="s">
        <v>395</v>
      </c>
      <c r="C1003" s="49" t="s">
        <v>2850</v>
      </c>
      <c r="D1003" s="50" t="s">
        <v>155</v>
      </c>
      <c r="E1003" s="51">
        <v>1</v>
      </c>
      <c r="F1003" s="52"/>
      <c r="G1003" s="53">
        <f>E1003*F1003</f>
        <v>0</v>
      </c>
      <c r="H1003" s="54"/>
      <c r="I1003" s="53">
        <f>E1003*H1003</f>
        <v>0</v>
      </c>
      <c r="J1003" s="55">
        <v>1.4189999999999999E-3</v>
      </c>
      <c r="K1003" s="56">
        <f>E1003*J1003</f>
        <v>1.4189999999999999E-3</v>
      </c>
      <c r="L1003" s="57" t="s">
        <v>124</v>
      </c>
    </row>
    <row r="1004" spans="1:12" s="1" customFormat="1" ht="19.2">
      <c r="A1004" s="47">
        <f>A1003+1</f>
        <v>969</v>
      </c>
      <c r="B1004" s="48" t="s">
        <v>369</v>
      </c>
      <c r="C1004" s="49" t="s">
        <v>2851</v>
      </c>
      <c r="D1004" s="50" t="s">
        <v>235</v>
      </c>
      <c r="E1004" s="55">
        <v>0.60499999999999998</v>
      </c>
      <c r="F1004" s="52"/>
      <c r="G1004" s="53">
        <f>E1004*F1004</f>
        <v>0</v>
      </c>
      <c r="H1004" s="54"/>
      <c r="I1004" s="53">
        <f>E1004*H1004</f>
        <v>0</v>
      </c>
      <c r="J1004" s="55">
        <v>0</v>
      </c>
      <c r="K1004" s="56">
        <f>E1004*J1004</f>
        <v>0</v>
      </c>
      <c r="L1004" s="57" t="s">
        <v>124</v>
      </c>
    </row>
    <row r="1005" spans="1:12" s="1" customFormat="1" ht="19.2">
      <c r="A1005" s="47">
        <f>A1004+1</f>
        <v>970</v>
      </c>
      <c r="B1005" s="48" t="s">
        <v>465</v>
      </c>
      <c r="C1005" s="49" t="s">
        <v>2852</v>
      </c>
      <c r="D1005" s="50" t="s">
        <v>136</v>
      </c>
      <c r="E1005" s="54">
        <v>1.5</v>
      </c>
      <c r="F1005" s="52"/>
      <c r="G1005" s="53">
        <f>E1005*F1005</f>
        <v>0</v>
      </c>
      <c r="H1005" s="54"/>
      <c r="I1005" s="53">
        <f>E1005*H1005</f>
        <v>0</v>
      </c>
      <c r="J1005" s="55">
        <v>1.65024E-4</v>
      </c>
      <c r="K1005" s="56">
        <f>E1005*J1005</f>
        <v>2.4753600000000002E-4</v>
      </c>
      <c r="L1005" s="57" t="s">
        <v>124</v>
      </c>
    </row>
    <row r="1006" spans="1:12" s="1" customFormat="1" ht="19.2">
      <c r="A1006" s="47">
        <f>A1005+1</f>
        <v>971</v>
      </c>
      <c r="B1006" s="48" t="s">
        <v>357</v>
      </c>
      <c r="C1006" s="49" t="s">
        <v>2853</v>
      </c>
      <c r="D1006" s="50" t="s">
        <v>136</v>
      </c>
      <c r="E1006" s="54">
        <v>1.5</v>
      </c>
      <c r="F1006" s="52"/>
      <c r="G1006" s="53">
        <f>E1006*F1006</f>
        <v>0</v>
      </c>
      <c r="H1006" s="54"/>
      <c r="I1006" s="53">
        <f>E1006*H1006</f>
        <v>0</v>
      </c>
      <c r="J1006" s="55">
        <v>2.3090223999999999E-2</v>
      </c>
      <c r="K1006" s="56">
        <f>E1006*J1006</f>
        <v>3.4635336000000003E-2</v>
      </c>
      <c r="L1006" s="57" t="s">
        <v>124</v>
      </c>
    </row>
    <row r="1007" spans="1:12" s="1" customFormat="1" ht="19.2">
      <c r="A1007" s="47">
        <f>A1006+1</f>
        <v>972</v>
      </c>
      <c r="B1007" s="48" t="s">
        <v>359</v>
      </c>
      <c r="C1007" s="49" t="s">
        <v>2854</v>
      </c>
      <c r="D1007" s="50" t="s">
        <v>127</v>
      </c>
      <c r="E1007" s="226">
        <v>1.0778000000000001</v>
      </c>
      <c r="F1007" s="52"/>
      <c r="G1007" s="53">
        <f>E1007*F1007</f>
        <v>0</v>
      </c>
      <c r="H1007" s="54"/>
      <c r="I1007" s="53">
        <f>E1007*H1007</f>
        <v>0</v>
      </c>
      <c r="J1007" s="55">
        <v>0</v>
      </c>
      <c r="K1007" s="56">
        <f>E1007*J1007</f>
        <v>0</v>
      </c>
      <c r="L1007" s="57" t="s">
        <v>124</v>
      </c>
    </row>
    <row r="1008" spans="1:12" s="1" customFormat="1" ht="19.2">
      <c r="A1008" s="47">
        <f>A1007+1</f>
        <v>973</v>
      </c>
      <c r="B1008" s="48" t="s">
        <v>361</v>
      </c>
      <c r="C1008" s="49" t="s">
        <v>2855</v>
      </c>
      <c r="D1008" s="50" t="s">
        <v>123</v>
      </c>
      <c r="E1008" s="55">
        <v>4.3350000000000007E-2</v>
      </c>
      <c r="F1008" s="52"/>
      <c r="G1008" s="53">
        <f>E1008*F1008</f>
        <v>0</v>
      </c>
      <c r="H1008" s="54"/>
      <c r="I1008" s="53">
        <f>E1008*H1008</f>
        <v>0</v>
      </c>
      <c r="J1008" s="55">
        <v>2.3191920000000001E-2</v>
      </c>
      <c r="K1008" s="56">
        <f>E1008*J1008</f>
        <v>1.0053697320000002E-3</v>
      </c>
      <c r="L1008" s="57" t="s">
        <v>124</v>
      </c>
    </row>
    <row r="1009" spans="1:12" s="1" customFormat="1" ht="76.8">
      <c r="A1009" s="227">
        <f>A1008+1</f>
        <v>974</v>
      </c>
      <c r="B1009" s="228" t="s">
        <v>385</v>
      </c>
      <c r="C1009" s="229" t="s">
        <v>2856</v>
      </c>
      <c r="D1009" s="230" t="s">
        <v>123</v>
      </c>
      <c r="E1009" s="235">
        <v>4.3350000000000007E-2</v>
      </c>
      <c r="F1009" s="232"/>
      <c r="G1009" s="233">
        <f>E1009*F1009</f>
        <v>0</v>
      </c>
      <c r="H1009" s="234"/>
      <c r="I1009" s="233">
        <f>E1009*H1009</f>
        <v>0</v>
      </c>
      <c r="J1009" s="235">
        <v>0.47</v>
      </c>
      <c r="K1009" s="236">
        <f>E1009*J1009</f>
        <v>2.03745E-2</v>
      </c>
      <c r="L1009" s="237" t="s">
        <v>124</v>
      </c>
    </row>
    <row r="1010" spans="1:12" s="1" customFormat="1" ht="19.2">
      <c r="A1010" s="47">
        <f>A1009+1</f>
        <v>975</v>
      </c>
      <c r="B1010" s="48" t="s">
        <v>365</v>
      </c>
      <c r="C1010" s="49" t="s">
        <v>2857</v>
      </c>
      <c r="D1010" s="50" t="s">
        <v>123</v>
      </c>
      <c r="E1010" s="55">
        <v>4.3350000000000007E-2</v>
      </c>
      <c r="F1010" s="52"/>
      <c r="G1010" s="53">
        <f>E1010*F1010</f>
        <v>0</v>
      </c>
      <c r="H1010" s="54"/>
      <c r="I1010" s="53">
        <f>E1010*H1010</f>
        <v>0</v>
      </c>
      <c r="J1010" s="55">
        <v>1.8E-3</v>
      </c>
      <c r="K1010" s="56">
        <f>E1010*J1010</f>
        <v>7.803000000000001E-5</v>
      </c>
      <c r="L1010" s="57" t="s">
        <v>124</v>
      </c>
    </row>
    <row r="1011" spans="1:12" s="1" customFormat="1" ht="19.2">
      <c r="A1011" s="47">
        <f>A1010+1</f>
        <v>976</v>
      </c>
      <c r="B1011" s="48" t="s">
        <v>395</v>
      </c>
      <c r="C1011" s="49" t="s">
        <v>2858</v>
      </c>
      <c r="D1011" s="50" t="s">
        <v>155</v>
      </c>
      <c r="E1011" s="51">
        <v>1</v>
      </c>
      <c r="F1011" s="52"/>
      <c r="G1011" s="53">
        <f>E1011*F1011</f>
        <v>0</v>
      </c>
      <c r="H1011" s="54"/>
      <c r="I1011" s="53">
        <f>E1011*H1011</f>
        <v>0</v>
      </c>
      <c r="J1011" s="55">
        <v>1.4189999999999999E-3</v>
      </c>
      <c r="K1011" s="56">
        <f>E1011*J1011</f>
        <v>1.4189999999999999E-3</v>
      </c>
      <c r="L1011" s="57" t="s">
        <v>124</v>
      </c>
    </row>
    <row r="1012" spans="1:12" s="1" customFormat="1" ht="19.2">
      <c r="A1012" s="47">
        <f>A1011+1</f>
        <v>977</v>
      </c>
      <c r="B1012" s="48" t="s">
        <v>369</v>
      </c>
      <c r="C1012" s="49" t="s">
        <v>2859</v>
      </c>
      <c r="D1012" s="50" t="s">
        <v>235</v>
      </c>
      <c r="E1012" s="55">
        <v>2.9000000000000001E-2</v>
      </c>
      <c r="F1012" s="52"/>
      <c r="G1012" s="53">
        <f>E1012*F1012</f>
        <v>0</v>
      </c>
      <c r="H1012" s="54"/>
      <c r="I1012" s="53">
        <f>E1012*H1012</f>
        <v>0</v>
      </c>
      <c r="J1012" s="55">
        <v>0</v>
      </c>
      <c r="K1012" s="56">
        <f>E1012*J1012</f>
        <v>0</v>
      </c>
      <c r="L1012" s="57" t="s">
        <v>124</v>
      </c>
    </row>
    <row r="1013" spans="1:12" s="1" customFormat="1" ht="19.2">
      <c r="A1013" s="47">
        <f>A1012+1</f>
        <v>978</v>
      </c>
      <c r="B1013" s="48" t="s">
        <v>398</v>
      </c>
      <c r="C1013" s="49" t="s">
        <v>2860</v>
      </c>
      <c r="D1013" s="50" t="s">
        <v>136</v>
      </c>
      <c r="E1013" s="54">
        <v>2.2999999999999998</v>
      </c>
      <c r="F1013" s="52"/>
      <c r="G1013" s="53">
        <f>E1013*F1013</f>
        <v>0</v>
      </c>
      <c r="H1013" s="54"/>
      <c r="I1013" s="53">
        <f>E1013*H1013</f>
        <v>0</v>
      </c>
      <c r="J1013" s="55">
        <v>1.65024E-4</v>
      </c>
      <c r="K1013" s="56">
        <f>E1013*J1013</f>
        <v>3.7955519999999997E-4</v>
      </c>
      <c r="L1013" s="57" t="s">
        <v>124</v>
      </c>
    </row>
    <row r="1014" spans="1:12" s="1" customFormat="1" ht="19.2">
      <c r="A1014" s="47">
        <f>A1013+1</f>
        <v>979</v>
      </c>
      <c r="B1014" s="48" t="s">
        <v>400</v>
      </c>
      <c r="C1014" s="49" t="s">
        <v>2861</v>
      </c>
      <c r="D1014" s="50" t="s">
        <v>136</v>
      </c>
      <c r="E1014" s="54">
        <v>2.2999999999999998</v>
      </c>
      <c r="F1014" s="52"/>
      <c r="G1014" s="53">
        <f>E1014*F1014</f>
        <v>0</v>
      </c>
      <c r="H1014" s="54"/>
      <c r="I1014" s="53">
        <f>E1014*H1014</f>
        <v>0</v>
      </c>
      <c r="J1014" s="55">
        <v>3.4706224000000001E-2</v>
      </c>
      <c r="K1014" s="56">
        <f>E1014*J1014</f>
        <v>7.9824315199999996E-2</v>
      </c>
      <c r="L1014" s="57" t="s">
        <v>124</v>
      </c>
    </row>
    <row r="1015" spans="1:12" s="1" customFormat="1" ht="19.2">
      <c r="A1015" s="47">
        <f>A1014+1</f>
        <v>980</v>
      </c>
      <c r="B1015" s="48" t="s">
        <v>359</v>
      </c>
      <c r="C1015" s="49" t="s">
        <v>2862</v>
      </c>
      <c r="D1015" s="50" t="s">
        <v>127</v>
      </c>
      <c r="E1015" s="226">
        <v>2.2977999999999996</v>
      </c>
      <c r="F1015" s="52"/>
      <c r="G1015" s="53">
        <f>E1015*F1015</f>
        <v>0</v>
      </c>
      <c r="H1015" s="54"/>
      <c r="I1015" s="53">
        <f>E1015*H1015</f>
        <v>0</v>
      </c>
      <c r="J1015" s="55">
        <v>0</v>
      </c>
      <c r="K1015" s="56">
        <f>E1015*J1015</f>
        <v>0</v>
      </c>
      <c r="L1015" s="57" t="s">
        <v>124</v>
      </c>
    </row>
    <row r="1016" spans="1:12" s="1" customFormat="1" ht="19.2">
      <c r="A1016" s="47">
        <f>A1015+1</f>
        <v>981</v>
      </c>
      <c r="B1016" s="48" t="s">
        <v>361</v>
      </c>
      <c r="C1016" s="49" t="s">
        <v>2863</v>
      </c>
      <c r="D1016" s="50" t="s">
        <v>123</v>
      </c>
      <c r="E1016" s="55">
        <v>0.12916800000000001</v>
      </c>
      <c r="F1016" s="52"/>
      <c r="G1016" s="53">
        <f>E1016*F1016</f>
        <v>0</v>
      </c>
      <c r="H1016" s="54"/>
      <c r="I1016" s="53">
        <f>E1016*H1016</f>
        <v>0</v>
      </c>
      <c r="J1016" s="55">
        <v>2.3191920000000001E-2</v>
      </c>
      <c r="K1016" s="56">
        <f>E1016*J1016</f>
        <v>2.9956539225600002E-3</v>
      </c>
      <c r="L1016" s="57" t="s">
        <v>124</v>
      </c>
    </row>
    <row r="1017" spans="1:12" s="1" customFormat="1" ht="76.8">
      <c r="A1017" s="227">
        <f>A1016+1</f>
        <v>982</v>
      </c>
      <c r="B1017" s="228" t="s">
        <v>385</v>
      </c>
      <c r="C1017" s="229" t="s">
        <v>2864</v>
      </c>
      <c r="D1017" s="230" t="s">
        <v>123</v>
      </c>
      <c r="E1017" s="235">
        <v>0.12916800000000001</v>
      </c>
      <c r="F1017" s="232"/>
      <c r="G1017" s="233">
        <f>E1017*F1017</f>
        <v>0</v>
      </c>
      <c r="H1017" s="234"/>
      <c r="I1017" s="233">
        <f>E1017*H1017</f>
        <v>0</v>
      </c>
      <c r="J1017" s="235">
        <v>0.47</v>
      </c>
      <c r="K1017" s="236">
        <f>E1017*J1017</f>
        <v>6.0708959999999999E-2</v>
      </c>
      <c r="L1017" s="237" t="s">
        <v>124</v>
      </c>
    </row>
    <row r="1018" spans="1:12" s="1" customFormat="1" ht="19.2">
      <c r="A1018" s="47">
        <f>A1017+1</f>
        <v>983</v>
      </c>
      <c r="B1018" s="48" t="s">
        <v>365</v>
      </c>
      <c r="C1018" s="49" t="s">
        <v>2865</v>
      </c>
      <c r="D1018" s="50" t="s">
        <v>123</v>
      </c>
      <c r="E1018" s="55">
        <v>0.12916800000000001</v>
      </c>
      <c r="F1018" s="52"/>
      <c r="G1018" s="53">
        <f>E1018*F1018</f>
        <v>0</v>
      </c>
      <c r="H1018" s="54"/>
      <c r="I1018" s="53">
        <f>E1018*H1018</f>
        <v>0</v>
      </c>
      <c r="J1018" s="55">
        <v>1.8E-3</v>
      </c>
      <c r="K1018" s="56">
        <f>E1018*J1018</f>
        <v>2.3250239999999999E-4</v>
      </c>
      <c r="L1018" s="57" t="s">
        <v>124</v>
      </c>
    </row>
    <row r="1019" spans="1:12" s="1" customFormat="1" ht="19.2">
      <c r="A1019" s="47">
        <f>A1018+1</f>
        <v>984</v>
      </c>
      <c r="B1019" s="48" t="s">
        <v>406</v>
      </c>
      <c r="C1019" s="49" t="s">
        <v>2866</v>
      </c>
      <c r="D1019" s="50" t="s">
        <v>155</v>
      </c>
      <c r="E1019" s="51">
        <v>1</v>
      </c>
      <c r="F1019" s="52"/>
      <c r="G1019" s="53">
        <f>E1019*F1019</f>
        <v>0</v>
      </c>
      <c r="H1019" s="54"/>
      <c r="I1019" s="53">
        <f>E1019*H1019</f>
        <v>0</v>
      </c>
      <c r="J1019" s="55">
        <v>1.65E-3</v>
      </c>
      <c r="K1019" s="56">
        <f>E1019*J1019</f>
        <v>1.65E-3</v>
      </c>
      <c r="L1019" s="57"/>
    </row>
    <row r="1020" spans="1:12" s="1" customFormat="1" ht="19.2">
      <c r="A1020" s="47">
        <f>A1019+1</f>
        <v>985</v>
      </c>
      <c r="B1020" s="48" t="s">
        <v>369</v>
      </c>
      <c r="C1020" s="49" t="s">
        <v>2867</v>
      </c>
      <c r="D1020" s="50" t="s">
        <v>235</v>
      </c>
      <c r="E1020" s="55">
        <v>7.1000000000000008E-2</v>
      </c>
      <c r="F1020" s="52"/>
      <c r="G1020" s="53">
        <f>E1020*F1020</f>
        <v>0</v>
      </c>
      <c r="H1020" s="54"/>
      <c r="I1020" s="53">
        <f>E1020*H1020</f>
        <v>0</v>
      </c>
      <c r="J1020" s="55">
        <v>0</v>
      </c>
      <c r="K1020" s="56">
        <f>E1020*J1020</f>
        <v>0</v>
      </c>
      <c r="L1020" s="57" t="s">
        <v>124</v>
      </c>
    </row>
    <row r="1021" spans="1:12" s="1" customFormat="1" ht="19.2">
      <c r="A1021" s="47">
        <f>A1020+1</f>
        <v>986</v>
      </c>
      <c r="B1021" s="48" t="s">
        <v>415</v>
      </c>
      <c r="C1021" s="49" t="s">
        <v>2868</v>
      </c>
      <c r="D1021" s="50" t="s">
        <v>136</v>
      </c>
      <c r="E1021" s="54">
        <v>3.5</v>
      </c>
      <c r="F1021" s="52"/>
      <c r="G1021" s="53">
        <f>E1021*F1021</f>
        <v>0</v>
      </c>
      <c r="H1021" s="54"/>
      <c r="I1021" s="53">
        <f>E1021*H1021</f>
        <v>0</v>
      </c>
      <c r="J1021" s="55">
        <v>1.65024E-4</v>
      </c>
      <c r="K1021" s="56">
        <f>E1021*J1021</f>
        <v>5.7758400000000002E-4</v>
      </c>
      <c r="L1021" s="57" t="s">
        <v>124</v>
      </c>
    </row>
    <row r="1022" spans="1:12" s="1" customFormat="1" ht="9.6">
      <c r="A1022" s="47">
        <f>A1021+1</f>
        <v>987</v>
      </c>
      <c r="B1022" s="48" t="s">
        <v>400</v>
      </c>
      <c r="C1022" s="49" t="s">
        <v>2869</v>
      </c>
      <c r="D1022" s="50" t="s">
        <v>136</v>
      </c>
      <c r="E1022" s="54">
        <v>3.5</v>
      </c>
      <c r="F1022" s="52"/>
      <c r="G1022" s="53">
        <f>E1022*F1022</f>
        <v>0</v>
      </c>
      <c r="H1022" s="54"/>
      <c r="I1022" s="53">
        <f>E1022*H1022</f>
        <v>0</v>
      </c>
      <c r="J1022" s="55">
        <v>3.4706224000000001E-2</v>
      </c>
      <c r="K1022" s="56">
        <f>E1022*J1022</f>
        <v>0.121471784</v>
      </c>
      <c r="L1022" s="57" t="s">
        <v>124</v>
      </c>
    </row>
    <row r="1023" spans="1:12" s="1" customFormat="1" ht="19.2">
      <c r="A1023" s="47">
        <f>A1022+1</f>
        <v>988</v>
      </c>
      <c r="B1023" s="48" t="s">
        <v>359</v>
      </c>
      <c r="C1023" s="49" t="s">
        <v>2870</v>
      </c>
      <c r="D1023" s="50" t="s">
        <v>127</v>
      </c>
      <c r="E1023" s="226">
        <v>3.7680000000000002</v>
      </c>
      <c r="F1023" s="52"/>
      <c r="G1023" s="53">
        <f>E1023*F1023</f>
        <v>0</v>
      </c>
      <c r="H1023" s="54"/>
      <c r="I1023" s="53">
        <f>E1023*H1023</f>
        <v>0</v>
      </c>
      <c r="J1023" s="55">
        <v>0</v>
      </c>
      <c r="K1023" s="56">
        <f>E1023*J1023</f>
        <v>0</v>
      </c>
      <c r="L1023" s="57" t="s">
        <v>124</v>
      </c>
    </row>
    <row r="1024" spans="1:12" s="1" customFormat="1" ht="19.2">
      <c r="A1024" s="47">
        <f>A1023+1</f>
        <v>989</v>
      </c>
      <c r="B1024" s="48" t="s">
        <v>361</v>
      </c>
      <c r="C1024" s="49" t="s">
        <v>2871</v>
      </c>
      <c r="D1024" s="50" t="s">
        <v>123</v>
      </c>
      <c r="E1024" s="55">
        <v>0.224</v>
      </c>
      <c r="F1024" s="52"/>
      <c r="G1024" s="53">
        <f>E1024*F1024</f>
        <v>0</v>
      </c>
      <c r="H1024" s="54"/>
      <c r="I1024" s="53">
        <f>E1024*H1024</f>
        <v>0</v>
      </c>
      <c r="J1024" s="55">
        <v>2.3191920000000001E-2</v>
      </c>
      <c r="K1024" s="56">
        <f>E1024*J1024</f>
        <v>5.1949900800000006E-3</v>
      </c>
      <c r="L1024" s="57" t="s">
        <v>124</v>
      </c>
    </row>
    <row r="1025" spans="1:12" s="1" customFormat="1" ht="76.8">
      <c r="A1025" s="227">
        <f>A1024+1</f>
        <v>990</v>
      </c>
      <c r="B1025" s="228" t="s">
        <v>385</v>
      </c>
      <c r="C1025" s="229" t="s">
        <v>2872</v>
      </c>
      <c r="D1025" s="230" t="s">
        <v>123</v>
      </c>
      <c r="E1025" s="235">
        <v>0.224</v>
      </c>
      <c r="F1025" s="232"/>
      <c r="G1025" s="233">
        <f>E1025*F1025</f>
        <v>0</v>
      </c>
      <c r="H1025" s="234"/>
      <c r="I1025" s="233">
        <f>E1025*H1025</f>
        <v>0</v>
      </c>
      <c r="J1025" s="235">
        <v>0.47</v>
      </c>
      <c r="K1025" s="236">
        <f>E1025*J1025</f>
        <v>0.10528</v>
      </c>
      <c r="L1025" s="237" t="s">
        <v>124</v>
      </c>
    </row>
    <row r="1026" spans="1:12" s="1" customFormat="1" ht="19.2">
      <c r="A1026" s="47">
        <f>A1025+1</f>
        <v>991</v>
      </c>
      <c r="B1026" s="48" t="s">
        <v>365</v>
      </c>
      <c r="C1026" s="49" t="s">
        <v>2873</v>
      </c>
      <c r="D1026" s="50" t="s">
        <v>123</v>
      </c>
      <c r="E1026" s="55">
        <v>0.224</v>
      </c>
      <c r="F1026" s="52"/>
      <c r="G1026" s="53">
        <f>E1026*F1026</f>
        <v>0</v>
      </c>
      <c r="H1026" s="54"/>
      <c r="I1026" s="53">
        <f>E1026*H1026</f>
        <v>0</v>
      </c>
      <c r="J1026" s="55">
        <v>1.8E-3</v>
      </c>
      <c r="K1026" s="56">
        <f>E1026*J1026</f>
        <v>4.0319999999999999E-4</v>
      </c>
      <c r="L1026" s="57" t="s">
        <v>124</v>
      </c>
    </row>
    <row r="1027" spans="1:12" s="1" customFormat="1" ht="19.2">
      <c r="A1027" s="47">
        <f>A1026+1</f>
        <v>992</v>
      </c>
      <c r="B1027" s="48" t="s">
        <v>369</v>
      </c>
      <c r="C1027" s="49" t="s">
        <v>2874</v>
      </c>
      <c r="D1027" s="50" t="s">
        <v>235</v>
      </c>
      <c r="E1027" s="55">
        <v>0.125</v>
      </c>
      <c r="F1027" s="52"/>
      <c r="G1027" s="53">
        <f>E1027*F1027</f>
        <v>0</v>
      </c>
      <c r="H1027" s="54"/>
      <c r="I1027" s="53">
        <f>E1027*H1027</f>
        <v>0</v>
      </c>
      <c r="J1027" s="55">
        <v>0</v>
      </c>
      <c r="K1027" s="56">
        <f>E1027*J1027</f>
        <v>0</v>
      </c>
      <c r="L1027" s="57" t="s">
        <v>124</v>
      </c>
    </row>
    <row r="1028" spans="1:12" s="1" customFormat="1" ht="19.2">
      <c r="A1028" s="47">
        <f>A1027+1</f>
        <v>993</v>
      </c>
      <c r="B1028" s="48" t="s">
        <v>465</v>
      </c>
      <c r="C1028" s="49" t="s">
        <v>2875</v>
      </c>
      <c r="D1028" s="50" t="s">
        <v>136</v>
      </c>
      <c r="E1028" s="54">
        <v>2.5</v>
      </c>
      <c r="F1028" s="52"/>
      <c r="G1028" s="53">
        <f>E1028*F1028</f>
        <v>0</v>
      </c>
      <c r="H1028" s="54"/>
      <c r="I1028" s="53">
        <f>E1028*H1028</f>
        <v>0</v>
      </c>
      <c r="J1028" s="55">
        <v>1.65024E-4</v>
      </c>
      <c r="K1028" s="56">
        <f>E1028*J1028</f>
        <v>4.1255999999999997E-4</v>
      </c>
      <c r="L1028" s="57" t="s">
        <v>124</v>
      </c>
    </row>
    <row r="1029" spans="1:12" s="1" customFormat="1" ht="19.2">
      <c r="A1029" s="47">
        <f>A1028+1</f>
        <v>994</v>
      </c>
      <c r="B1029" s="48" t="s">
        <v>357</v>
      </c>
      <c r="C1029" s="49" t="s">
        <v>2876</v>
      </c>
      <c r="D1029" s="50" t="s">
        <v>136</v>
      </c>
      <c r="E1029" s="54">
        <v>2.5</v>
      </c>
      <c r="F1029" s="52"/>
      <c r="G1029" s="53">
        <f>E1029*F1029</f>
        <v>0</v>
      </c>
      <c r="H1029" s="54"/>
      <c r="I1029" s="53">
        <f>E1029*H1029</f>
        <v>0</v>
      </c>
      <c r="J1029" s="55">
        <v>2.3090223999999999E-2</v>
      </c>
      <c r="K1029" s="56">
        <f>E1029*J1029</f>
        <v>5.7725559999999995E-2</v>
      </c>
      <c r="L1029" s="57" t="s">
        <v>124</v>
      </c>
    </row>
    <row r="1030" spans="1:12" s="1" customFormat="1" ht="19.2">
      <c r="A1030" s="47">
        <f>A1029+1</f>
        <v>995</v>
      </c>
      <c r="B1030" s="48" t="s">
        <v>359</v>
      </c>
      <c r="C1030" s="49" t="s">
        <v>2877</v>
      </c>
      <c r="D1030" s="50" t="s">
        <v>127</v>
      </c>
      <c r="E1030" s="226">
        <v>2.08</v>
      </c>
      <c r="F1030" s="52"/>
      <c r="G1030" s="53">
        <f>E1030*F1030</f>
        <v>0</v>
      </c>
      <c r="H1030" s="54"/>
      <c r="I1030" s="53">
        <f>E1030*H1030</f>
        <v>0</v>
      </c>
      <c r="J1030" s="55">
        <v>0</v>
      </c>
      <c r="K1030" s="56">
        <f>E1030*J1030</f>
        <v>0</v>
      </c>
      <c r="L1030" s="57" t="s">
        <v>124</v>
      </c>
    </row>
    <row r="1031" spans="1:12" s="1" customFormat="1" ht="19.2">
      <c r="A1031" s="47">
        <f>A1030+1</f>
        <v>996</v>
      </c>
      <c r="B1031" s="48" t="s">
        <v>361</v>
      </c>
      <c r="C1031" s="49" t="s">
        <v>2878</v>
      </c>
      <c r="D1031" s="50" t="s">
        <v>123</v>
      </c>
      <c r="E1031" s="55">
        <v>0.10000000000000002</v>
      </c>
      <c r="F1031" s="52"/>
      <c r="G1031" s="53">
        <f>E1031*F1031</f>
        <v>0</v>
      </c>
      <c r="H1031" s="54"/>
      <c r="I1031" s="53">
        <f>E1031*H1031</f>
        <v>0</v>
      </c>
      <c r="J1031" s="55">
        <v>2.3191920000000001E-2</v>
      </c>
      <c r="K1031" s="56">
        <f>E1031*J1031</f>
        <v>2.3191920000000007E-3</v>
      </c>
      <c r="L1031" s="57" t="s">
        <v>124</v>
      </c>
    </row>
    <row r="1032" spans="1:12" s="1" customFormat="1" ht="76.8">
      <c r="A1032" s="227">
        <f>A1031+1</f>
        <v>997</v>
      </c>
      <c r="B1032" s="228" t="s">
        <v>385</v>
      </c>
      <c r="C1032" s="229" t="s">
        <v>2879</v>
      </c>
      <c r="D1032" s="230" t="s">
        <v>123</v>
      </c>
      <c r="E1032" s="235">
        <v>0.10000000000000002</v>
      </c>
      <c r="F1032" s="232"/>
      <c r="G1032" s="233">
        <f>E1032*F1032</f>
        <v>0</v>
      </c>
      <c r="H1032" s="234"/>
      <c r="I1032" s="233">
        <f>E1032*H1032</f>
        <v>0</v>
      </c>
      <c r="J1032" s="235">
        <v>0.47</v>
      </c>
      <c r="K1032" s="236">
        <f>E1032*J1032</f>
        <v>4.7000000000000007E-2</v>
      </c>
      <c r="L1032" s="237" t="s">
        <v>124</v>
      </c>
    </row>
    <row r="1033" spans="1:12" s="1" customFormat="1" ht="19.2">
      <c r="A1033" s="47">
        <f>A1032+1</f>
        <v>998</v>
      </c>
      <c r="B1033" s="48" t="s">
        <v>365</v>
      </c>
      <c r="C1033" s="49" t="s">
        <v>2880</v>
      </c>
      <c r="D1033" s="50" t="s">
        <v>123</v>
      </c>
      <c r="E1033" s="55">
        <v>0.10000000000000002</v>
      </c>
      <c r="F1033" s="52"/>
      <c r="G1033" s="53">
        <f>E1033*F1033</f>
        <v>0</v>
      </c>
      <c r="H1033" s="54"/>
      <c r="I1033" s="53">
        <f>E1033*H1033</f>
        <v>0</v>
      </c>
      <c r="J1033" s="55">
        <v>1.8E-3</v>
      </c>
      <c r="K1033" s="56">
        <f>E1033*J1033</f>
        <v>1.8000000000000004E-4</v>
      </c>
      <c r="L1033" s="57" t="s">
        <v>124</v>
      </c>
    </row>
    <row r="1034" spans="1:12" s="1" customFormat="1" ht="19.2">
      <c r="A1034" s="47">
        <f>A1033+1</f>
        <v>999</v>
      </c>
      <c r="B1034" s="48" t="s">
        <v>395</v>
      </c>
      <c r="C1034" s="49" t="s">
        <v>2881</v>
      </c>
      <c r="D1034" s="50" t="s">
        <v>155</v>
      </c>
      <c r="E1034" s="51">
        <v>1</v>
      </c>
      <c r="F1034" s="52"/>
      <c r="G1034" s="53">
        <f>E1034*F1034</f>
        <v>0</v>
      </c>
      <c r="H1034" s="54"/>
      <c r="I1034" s="53">
        <f>E1034*H1034</f>
        <v>0</v>
      </c>
      <c r="J1034" s="55">
        <v>1.4189999999999999E-3</v>
      </c>
      <c r="K1034" s="56">
        <f>E1034*J1034</f>
        <v>1.4189999999999999E-3</v>
      </c>
      <c r="L1034" s="57" t="s">
        <v>124</v>
      </c>
    </row>
    <row r="1035" spans="1:12" s="1" customFormat="1" ht="19.2">
      <c r="A1035" s="47">
        <f>A1034+1</f>
        <v>1000</v>
      </c>
      <c r="B1035" s="48" t="s">
        <v>369</v>
      </c>
      <c r="C1035" s="49" t="s">
        <v>2882</v>
      </c>
      <c r="D1035" s="50" t="s">
        <v>235</v>
      </c>
      <c r="E1035" s="55">
        <v>5.9000000000000004E-2</v>
      </c>
      <c r="F1035" s="52"/>
      <c r="G1035" s="53">
        <f>E1035*F1035</f>
        <v>0</v>
      </c>
      <c r="H1035" s="54"/>
      <c r="I1035" s="53">
        <f>E1035*H1035</f>
        <v>0</v>
      </c>
      <c r="J1035" s="55">
        <v>0</v>
      </c>
      <c r="K1035" s="56">
        <f>E1035*J1035</f>
        <v>0</v>
      </c>
      <c r="L1035" s="57" t="s">
        <v>124</v>
      </c>
    </row>
    <row r="1036" spans="1:12" s="1" customFormat="1" ht="19.2">
      <c r="A1036" s="47">
        <f>A1035+1</f>
        <v>1001</v>
      </c>
      <c r="B1036" s="48" t="s">
        <v>2883</v>
      </c>
      <c r="C1036" s="49" t="s">
        <v>2884</v>
      </c>
      <c r="D1036" s="50" t="s">
        <v>136</v>
      </c>
      <c r="E1036" s="54">
        <v>8.5</v>
      </c>
      <c r="F1036" s="52"/>
      <c r="G1036" s="53">
        <f>E1036*F1036</f>
        <v>0</v>
      </c>
      <c r="H1036" s="54"/>
      <c r="I1036" s="53">
        <f>E1036*H1036</f>
        <v>0</v>
      </c>
      <c r="J1036" s="55">
        <v>1.65024E-4</v>
      </c>
      <c r="K1036" s="56">
        <f>E1036*J1036</f>
        <v>1.4027040000000001E-3</v>
      </c>
      <c r="L1036" s="57" t="s">
        <v>124</v>
      </c>
    </row>
    <row r="1037" spans="1:12" s="1" customFormat="1" ht="19.2">
      <c r="A1037" s="47">
        <f>A1036+1</f>
        <v>1002</v>
      </c>
      <c r="B1037" s="48" t="s">
        <v>400</v>
      </c>
      <c r="C1037" s="49" t="s">
        <v>2885</v>
      </c>
      <c r="D1037" s="50" t="s">
        <v>136</v>
      </c>
      <c r="E1037" s="54">
        <v>8.5</v>
      </c>
      <c r="F1037" s="52"/>
      <c r="G1037" s="53">
        <f>E1037*F1037</f>
        <v>0</v>
      </c>
      <c r="H1037" s="54"/>
      <c r="I1037" s="53">
        <f>E1037*H1037</f>
        <v>0</v>
      </c>
      <c r="J1037" s="55">
        <v>3.4706224000000001E-2</v>
      </c>
      <c r="K1037" s="56">
        <f>E1037*J1037</f>
        <v>0.29500290400000001</v>
      </c>
      <c r="L1037" s="57" t="s">
        <v>124</v>
      </c>
    </row>
    <row r="1038" spans="1:12" s="1" customFormat="1" ht="19.2">
      <c r="A1038" s="47">
        <f>A1037+1</f>
        <v>1003</v>
      </c>
      <c r="B1038" s="48" t="s">
        <v>359</v>
      </c>
      <c r="C1038" s="49" t="s">
        <v>2886</v>
      </c>
      <c r="D1038" s="50" t="s">
        <v>127</v>
      </c>
      <c r="E1038" s="226">
        <v>12.203000000000001</v>
      </c>
      <c r="F1038" s="52"/>
      <c r="G1038" s="53">
        <f>E1038*F1038</f>
        <v>0</v>
      </c>
      <c r="H1038" s="54"/>
      <c r="I1038" s="53">
        <f>E1038*H1038</f>
        <v>0</v>
      </c>
      <c r="J1038" s="55">
        <v>0</v>
      </c>
      <c r="K1038" s="56">
        <f>E1038*J1038</f>
        <v>0</v>
      </c>
      <c r="L1038" s="57" t="s">
        <v>124</v>
      </c>
    </row>
    <row r="1039" spans="1:12" s="1" customFormat="1" ht="19.2">
      <c r="A1039" s="47">
        <f>A1038+1</f>
        <v>1004</v>
      </c>
      <c r="B1039" s="48" t="s">
        <v>361</v>
      </c>
      <c r="C1039" s="49" t="s">
        <v>2887</v>
      </c>
      <c r="D1039" s="50" t="s">
        <v>123</v>
      </c>
      <c r="E1039" s="55">
        <v>0.74800000000000011</v>
      </c>
      <c r="F1039" s="52"/>
      <c r="G1039" s="53">
        <f>E1039*F1039</f>
        <v>0</v>
      </c>
      <c r="H1039" s="54"/>
      <c r="I1039" s="53">
        <f>E1039*H1039</f>
        <v>0</v>
      </c>
      <c r="J1039" s="55">
        <v>2.3191920000000001E-2</v>
      </c>
      <c r="K1039" s="56">
        <f>E1039*J1039</f>
        <v>1.7347556160000003E-2</v>
      </c>
      <c r="L1039" s="57" t="s">
        <v>124</v>
      </c>
    </row>
    <row r="1040" spans="1:12" s="1" customFormat="1" ht="76.8">
      <c r="A1040" s="227">
        <f>A1039+1</f>
        <v>1005</v>
      </c>
      <c r="B1040" s="228" t="s">
        <v>385</v>
      </c>
      <c r="C1040" s="229" t="s">
        <v>2888</v>
      </c>
      <c r="D1040" s="230" t="s">
        <v>123</v>
      </c>
      <c r="E1040" s="235">
        <v>0.74800000000000011</v>
      </c>
      <c r="F1040" s="232"/>
      <c r="G1040" s="233">
        <f>E1040*F1040</f>
        <v>0</v>
      </c>
      <c r="H1040" s="234"/>
      <c r="I1040" s="233">
        <f>E1040*H1040</f>
        <v>0</v>
      </c>
      <c r="J1040" s="235">
        <v>0.47</v>
      </c>
      <c r="K1040" s="236">
        <f>E1040*J1040</f>
        <v>0.35156000000000004</v>
      </c>
      <c r="L1040" s="237" t="s">
        <v>124</v>
      </c>
    </row>
    <row r="1041" spans="1:12" s="1" customFormat="1" ht="19.2">
      <c r="A1041" s="47">
        <f>A1040+1</f>
        <v>1006</v>
      </c>
      <c r="B1041" s="48" t="s">
        <v>365</v>
      </c>
      <c r="C1041" s="49" t="s">
        <v>2889</v>
      </c>
      <c r="D1041" s="50" t="s">
        <v>123</v>
      </c>
      <c r="E1041" s="55">
        <v>0.74800000000000011</v>
      </c>
      <c r="F1041" s="52"/>
      <c r="G1041" s="53">
        <f>E1041*F1041</f>
        <v>0</v>
      </c>
      <c r="H1041" s="54"/>
      <c r="I1041" s="53">
        <f>E1041*H1041</f>
        <v>0</v>
      </c>
      <c r="J1041" s="55">
        <v>1.8E-3</v>
      </c>
      <c r="K1041" s="56">
        <f>E1041*J1041</f>
        <v>1.3464000000000002E-3</v>
      </c>
      <c r="L1041" s="57" t="s">
        <v>124</v>
      </c>
    </row>
    <row r="1042" spans="1:12" s="1" customFormat="1" ht="19.2">
      <c r="A1042" s="47">
        <f>A1041+1</f>
        <v>1007</v>
      </c>
      <c r="B1042" s="48" t="s">
        <v>422</v>
      </c>
      <c r="C1042" s="49" t="s">
        <v>2890</v>
      </c>
      <c r="D1042" s="50" t="s">
        <v>155</v>
      </c>
      <c r="E1042" s="51">
        <v>1</v>
      </c>
      <c r="F1042" s="52"/>
      <c r="G1042" s="53">
        <f>E1042*F1042</f>
        <v>0</v>
      </c>
      <c r="H1042" s="54"/>
      <c r="I1042" s="53">
        <f>E1042*H1042</f>
        <v>0</v>
      </c>
      <c r="J1042" s="55">
        <v>4.4000000000000003E-3</v>
      </c>
      <c r="K1042" s="56">
        <f>E1042*J1042</f>
        <v>4.4000000000000003E-3</v>
      </c>
      <c r="L1042" s="57" t="s">
        <v>124</v>
      </c>
    </row>
    <row r="1043" spans="1:12" s="1" customFormat="1" ht="19.2">
      <c r="A1043" s="47">
        <f>A1042+1</f>
        <v>1008</v>
      </c>
      <c r="B1043" s="48" t="s">
        <v>369</v>
      </c>
      <c r="C1043" s="49" t="s">
        <v>2891</v>
      </c>
      <c r="D1043" s="50" t="s">
        <v>235</v>
      </c>
      <c r="E1043" s="55">
        <v>0.39400000000000002</v>
      </c>
      <c r="F1043" s="52"/>
      <c r="G1043" s="53">
        <f>E1043*F1043</f>
        <v>0</v>
      </c>
      <c r="H1043" s="54"/>
      <c r="I1043" s="53">
        <f>E1043*H1043</f>
        <v>0</v>
      </c>
      <c r="J1043" s="55">
        <v>0</v>
      </c>
      <c r="K1043" s="56">
        <f>E1043*J1043</f>
        <v>0</v>
      </c>
      <c r="L1043" s="57" t="s">
        <v>124</v>
      </c>
    </row>
    <row r="1044" spans="1:12" s="1" customFormat="1" ht="19.2">
      <c r="A1044" s="47">
        <f>A1043+1</f>
        <v>1009</v>
      </c>
      <c r="B1044" s="48" t="s">
        <v>398</v>
      </c>
      <c r="C1044" s="49" t="s">
        <v>2892</v>
      </c>
      <c r="D1044" s="50" t="s">
        <v>136</v>
      </c>
      <c r="E1044" s="51">
        <v>2</v>
      </c>
      <c r="F1044" s="52"/>
      <c r="G1044" s="53">
        <f>E1044*F1044</f>
        <v>0</v>
      </c>
      <c r="H1044" s="54"/>
      <c r="I1044" s="53">
        <f>E1044*H1044</f>
        <v>0</v>
      </c>
      <c r="J1044" s="55">
        <v>1.65024E-4</v>
      </c>
      <c r="K1044" s="56">
        <f>E1044*J1044</f>
        <v>3.30048E-4</v>
      </c>
      <c r="L1044" s="57" t="s">
        <v>124</v>
      </c>
    </row>
    <row r="1045" spans="1:12" s="1" customFormat="1" ht="19.2">
      <c r="A1045" s="47">
        <f>A1044+1</f>
        <v>1010</v>
      </c>
      <c r="B1045" s="48" t="s">
        <v>400</v>
      </c>
      <c r="C1045" s="49" t="s">
        <v>2893</v>
      </c>
      <c r="D1045" s="50" t="s">
        <v>136</v>
      </c>
      <c r="E1045" s="51">
        <v>2</v>
      </c>
      <c r="F1045" s="52"/>
      <c r="G1045" s="53">
        <f>E1045*F1045</f>
        <v>0</v>
      </c>
      <c r="H1045" s="54"/>
      <c r="I1045" s="53">
        <f>E1045*H1045</f>
        <v>0</v>
      </c>
      <c r="J1045" s="55">
        <v>3.4706224000000001E-2</v>
      </c>
      <c r="K1045" s="56">
        <f>E1045*J1045</f>
        <v>6.9412448000000002E-2</v>
      </c>
      <c r="L1045" s="57" t="s">
        <v>124</v>
      </c>
    </row>
    <row r="1046" spans="1:12" s="1" customFormat="1" ht="19.2">
      <c r="A1046" s="47">
        <f>A1045+1</f>
        <v>1011</v>
      </c>
      <c r="B1046" s="48" t="s">
        <v>359</v>
      </c>
      <c r="C1046" s="49" t="s">
        <v>2894</v>
      </c>
      <c r="D1046" s="50" t="s">
        <v>127</v>
      </c>
      <c r="E1046" s="226">
        <v>2.2080000000000002</v>
      </c>
      <c r="F1046" s="52"/>
      <c r="G1046" s="53">
        <f>E1046*F1046</f>
        <v>0</v>
      </c>
      <c r="H1046" s="54"/>
      <c r="I1046" s="53">
        <f>E1046*H1046</f>
        <v>0</v>
      </c>
      <c r="J1046" s="55">
        <v>0</v>
      </c>
      <c r="K1046" s="56">
        <f>E1046*J1046</f>
        <v>0</v>
      </c>
      <c r="L1046" s="57" t="s">
        <v>124</v>
      </c>
    </row>
    <row r="1047" spans="1:12" s="1" customFormat="1" ht="19.2">
      <c r="A1047" s="47">
        <f>A1046+1</f>
        <v>1012</v>
      </c>
      <c r="B1047" s="48" t="s">
        <v>361</v>
      </c>
      <c r="C1047" s="49" t="s">
        <v>2895</v>
      </c>
      <c r="D1047" s="50" t="s">
        <v>123</v>
      </c>
      <c r="E1047" s="55">
        <v>0.128</v>
      </c>
      <c r="F1047" s="52"/>
      <c r="G1047" s="53">
        <f>E1047*F1047</f>
        <v>0</v>
      </c>
      <c r="H1047" s="54"/>
      <c r="I1047" s="53">
        <f>E1047*H1047</f>
        <v>0</v>
      </c>
      <c r="J1047" s="55">
        <v>2.3191920000000001E-2</v>
      </c>
      <c r="K1047" s="56">
        <f>E1047*J1047</f>
        <v>2.9685657600000003E-3</v>
      </c>
      <c r="L1047" s="57" t="s">
        <v>124</v>
      </c>
    </row>
    <row r="1048" spans="1:12" s="1" customFormat="1" ht="76.8">
      <c r="A1048" s="227">
        <f>A1047+1</f>
        <v>1013</v>
      </c>
      <c r="B1048" s="228" t="s">
        <v>385</v>
      </c>
      <c r="C1048" s="229" t="s">
        <v>2896</v>
      </c>
      <c r="D1048" s="230" t="s">
        <v>123</v>
      </c>
      <c r="E1048" s="235">
        <v>0.128</v>
      </c>
      <c r="F1048" s="232"/>
      <c r="G1048" s="233">
        <f>E1048*F1048</f>
        <v>0</v>
      </c>
      <c r="H1048" s="234"/>
      <c r="I1048" s="233">
        <f>E1048*H1048</f>
        <v>0</v>
      </c>
      <c r="J1048" s="235">
        <v>0.47</v>
      </c>
      <c r="K1048" s="236">
        <f>E1048*J1048</f>
        <v>6.0159999999999998E-2</v>
      </c>
      <c r="L1048" s="237" t="s">
        <v>124</v>
      </c>
    </row>
    <row r="1049" spans="1:12" s="1" customFormat="1" ht="19.2">
      <c r="A1049" s="47">
        <f>A1048+1</f>
        <v>1014</v>
      </c>
      <c r="B1049" s="48" t="s">
        <v>365</v>
      </c>
      <c r="C1049" s="49" t="s">
        <v>2897</v>
      </c>
      <c r="D1049" s="50" t="s">
        <v>123</v>
      </c>
      <c r="E1049" s="55">
        <v>0.128</v>
      </c>
      <c r="F1049" s="52"/>
      <c r="G1049" s="53">
        <f>E1049*F1049</f>
        <v>0</v>
      </c>
      <c r="H1049" s="54"/>
      <c r="I1049" s="53">
        <f>E1049*H1049</f>
        <v>0</v>
      </c>
      <c r="J1049" s="55">
        <v>1.8E-3</v>
      </c>
      <c r="K1049" s="56">
        <f>E1049*J1049</f>
        <v>2.3039999999999999E-4</v>
      </c>
      <c r="L1049" s="57" t="s">
        <v>124</v>
      </c>
    </row>
    <row r="1050" spans="1:12" s="1" customFormat="1" ht="19.2">
      <c r="A1050" s="47">
        <f>A1049+1</f>
        <v>1015</v>
      </c>
      <c r="B1050" s="48" t="s">
        <v>422</v>
      </c>
      <c r="C1050" s="49" t="s">
        <v>2898</v>
      </c>
      <c r="D1050" s="50" t="s">
        <v>155</v>
      </c>
      <c r="E1050" s="51">
        <v>1</v>
      </c>
      <c r="F1050" s="52"/>
      <c r="G1050" s="53">
        <f>E1050*F1050</f>
        <v>0</v>
      </c>
      <c r="H1050" s="54"/>
      <c r="I1050" s="53">
        <f>E1050*H1050</f>
        <v>0</v>
      </c>
      <c r="J1050" s="55">
        <v>4.4000000000000003E-3</v>
      </c>
      <c r="K1050" s="56">
        <f>E1050*J1050</f>
        <v>4.4000000000000003E-3</v>
      </c>
      <c r="L1050" s="57" t="s">
        <v>124</v>
      </c>
    </row>
    <row r="1051" spans="1:12" s="1" customFormat="1" ht="19.2">
      <c r="A1051" s="47">
        <f>A1050+1</f>
        <v>1016</v>
      </c>
      <c r="B1051" s="48" t="s">
        <v>369</v>
      </c>
      <c r="C1051" s="49" t="s">
        <v>2899</v>
      </c>
      <c r="D1051" s="50" t="s">
        <v>235</v>
      </c>
      <c r="E1051" s="55">
        <v>8.2000000000000003E-2</v>
      </c>
      <c r="F1051" s="52"/>
      <c r="G1051" s="53">
        <f>E1051*F1051</f>
        <v>0</v>
      </c>
      <c r="H1051" s="54"/>
      <c r="I1051" s="53">
        <f>E1051*H1051</f>
        <v>0</v>
      </c>
      <c r="J1051" s="55">
        <v>0</v>
      </c>
      <c r="K1051" s="56">
        <f>E1051*J1051</f>
        <v>0</v>
      </c>
      <c r="L1051" s="57" t="s">
        <v>124</v>
      </c>
    </row>
    <row r="1052" spans="1:12" s="1" customFormat="1" ht="19.2">
      <c r="A1052" s="47">
        <f>A1051+1</f>
        <v>1017</v>
      </c>
      <c r="B1052" s="48" t="s">
        <v>530</v>
      </c>
      <c r="C1052" s="49" t="s">
        <v>2900</v>
      </c>
      <c r="D1052" s="50" t="s">
        <v>136</v>
      </c>
      <c r="E1052" s="51">
        <v>6</v>
      </c>
      <c r="F1052" s="52"/>
      <c r="G1052" s="53">
        <f>E1052*F1052</f>
        <v>0</v>
      </c>
      <c r="H1052" s="54"/>
      <c r="I1052" s="53">
        <f>E1052*H1052</f>
        <v>0</v>
      </c>
      <c r="J1052" s="55">
        <v>1.65024E-4</v>
      </c>
      <c r="K1052" s="56">
        <f>E1052*J1052</f>
        <v>9.9014400000000009E-4</v>
      </c>
      <c r="L1052" s="57" t="s">
        <v>124</v>
      </c>
    </row>
    <row r="1053" spans="1:12" s="1" customFormat="1" ht="19.2">
      <c r="A1053" s="47">
        <f>A1052+1</f>
        <v>1018</v>
      </c>
      <c r="B1053" s="48" t="s">
        <v>357</v>
      </c>
      <c r="C1053" s="49" t="s">
        <v>2901</v>
      </c>
      <c r="D1053" s="50" t="s">
        <v>136</v>
      </c>
      <c r="E1053" s="51">
        <v>6</v>
      </c>
      <c r="F1053" s="52"/>
      <c r="G1053" s="53">
        <f>E1053*F1053</f>
        <v>0</v>
      </c>
      <c r="H1053" s="54"/>
      <c r="I1053" s="53">
        <f>E1053*H1053</f>
        <v>0</v>
      </c>
      <c r="J1053" s="55">
        <v>2.3090223999999999E-2</v>
      </c>
      <c r="K1053" s="56">
        <f>E1053*J1053</f>
        <v>0.13854134400000001</v>
      </c>
      <c r="L1053" s="57" t="s">
        <v>124</v>
      </c>
    </row>
    <row r="1054" spans="1:12" s="1" customFormat="1" ht="19.2">
      <c r="A1054" s="47">
        <f>A1053+1</f>
        <v>1019</v>
      </c>
      <c r="B1054" s="48" t="s">
        <v>359</v>
      </c>
      <c r="C1054" s="49" t="s">
        <v>2902</v>
      </c>
      <c r="D1054" s="50" t="s">
        <v>127</v>
      </c>
      <c r="E1054" s="226">
        <v>4.8800000000000008</v>
      </c>
      <c r="F1054" s="52"/>
      <c r="G1054" s="53">
        <f>E1054*F1054</f>
        <v>0</v>
      </c>
      <c r="H1054" s="54"/>
      <c r="I1054" s="53">
        <f>E1054*H1054</f>
        <v>0</v>
      </c>
      <c r="J1054" s="55">
        <v>0</v>
      </c>
      <c r="K1054" s="56">
        <f>E1054*J1054</f>
        <v>0</v>
      </c>
      <c r="L1054" s="57" t="s">
        <v>124</v>
      </c>
    </row>
    <row r="1055" spans="1:12" s="1" customFormat="1" ht="19.2">
      <c r="A1055" s="47">
        <f>A1054+1</f>
        <v>1020</v>
      </c>
      <c r="B1055" s="48" t="s">
        <v>361</v>
      </c>
      <c r="C1055" s="49" t="s">
        <v>2903</v>
      </c>
      <c r="D1055" s="50" t="s">
        <v>123</v>
      </c>
      <c r="E1055" s="55">
        <v>0.24000000000000005</v>
      </c>
      <c r="F1055" s="52"/>
      <c r="G1055" s="53">
        <f>E1055*F1055</f>
        <v>0</v>
      </c>
      <c r="H1055" s="54"/>
      <c r="I1055" s="53">
        <f>E1055*H1055</f>
        <v>0</v>
      </c>
      <c r="J1055" s="55">
        <v>2.3191920000000001E-2</v>
      </c>
      <c r="K1055" s="56">
        <f>E1055*J1055</f>
        <v>5.5660608000000014E-3</v>
      </c>
      <c r="L1055" s="57" t="s">
        <v>124</v>
      </c>
    </row>
    <row r="1056" spans="1:12" s="1" customFormat="1" ht="76.8">
      <c r="A1056" s="227">
        <f>A1055+1</f>
        <v>1021</v>
      </c>
      <c r="B1056" s="228" t="s">
        <v>385</v>
      </c>
      <c r="C1056" s="229" t="s">
        <v>2904</v>
      </c>
      <c r="D1056" s="230" t="s">
        <v>123</v>
      </c>
      <c r="E1056" s="235">
        <v>0.24000000000000005</v>
      </c>
      <c r="F1056" s="232"/>
      <c r="G1056" s="233">
        <f>E1056*F1056</f>
        <v>0</v>
      </c>
      <c r="H1056" s="234"/>
      <c r="I1056" s="233">
        <f>E1056*H1056</f>
        <v>0</v>
      </c>
      <c r="J1056" s="235">
        <v>0.47</v>
      </c>
      <c r="K1056" s="236">
        <f>E1056*J1056</f>
        <v>0.11280000000000001</v>
      </c>
      <c r="L1056" s="237" t="s">
        <v>124</v>
      </c>
    </row>
    <row r="1057" spans="1:12" s="1" customFormat="1" ht="19.2">
      <c r="A1057" s="47">
        <f>A1056+1</f>
        <v>1022</v>
      </c>
      <c r="B1057" s="48" t="s">
        <v>365</v>
      </c>
      <c r="C1057" s="49" t="s">
        <v>2905</v>
      </c>
      <c r="D1057" s="50" t="s">
        <v>123</v>
      </c>
      <c r="E1057" s="55">
        <v>0.24000000000000005</v>
      </c>
      <c r="F1057" s="52"/>
      <c r="G1057" s="53">
        <f>E1057*F1057</f>
        <v>0</v>
      </c>
      <c r="H1057" s="54"/>
      <c r="I1057" s="53">
        <f>E1057*H1057</f>
        <v>0</v>
      </c>
      <c r="J1057" s="55">
        <v>1.8E-3</v>
      </c>
      <c r="K1057" s="56">
        <f>E1057*J1057</f>
        <v>4.3200000000000009E-4</v>
      </c>
      <c r="L1057" s="57" t="s">
        <v>124</v>
      </c>
    </row>
    <row r="1058" spans="1:12" s="1" customFormat="1" ht="19.2">
      <c r="A1058" s="47">
        <f>A1057+1</f>
        <v>1023</v>
      </c>
      <c r="B1058" s="48" t="s">
        <v>395</v>
      </c>
      <c r="C1058" s="49" t="s">
        <v>2906</v>
      </c>
      <c r="D1058" s="50" t="s">
        <v>155</v>
      </c>
      <c r="E1058" s="51">
        <v>1</v>
      </c>
      <c r="F1058" s="52"/>
      <c r="G1058" s="53">
        <f>E1058*F1058</f>
        <v>0</v>
      </c>
      <c r="H1058" s="54"/>
      <c r="I1058" s="53">
        <f>E1058*H1058</f>
        <v>0</v>
      </c>
      <c r="J1058" s="55">
        <v>1.4189999999999999E-3</v>
      </c>
      <c r="K1058" s="56">
        <f>E1058*J1058</f>
        <v>1.4189999999999999E-3</v>
      </c>
      <c r="L1058" s="57" t="s">
        <v>124</v>
      </c>
    </row>
    <row r="1059" spans="1:12" s="1" customFormat="1" ht="19.2">
      <c r="A1059" s="47">
        <f>A1058+1</f>
        <v>1024</v>
      </c>
      <c r="B1059" s="48" t="s">
        <v>369</v>
      </c>
      <c r="C1059" s="49" t="s">
        <v>2907</v>
      </c>
      <c r="D1059" s="50" t="s">
        <v>235</v>
      </c>
      <c r="E1059" s="55">
        <v>0.129</v>
      </c>
      <c r="F1059" s="52"/>
      <c r="G1059" s="53">
        <f>E1059*F1059</f>
        <v>0</v>
      </c>
      <c r="H1059" s="54"/>
      <c r="I1059" s="53">
        <f>E1059*H1059</f>
        <v>0</v>
      </c>
      <c r="J1059" s="55">
        <v>0</v>
      </c>
      <c r="K1059" s="56">
        <f>E1059*J1059</f>
        <v>0</v>
      </c>
      <c r="L1059" s="57" t="s">
        <v>124</v>
      </c>
    </row>
    <row r="1060" spans="1:12" s="1" customFormat="1" ht="19.2">
      <c r="A1060" s="47">
        <f>A1059+1</f>
        <v>1025</v>
      </c>
      <c r="B1060" s="48" t="s">
        <v>465</v>
      </c>
      <c r="C1060" s="49" t="s">
        <v>2908</v>
      </c>
      <c r="D1060" s="50" t="s">
        <v>136</v>
      </c>
      <c r="E1060" s="54">
        <v>2.5</v>
      </c>
      <c r="F1060" s="52"/>
      <c r="G1060" s="53">
        <f>E1060*F1060</f>
        <v>0</v>
      </c>
      <c r="H1060" s="54"/>
      <c r="I1060" s="53">
        <f>E1060*H1060</f>
        <v>0</v>
      </c>
      <c r="J1060" s="55">
        <v>1.65024E-4</v>
      </c>
      <c r="K1060" s="56">
        <f>E1060*J1060</f>
        <v>4.1255999999999997E-4</v>
      </c>
      <c r="L1060" s="57" t="s">
        <v>124</v>
      </c>
    </row>
    <row r="1061" spans="1:12" s="1" customFormat="1" ht="19.2">
      <c r="A1061" s="47">
        <f>A1060+1</f>
        <v>1026</v>
      </c>
      <c r="B1061" s="48" t="s">
        <v>357</v>
      </c>
      <c r="C1061" s="49" t="s">
        <v>2909</v>
      </c>
      <c r="D1061" s="50" t="s">
        <v>136</v>
      </c>
      <c r="E1061" s="54">
        <v>2.5</v>
      </c>
      <c r="F1061" s="52"/>
      <c r="G1061" s="53">
        <f>E1061*F1061</f>
        <v>0</v>
      </c>
      <c r="H1061" s="54"/>
      <c r="I1061" s="53">
        <f>E1061*H1061</f>
        <v>0</v>
      </c>
      <c r="J1061" s="55">
        <v>2.3090223999999999E-2</v>
      </c>
      <c r="K1061" s="56">
        <f>E1061*J1061</f>
        <v>5.7725559999999995E-2</v>
      </c>
      <c r="L1061" s="57" t="s">
        <v>124</v>
      </c>
    </row>
    <row r="1062" spans="1:12" s="1" customFormat="1" ht="19.2">
      <c r="A1062" s="47">
        <f>A1061+1</f>
        <v>1027</v>
      </c>
      <c r="B1062" s="48" t="s">
        <v>359</v>
      </c>
      <c r="C1062" s="49" t="s">
        <v>2910</v>
      </c>
      <c r="D1062" s="50" t="s">
        <v>127</v>
      </c>
      <c r="E1062" s="226">
        <v>1.81125</v>
      </c>
      <c r="F1062" s="52"/>
      <c r="G1062" s="53">
        <f>E1062*F1062</f>
        <v>0</v>
      </c>
      <c r="H1062" s="54"/>
      <c r="I1062" s="53">
        <f>E1062*H1062</f>
        <v>0</v>
      </c>
      <c r="J1062" s="55">
        <v>0</v>
      </c>
      <c r="K1062" s="56">
        <f>E1062*J1062</f>
        <v>0</v>
      </c>
      <c r="L1062" s="57" t="s">
        <v>124</v>
      </c>
    </row>
    <row r="1063" spans="1:12" s="1" customFormat="1" ht="19.2">
      <c r="A1063" s="47">
        <f>A1062+1</f>
        <v>1028</v>
      </c>
      <c r="B1063" s="48" t="s">
        <v>361</v>
      </c>
      <c r="C1063" s="49" t="s">
        <v>2911</v>
      </c>
      <c r="D1063" s="50" t="s">
        <v>123</v>
      </c>
      <c r="E1063" s="55">
        <v>2.5306250000000001</v>
      </c>
      <c r="F1063" s="52"/>
      <c r="G1063" s="53">
        <f>E1063*F1063</f>
        <v>0</v>
      </c>
      <c r="H1063" s="54"/>
      <c r="I1063" s="53">
        <f>E1063*H1063</f>
        <v>0</v>
      </c>
      <c r="J1063" s="55">
        <v>2.3191920000000001E-2</v>
      </c>
      <c r="K1063" s="56">
        <f>E1063*J1063</f>
        <v>5.8690052550000003E-2</v>
      </c>
      <c r="L1063" s="57" t="s">
        <v>124</v>
      </c>
    </row>
    <row r="1064" spans="1:12" s="1" customFormat="1" ht="76.8">
      <c r="A1064" s="227">
        <f>A1063+1</f>
        <v>1029</v>
      </c>
      <c r="B1064" s="228" t="s">
        <v>385</v>
      </c>
      <c r="C1064" s="229" t="s">
        <v>2912</v>
      </c>
      <c r="D1064" s="230" t="s">
        <v>123</v>
      </c>
      <c r="E1064" s="235">
        <v>2.5306250000000001</v>
      </c>
      <c r="F1064" s="232"/>
      <c r="G1064" s="233">
        <f>E1064*F1064</f>
        <v>0</v>
      </c>
      <c r="H1064" s="234"/>
      <c r="I1064" s="233">
        <f>E1064*H1064</f>
        <v>0</v>
      </c>
      <c r="J1064" s="235">
        <v>0.47</v>
      </c>
      <c r="K1064" s="236">
        <f>E1064*J1064</f>
        <v>1.18939375</v>
      </c>
      <c r="L1064" s="237" t="s">
        <v>124</v>
      </c>
    </row>
    <row r="1065" spans="1:12" s="1" customFormat="1" ht="19.2">
      <c r="A1065" s="47">
        <f>A1064+1</f>
        <v>1030</v>
      </c>
      <c r="B1065" s="48" t="s">
        <v>365</v>
      </c>
      <c r="C1065" s="49" t="s">
        <v>2913</v>
      </c>
      <c r="D1065" s="50" t="s">
        <v>123</v>
      </c>
      <c r="E1065" s="55">
        <v>2.5306250000000001</v>
      </c>
      <c r="F1065" s="52"/>
      <c r="G1065" s="53">
        <f>E1065*F1065</f>
        <v>0</v>
      </c>
      <c r="H1065" s="54"/>
      <c r="I1065" s="53">
        <f>E1065*H1065</f>
        <v>0</v>
      </c>
      <c r="J1065" s="55">
        <v>1.8E-3</v>
      </c>
      <c r="K1065" s="56">
        <f>E1065*J1065</f>
        <v>4.5551250000000001E-3</v>
      </c>
      <c r="L1065" s="57" t="s">
        <v>124</v>
      </c>
    </row>
    <row r="1066" spans="1:12" s="1" customFormat="1" ht="19.2">
      <c r="A1066" s="47">
        <f>A1065+1</f>
        <v>1031</v>
      </c>
      <c r="B1066" s="48" t="s">
        <v>369</v>
      </c>
      <c r="C1066" s="49" t="s">
        <v>2914</v>
      </c>
      <c r="D1066" s="50" t="s">
        <v>235</v>
      </c>
      <c r="E1066" s="55">
        <v>1.4879999999999998</v>
      </c>
      <c r="F1066" s="52"/>
      <c r="G1066" s="53">
        <f>E1066*F1066</f>
        <v>0</v>
      </c>
      <c r="H1066" s="54"/>
      <c r="I1066" s="53">
        <f>E1066*H1066</f>
        <v>0</v>
      </c>
      <c r="J1066" s="55">
        <v>0</v>
      </c>
      <c r="K1066" s="56">
        <f>E1066*J1066</f>
        <v>0</v>
      </c>
      <c r="L1066" s="57" t="s">
        <v>124</v>
      </c>
    </row>
    <row r="1067" spans="1:12" s="1" customFormat="1" ht="19.2">
      <c r="A1067" s="47">
        <f>A1066+1</f>
        <v>1032</v>
      </c>
      <c r="B1067" s="48" t="s">
        <v>963</v>
      </c>
      <c r="C1067" s="49" t="s">
        <v>2915</v>
      </c>
      <c r="D1067" s="50" t="s">
        <v>127</v>
      </c>
      <c r="E1067" s="226">
        <v>126</v>
      </c>
      <c r="F1067" s="52"/>
      <c r="G1067" s="53">
        <f>E1067*F1067</f>
        <v>0</v>
      </c>
      <c r="H1067" s="54"/>
      <c r="I1067" s="53">
        <f>E1067*H1067</f>
        <v>0</v>
      </c>
      <c r="J1067" s="55">
        <v>2.4000000000000001E-4</v>
      </c>
      <c r="K1067" s="56">
        <f>E1067*J1067</f>
        <v>3.024E-2</v>
      </c>
      <c r="L1067" s="57" t="s">
        <v>124</v>
      </c>
    </row>
    <row r="1068" spans="1:12" s="1" customFormat="1" ht="19.2">
      <c r="A1068" s="47">
        <f>A1067+1</f>
        <v>1033</v>
      </c>
      <c r="B1068" s="48" t="s">
        <v>965</v>
      </c>
      <c r="C1068" s="49" t="s">
        <v>2916</v>
      </c>
      <c r="D1068" s="50" t="s">
        <v>127</v>
      </c>
      <c r="E1068" s="226">
        <v>126</v>
      </c>
      <c r="F1068" s="52"/>
      <c r="G1068" s="53">
        <f>E1068*F1068</f>
        <v>0</v>
      </c>
      <c r="H1068" s="54"/>
      <c r="I1068" s="53">
        <f>E1068*H1068</f>
        <v>0</v>
      </c>
      <c r="J1068" s="55">
        <v>2.9891299999999999E-4</v>
      </c>
      <c r="K1068" s="56">
        <f>E1068*J1068</f>
        <v>3.7663037999999996E-2</v>
      </c>
      <c r="L1068" s="57" t="s">
        <v>124</v>
      </c>
    </row>
    <row r="1069" spans="1:12" s="1" customFormat="1" ht="9.6">
      <c r="A1069" s="47">
        <f>A1068+1</f>
        <v>1034</v>
      </c>
      <c r="B1069" s="48" t="s">
        <v>359</v>
      </c>
      <c r="C1069" s="49" t="s">
        <v>967</v>
      </c>
      <c r="D1069" s="50" t="s">
        <v>127</v>
      </c>
      <c r="E1069" s="226">
        <v>252</v>
      </c>
      <c r="F1069" s="52"/>
      <c r="G1069" s="53">
        <f>E1069*F1069</f>
        <v>0</v>
      </c>
      <c r="H1069" s="54"/>
      <c r="I1069" s="53">
        <f>E1069*H1069</f>
        <v>0</v>
      </c>
      <c r="J1069" s="55">
        <v>0</v>
      </c>
      <c r="K1069" s="56">
        <f>E1069*J1069</f>
        <v>0</v>
      </c>
      <c r="L1069" s="57" t="s">
        <v>124</v>
      </c>
    </row>
    <row r="1070" spans="1:12" s="1" customFormat="1" ht="28.8">
      <c r="A1070" s="47">
        <f>A1069+1</f>
        <v>1035</v>
      </c>
      <c r="B1070" s="48" t="s">
        <v>714</v>
      </c>
      <c r="C1070" s="49" t="s">
        <v>2917</v>
      </c>
      <c r="D1070" s="50" t="s">
        <v>136</v>
      </c>
      <c r="E1070" s="54">
        <v>48</v>
      </c>
      <c r="F1070" s="52"/>
      <c r="G1070" s="53">
        <f>E1070*F1070</f>
        <v>0</v>
      </c>
      <c r="H1070" s="54"/>
      <c r="I1070" s="53">
        <f>E1070*H1070</f>
        <v>0</v>
      </c>
      <c r="J1070" s="55">
        <v>6.2291999999999998E-3</v>
      </c>
      <c r="K1070" s="56">
        <f>E1070*J1070</f>
        <v>0.29900159999999998</v>
      </c>
      <c r="L1070" s="57" t="s">
        <v>124</v>
      </c>
    </row>
    <row r="1071" spans="1:12" s="1" customFormat="1" ht="9.6">
      <c r="A1071" s="47">
        <f>A1070+1</f>
        <v>1036</v>
      </c>
      <c r="B1071" s="48" t="s">
        <v>359</v>
      </c>
      <c r="C1071" s="49" t="s">
        <v>967</v>
      </c>
      <c r="D1071" s="50" t="s">
        <v>127</v>
      </c>
      <c r="E1071" s="226">
        <v>23.04</v>
      </c>
      <c r="F1071" s="52"/>
      <c r="G1071" s="53">
        <f>E1071*F1071</f>
        <v>0</v>
      </c>
      <c r="H1071" s="54"/>
      <c r="I1071" s="53">
        <f>E1071*H1071</f>
        <v>0</v>
      </c>
      <c r="J1071" s="55">
        <v>0</v>
      </c>
      <c r="K1071" s="56">
        <f>E1071*J1071</f>
        <v>0</v>
      </c>
      <c r="L1071" s="57" t="s">
        <v>124</v>
      </c>
    </row>
    <row r="1072" spans="1:12" s="1" customFormat="1" ht="9.6">
      <c r="A1072" s="47">
        <f>A1071+1</f>
        <v>1037</v>
      </c>
      <c r="B1072" s="48" t="s">
        <v>361</v>
      </c>
      <c r="C1072" s="49" t="s">
        <v>969</v>
      </c>
      <c r="D1072" s="50" t="s">
        <v>123</v>
      </c>
      <c r="E1072" s="55">
        <v>0.38400000000000001</v>
      </c>
      <c r="F1072" s="52"/>
      <c r="G1072" s="53">
        <f>E1072*F1072</f>
        <v>0</v>
      </c>
      <c r="H1072" s="54"/>
      <c r="I1072" s="53">
        <f>E1072*H1072</f>
        <v>0</v>
      </c>
      <c r="J1072" s="55">
        <v>2.3191920000000001E-2</v>
      </c>
      <c r="K1072" s="56">
        <f>E1072*J1072</f>
        <v>8.9056972800000012E-3</v>
      </c>
      <c r="L1072" s="57" t="s">
        <v>124</v>
      </c>
    </row>
    <row r="1073" spans="1:12" s="1" customFormat="1" ht="28.8">
      <c r="A1073" s="47">
        <f>A1072+1</f>
        <v>1038</v>
      </c>
      <c r="B1073" s="48" t="s">
        <v>714</v>
      </c>
      <c r="C1073" s="49" t="s">
        <v>2918</v>
      </c>
      <c r="D1073" s="50" t="s">
        <v>136</v>
      </c>
      <c r="E1073" s="54">
        <v>36</v>
      </c>
      <c r="F1073" s="52"/>
      <c r="G1073" s="53">
        <f>E1073*F1073</f>
        <v>0</v>
      </c>
      <c r="H1073" s="54"/>
      <c r="I1073" s="53">
        <f>E1073*H1073</f>
        <v>0</v>
      </c>
      <c r="J1073" s="55">
        <v>6.2291999999999998E-3</v>
      </c>
      <c r="K1073" s="56">
        <f>E1073*J1073</f>
        <v>0.22425119999999998</v>
      </c>
      <c r="L1073" s="57" t="s">
        <v>124</v>
      </c>
    </row>
    <row r="1074" spans="1:12" s="1" customFormat="1" ht="9.6">
      <c r="A1074" s="47">
        <f>A1073+1</f>
        <v>1039</v>
      </c>
      <c r="B1074" s="48" t="s">
        <v>359</v>
      </c>
      <c r="C1074" s="49" t="s">
        <v>967</v>
      </c>
      <c r="D1074" s="50" t="s">
        <v>127</v>
      </c>
      <c r="E1074" s="226">
        <v>17.28</v>
      </c>
      <c r="F1074" s="52"/>
      <c r="G1074" s="53">
        <f>E1074*F1074</f>
        <v>0</v>
      </c>
      <c r="H1074" s="54"/>
      <c r="I1074" s="53">
        <f>E1074*H1074</f>
        <v>0</v>
      </c>
      <c r="J1074" s="55">
        <v>0</v>
      </c>
      <c r="K1074" s="56">
        <f>E1074*J1074</f>
        <v>0</v>
      </c>
      <c r="L1074" s="57" t="s">
        <v>124</v>
      </c>
    </row>
    <row r="1075" spans="1:12" s="1" customFormat="1" ht="9.6">
      <c r="A1075" s="47">
        <f>A1074+1</f>
        <v>1040</v>
      </c>
      <c r="B1075" s="48" t="s">
        <v>361</v>
      </c>
      <c r="C1075" s="49" t="s">
        <v>969</v>
      </c>
      <c r="D1075" s="50" t="s">
        <v>123</v>
      </c>
      <c r="E1075" s="55">
        <v>0.28800000000000003</v>
      </c>
      <c r="F1075" s="52"/>
      <c r="G1075" s="53">
        <f>E1075*F1075</f>
        <v>0</v>
      </c>
      <c r="H1075" s="54"/>
      <c r="I1075" s="53">
        <f>E1075*H1075</f>
        <v>0</v>
      </c>
      <c r="J1075" s="55">
        <v>2.3191920000000001E-2</v>
      </c>
      <c r="K1075" s="56">
        <f>E1075*J1075</f>
        <v>6.6792729600000014E-3</v>
      </c>
      <c r="L1075" s="57" t="s">
        <v>124</v>
      </c>
    </row>
    <row r="1076" spans="1:12" s="1" customFormat="1" ht="19.2">
      <c r="A1076" s="47">
        <f>A1075+1</f>
        <v>1041</v>
      </c>
      <c r="B1076" s="48" t="s">
        <v>714</v>
      </c>
      <c r="C1076" s="49" t="s">
        <v>2919</v>
      </c>
      <c r="D1076" s="50" t="s">
        <v>136</v>
      </c>
      <c r="E1076" s="54">
        <v>5</v>
      </c>
      <c r="F1076" s="52"/>
      <c r="G1076" s="53">
        <f>E1076*F1076</f>
        <v>0</v>
      </c>
      <c r="H1076" s="54"/>
      <c r="I1076" s="53">
        <f>E1076*H1076</f>
        <v>0</v>
      </c>
      <c r="J1076" s="55">
        <v>6.2291999999999998E-3</v>
      </c>
      <c r="K1076" s="56">
        <f>E1076*J1076</f>
        <v>3.1146E-2</v>
      </c>
      <c r="L1076" s="57" t="s">
        <v>124</v>
      </c>
    </row>
    <row r="1077" spans="1:12" s="1" customFormat="1" ht="9.6">
      <c r="A1077" s="47">
        <f>A1076+1</f>
        <v>1042</v>
      </c>
      <c r="B1077" s="48" t="s">
        <v>359</v>
      </c>
      <c r="C1077" s="49" t="s">
        <v>967</v>
      </c>
      <c r="D1077" s="50" t="s">
        <v>127</v>
      </c>
      <c r="E1077" s="226">
        <v>2.4</v>
      </c>
      <c r="F1077" s="52"/>
      <c r="G1077" s="53">
        <f>E1077*F1077</f>
        <v>0</v>
      </c>
      <c r="H1077" s="54"/>
      <c r="I1077" s="53">
        <f>E1077*H1077</f>
        <v>0</v>
      </c>
      <c r="J1077" s="55">
        <v>0</v>
      </c>
      <c r="K1077" s="56">
        <f>E1077*J1077</f>
        <v>0</v>
      </c>
      <c r="L1077" s="57" t="s">
        <v>124</v>
      </c>
    </row>
    <row r="1078" spans="1:12" s="1" customFormat="1" ht="9.6">
      <c r="A1078" s="47">
        <f>A1077+1</f>
        <v>1043</v>
      </c>
      <c r="B1078" s="48" t="s">
        <v>361</v>
      </c>
      <c r="C1078" s="49" t="s">
        <v>969</v>
      </c>
      <c r="D1078" s="50" t="s">
        <v>123</v>
      </c>
      <c r="E1078" s="55">
        <v>0.04</v>
      </c>
      <c r="F1078" s="52"/>
      <c r="G1078" s="53">
        <f>E1078*F1078</f>
        <v>0</v>
      </c>
      <c r="H1078" s="54"/>
      <c r="I1078" s="53">
        <f>E1078*H1078</f>
        <v>0</v>
      </c>
      <c r="J1078" s="55">
        <v>2.3191920000000001E-2</v>
      </c>
      <c r="K1078" s="56">
        <f>E1078*J1078</f>
        <v>9.2767680000000006E-4</v>
      </c>
      <c r="L1078" s="57" t="s">
        <v>124</v>
      </c>
    </row>
    <row r="1079" spans="1:12" s="1" customFormat="1" ht="76.8">
      <c r="A1079" s="227">
        <f>A1078+1</f>
        <v>1044</v>
      </c>
      <c r="B1079" s="228" t="s">
        <v>385</v>
      </c>
      <c r="C1079" s="229" t="s">
        <v>972</v>
      </c>
      <c r="D1079" s="230" t="s">
        <v>123</v>
      </c>
      <c r="E1079" s="235">
        <v>4.5020000000000007</v>
      </c>
      <c r="F1079" s="232"/>
      <c r="G1079" s="233">
        <f>E1079*F1079</f>
        <v>0</v>
      </c>
      <c r="H1079" s="234"/>
      <c r="I1079" s="233">
        <f>E1079*H1079</f>
        <v>0</v>
      </c>
      <c r="J1079" s="235">
        <v>0.47</v>
      </c>
      <c r="K1079" s="236">
        <f>E1079*J1079</f>
        <v>2.1159400000000002</v>
      </c>
      <c r="L1079" s="237" t="s">
        <v>124</v>
      </c>
    </row>
    <row r="1080" spans="1:12" s="1" customFormat="1" ht="9.6">
      <c r="A1080" s="47">
        <f>A1079+1</f>
        <v>1045</v>
      </c>
      <c r="B1080" s="48" t="s">
        <v>365</v>
      </c>
      <c r="C1080" s="49" t="s">
        <v>973</v>
      </c>
      <c r="D1080" s="50" t="s">
        <v>123</v>
      </c>
      <c r="E1080" s="55">
        <v>4.5020000000000007</v>
      </c>
      <c r="F1080" s="52"/>
      <c r="G1080" s="53">
        <f>E1080*F1080</f>
        <v>0</v>
      </c>
      <c r="H1080" s="54"/>
      <c r="I1080" s="53">
        <f>E1080*H1080</f>
        <v>0</v>
      </c>
      <c r="J1080" s="55">
        <v>1.8E-3</v>
      </c>
      <c r="K1080" s="56">
        <f>E1080*J1080</f>
        <v>8.1036000000000007E-3</v>
      </c>
      <c r="L1080" s="57" t="s">
        <v>124</v>
      </c>
    </row>
    <row r="1081" spans="1:12" s="1" customFormat="1" ht="9.6">
      <c r="A1081" s="47">
        <f>A1080+1</f>
        <v>1046</v>
      </c>
      <c r="B1081" s="48" t="s">
        <v>369</v>
      </c>
      <c r="C1081" s="49" t="s">
        <v>974</v>
      </c>
      <c r="D1081" s="50" t="s">
        <v>235</v>
      </c>
      <c r="E1081" s="55">
        <v>5.6115999999999999E-2</v>
      </c>
      <c r="F1081" s="52"/>
      <c r="G1081" s="53">
        <f>E1081*F1081</f>
        <v>0</v>
      </c>
      <c r="H1081" s="54"/>
      <c r="I1081" s="53">
        <f>E1081*H1081</f>
        <v>0</v>
      </c>
      <c r="J1081" s="55">
        <v>0</v>
      </c>
      <c r="K1081" s="56">
        <f>E1081*J1081</f>
        <v>0</v>
      </c>
      <c r="L1081" s="57" t="s">
        <v>124</v>
      </c>
    </row>
    <row r="1082" spans="1:12" s="1" customFormat="1" ht="48">
      <c r="A1082" s="47">
        <f>A1081+1</f>
        <v>1047</v>
      </c>
      <c r="B1082" s="48" t="s">
        <v>1021</v>
      </c>
      <c r="C1082" s="49" t="s">
        <v>1022</v>
      </c>
      <c r="D1082" s="50" t="s">
        <v>1023</v>
      </c>
      <c r="E1082" s="226">
        <v>16</v>
      </c>
      <c r="F1082" s="52"/>
      <c r="G1082" s="53">
        <f>E1082*F1082</f>
        <v>0</v>
      </c>
      <c r="H1082" s="54"/>
      <c r="I1082" s="53">
        <f>E1082*H1082</f>
        <v>0</v>
      </c>
      <c r="J1082" s="55">
        <v>0</v>
      </c>
      <c r="K1082" s="56">
        <f>E1082*J1082</f>
        <v>0</v>
      </c>
      <c r="L1082" s="57" t="s">
        <v>124</v>
      </c>
    </row>
    <row r="1083" spans="1:12" s="1" customFormat="1" ht="38.4">
      <c r="A1083" s="47">
        <f>A1082+1</f>
        <v>1048</v>
      </c>
      <c r="B1083" s="48" t="s">
        <v>1021</v>
      </c>
      <c r="C1083" s="49" t="s">
        <v>2920</v>
      </c>
      <c r="D1083" s="50" t="s">
        <v>1023</v>
      </c>
      <c r="E1083" s="226">
        <v>20</v>
      </c>
      <c r="F1083" s="52"/>
      <c r="G1083" s="53">
        <f>E1083*F1083</f>
        <v>0</v>
      </c>
      <c r="H1083" s="54"/>
      <c r="I1083" s="53">
        <f>E1083*H1083</f>
        <v>0</v>
      </c>
      <c r="J1083" s="55">
        <v>0</v>
      </c>
      <c r="K1083" s="56">
        <f>E1083*J1083</f>
        <v>0</v>
      </c>
      <c r="L1083" s="57" t="s">
        <v>124</v>
      </c>
    </row>
    <row r="1084" spans="1:12" s="1" customFormat="1" ht="19.2">
      <c r="A1084" s="47">
        <f>A1083+1</f>
        <v>1049</v>
      </c>
      <c r="B1084" s="48" t="s">
        <v>1021</v>
      </c>
      <c r="C1084" s="49" t="s">
        <v>2921</v>
      </c>
      <c r="D1084" s="50" t="s">
        <v>1023</v>
      </c>
      <c r="E1084" s="226">
        <v>4</v>
      </c>
      <c r="F1084" s="52"/>
      <c r="G1084" s="53">
        <f>E1084*F1084</f>
        <v>0</v>
      </c>
      <c r="H1084" s="54"/>
      <c r="I1084" s="53">
        <f>E1084*H1084</f>
        <v>0</v>
      </c>
      <c r="J1084" s="55">
        <v>0</v>
      </c>
      <c r="K1084" s="56">
        <f>E1084*J1084</f>
        <v>0</v>
      </c>
      <c r="L1084" s="57" t="s">
        <v>124</v>
      </c>
    </row>
    <row r="1085" spans="1:12" s="1" customFormat="1" ht="9.6">
      <c r="A1085" s="47">
        <f>A1084+1</f>
        <v>1050</v>
      </c>
      <c r="B1085" s="48" t="s">
        <v>1024</v>
      </c>
      <c r="C1085" s="49" t="s">
        <v>1025</v>
      </c>
      <c r="D1085" s="50" t="s">
        <v>127</v>
      </c>
      <c r="E1085" s="226">
        <v>355</v>
      </c>
      <c r="F1085" s="52"/>
      <c r="G1085" s="53">
        <f>E1085*F1085</f>
        <v>0</v>
      </c>
      <c r="H1085" s="54"/>
      <c r="I1085" s="53">
        <f>E1085*H1085</f>
        <v>0</v>
      </c>
      <c r="J1085" s="55">
        <v>5.0000000000000001E-3</v>
      </c>
      <c r="K1085" s="56">
        <f>E1085*J1085</f>
        <v>1.7750000000000001</v>
      </c>
      <c r="L1085" s="57" t="s">
        <v>124</v>
      </c>
    </row>
    <row r="1086" spans="1:12" s="1" customFormat="1" ht="9.6">
      <c r="A1086" s="47">
        <f>A1085+1</f>
        <v>1051</v>
      </c>
      <c r="B1086" s="48" t="s">
        <v>1026</v>
      </c>
      <c r="C1086" s="49" t="s">
        <v>1027</v>
      </c>
      <c r="D1086" s="50" t="s">
        <v>127</v>
      </c>
      <c r="E1086" s="226">
        <v>355</v>
      </c>
      <c r="F1086" s="52"/>
      <c r="G1086" s="53">
        <f>E1086*F1086</f>
        <v>0</v>
      </c>
      <c r="H1086" s="54"/>
      <c r="I1086" s="53">
        <f>E1086*H1086</f>
        <v>0</v>
      </c>
      <c r="J1086" s="55">
        <v>0</v>
      </c>
      <c r="K1086" s="56">
        <f>E1086*J1086</f>
        <v>0</v>
      </c>
      <c r="L1086" s="57" t="s">
        <v>124</v>
      </c>
    </row>
    <row r="1087" spans="1:12" s="1" customFormat="1" ht="9.6">
      <c r="A1087" s="227">
        <f>A1086+1</f>
        <v>1052</v>
      </c>
      <c r="B1087" s="228" t="s">
        <v>1028</v>
      </c>
      <c r="C1087" s="229" t="s">
        <v>1029</v>
      </c>
      <c r="D1087" s="230" t="s">
        <v>136</v>
      </c>
      <c r="E1087" s="234">
        <v>1775</v>
      </c>
      <c r="F1087" s="232"/>
      <c r="G1087" s="233">
        <f>E1087*F1087</f>
        <v>0</v>
      </c>
      <c r="H1087" s="234"/>
      <c r="I1087" s="233">
        <f>E1087*H1087</f>
        <v>0</v>
      </c>
      <c r="J1087" s="235">
        <v>1.1999999999999999E-3</v>
      </c>
      <c r="K1087" s="236">
        <f>E1087*J1087</f>
        <v>2.13</v>
      </c>
      <c r="L1087" s="237" t="s">
        <v>124</v>
      </c>
    </row>
    <row r="1088" spans="1:12" s="1" customFormat="1" ht="9.6">
      <c r="A1088" s="47">
        <f>A1087+1</f>
        <v>1053</v>
      </c>
      <c r="B1088" s="48" t="s">
        <v>1030</v>
      </c>
      <c r="C1088" s="49" t="s">
        <v>1031</v>
      </c>
      <c r="D1088" s="50" t="s">
        <v>123</v>
      </c>
      <c r="E1088" s="55">
        <v>4.6859999999999999</v>
      </c>
      <c r="F1088" s="52"/>
      <c r="G1088" s="53">
        <f>E1088*F1088</f>
        <v>0</v>
      </c>
      <c r="H1088" s="54"/>
      <c r="I1088" s="53">
        <f>E1088*H1088</f>
        <v>0</v>
      </c>
      <c r="J1088" s="55">
        <v>1.8E-3</v>
      </c>
      <c r="K1088" s="56">
        <f>E1088*J1088</f>
        <v>8.4347999999999992E-3</v>
      </c>
      <c r="L1088" s="57" t="s">
        <v>124</v>
      </c>
    </row>
    <row r="1089" spans="1:12" s="1" customFormat="1" ht="9.6">
      <c r="A1089" s="47">
        <f>A1088+1</f>
        <v>1054</v>
      </c>
      <c r="B1089" s="48" t="s">
        <v>1032</v>
      </c>
      <c r="C1089" s="49" t="s">
        <v>1033</v>
      </c>
      <c r="D1089" s="50" t="s">
        <v>123</v>
      </c>
      <c r="E1089" s="55">
        <v>4.6859999999999999</v>
      </c>
      <c r="F1089" s="52"/>
      <c r="G1089" s="53">
        <f>E1089*F1089</f>
        <v>0</v>
      </c>
      <c r="H1089" s="54"/>
      <c r="I1089" s="53">
        <f>E1089*H1089</f>
        <v>0</v>
      </c>
      <c r="J1089" s="55">
        <v>2.1360568999999999E-2</v>
      </c>
      <c r="K1089" s="56">
        <f>E1089*J1089</f>
        <v>0.100095626334</v>
      </c>
      <c r="L1089" s="57" t="s">
        <v>124</v>
      </c>
    </row>
    <row r="1090" spans="1:12" s="1" customFormat="1" ht="9.6">
      <c r="A1090" s="47">
        <f>A1089+1</f>
        <v>1055</v>
      </c>
      <c r="B1090" s="48" t="s">
        <v>369</v>
      </c>
      <c r="C1090" s="49" t="s">
        <v>1034</v>
      </c>
      <c r="D1090" s="50" t="s">
        <v>235</v>
      </c>
      <c r="E1090" s="55">
        <v>2.238</v>
      </c>
      <c r="F1090" s="52"/>
      <c r="G1090" s="53">
        <f>E1090*F1090</f>
        <v>0</v>
      </c>
      <c r="H1090" s="54"/>
      <c r="I1090" s="53">
        <f>E1090*H1090</f>
        <v>0</v>
      </c>
      <c r="J1090" s="55">
        <v>0</v>
      </c>
      <c r="K1090" s="56">
        <f>E1090*J1090</f>
        <v>0</v>
      </c>
      <c r="L1090" s="57" t="s">
        <v>124</v>
      </c>
    </row>
    <row r="1091" spans="1:12" s="1" customFormat="1" ht="19.2">
      <c r="A1091" s="47">
        <f>A1090+1</f>
        <v>1056</v>
      </c>
      <c r="B1091" s="48" t="s">
        <v>79</v>
      </c>
      <c r="C1091" s="49" t="s">
        <v>1035</v>
      </c>
      <c r="D1091" s="50" t="s">
        <v>1036</v>
      </c>
      <c r="E1091" s="51">
        <v>1</v>
      </c>
      <c r="F1091" s="52"/>
      <c r="G1091" s="53">
        <f>E1091*F1091</f>
        <v>0</v>
      </c>
      <c r="H1091" s="54"/>
      <c r="I1091" s="53">
        <f>E1091*H1091</f>
        <v>0</v>
      </c>
      <c r="J1091" s="55">
        <v>0</v>
      </c>
      <c r="K1091" s="56">
        <f>E1091*J1091</f>
        <v>0</v>
      </c>
      <c r="L1091" s="57"/>
    </row>
    <row r="1092" spans="1:12" s="1" customFormat="1" ht="9.6">
      <c r="A1092" s="47">
        <f>A1091+1</f>
        <v>1057</v>
      </c>
      <c r="B1092" s="48" t="s">
        <v>79</v>
      </c>
      <c r="C1092" s="49" t="s">
        <v>1037</v>
      </c>
      <c r="D1092" s="50" t="s">
        <v>1036</v>
      </c>
      <c r="E1092" s="51">
        <v>1</v>
      </c>
      <c r="F1092" s="52"/>
      <c r="G1092" s="53">
        <f>E1092*F1092</f>
        <v>0</v>
      </c>
      <c r="H1092" s="54"/>
      <c r="I1092" s="53">
        <f>E1092*H1092</f>
        <v>0</v>
      </c>
      <c r="J1092" s="55">
        <v>0</v>
      </c>
      <c r="K1092" s="56">
        <f>E1092*J1092</f>
        <v>0</v>
      </c>
      <c r="L1092" s="57"/>
    </row>
    <row r="1093" spans="1:12" s="1" customFormat="1" ht="9.6">
      <c r="A1093" s="47">
        <f>A1092+1</f>
        <v>1058</v>
      </c>
      <c r="B1093" s="48" t="s">
        <v>1038</v>
      </c>
      <c r="C1093" s="49" t="s">
        <v>1039</v>
      </c>
      <c r="D1093" s="50" t="s">
        <v>155</v>
      </c>
      <c r="E1093" s="51">
        <v>11</v>
      </c>
      <c r="F1093" s="52"/>
      <c r="G1093" s="53">
        <f>E1093*F1093</f>
        <v>0</v>
      </c>
      <c r="H1093" s="54"/>
      <c r="I1093" s="53">
        <f>E1093*H1093</f>
        <v>0</v>
      </c>
      <c r="J1093" s="55">
        <v>0</v>
      </c>
      <c r="K1093" s="56">
        <f>E1093*J1093</f>
        <v>0</v>
      </c>
      <c r="L1093" s="57"/>
    </row>
    <row r="1094" spans="1:12" s="30" customFormat="1" ht="10.199999999999999">
      <c r="A1094" s="66"/>
      <c r="B1094" s="67">
        <v>762</v>
      </c>
      <c r="C1094" s="68" t="s">
        <v>1040</v>
      </c>
      <c r="D1094" s="69"/>
      <c r="E1094" s="69"/>
      <c r="F1094" s="70"/>
      <c r="G1094" s="71">
        <f>SUM(G242:G1093)</f>
        <v>0</v>
      </c>
      <c r="H1094" s="72"/>
      <c r="I1094" s="73">
        <f>SUM(I242:I1093)</f>
        <v>0</v>
      </c>
      <c r="J1094" s="72"/>
      <c r="K1094" s="74">
        <f>SUM(K242:K1093)</f>
        <v>35.361666819831946</v>
      </c>
      <c r="L1094" s="75"/>
    </row>
    <row r="1095" spans="1:12" s="30" customFormat="1" ht="10.199999999999999">
      <c r="A1095" s="40"/>
      <c r="B1095" s="41" t="s">
        <v>1041</v>
      </c>
      <c r="C1095" s="42" t="s">
        <v>1042</v>
      </c>
      <c r="D1095" s="39"/>
      <c r="E1095" s="39"/>
      <c r="F1095" s="43"/>
      <c r="G1095" s="44"/>
      <c r="H1095" s="45"/>
      <c r="I1095" s="38"/>
      <c r="J1095" s="45"/>
      <c r="K1095" s="38"/>
      <c r="L1095" s="46"/>
    </row>
    <row r="1096" spans="1:12" s="1" customFormat="1" ht="19.2">
      <c r="A1096" s="47">
        <f>A1093+1</f>
        <v>1059</v>
      </c>
      <c r="B1096" s="48" t="s">
        <v>1043</v>
      </c>
      <c r="C1096" s="49" t="s">
        <v>2922</v>
      </c>
      <c r="D1096" s="50" t="s">
        <v>155</v>
      </c>
      <c r="E1096" s="51">
        <v>1</v>
      </c>
      <c r="F1096" s="52"/>
      <c r="G1096" s="53">
        <f>E1096*F1096</f>
        <v>0</v>
      </c>
      <c r="H1096" s="54"/>
      <c r="I1096" s="53">
        <f>E1096*H1096</f>
        <v>0</v>
      </c>
      <c r="J1096" s="55">
        <v>0</v>
      </c>
      <c r="K1096" s="56">
        <f>E1096*J1096</f>
        <v>0</v>
      </c>
      <c r="L1096" s="57" t="s">
        <v>124</v>
      </c>
    </row>
    <row r="1097" spans="1:12" s="1" customFormat="1" ht="19.2">
      <c r="A1097" s="47">
        <f>A1096+1</f>
        <v>1060</v>
      </c>
      <c r="B1097" s="48" t="s">
        <v>1043</v>
      </c>
      <c r="C1097" s="49" t="s">
        <v>1045</v>
      </c>
      <c r="D1097" s="50" t="s">
        <v>155</v>
      </c>
      <c r="E1097" s="51">
        <v>1</v>
      </c>
      <c r="F1097" s="52"/>
      <c r="G1097" s="53">
        <f>E1097*F1097</f>
        <v>0</v>
      </c>
      <c r="H1097" s="54"/>
      <c r="I1097" s="53">
        <f>E1097*H1097</f>
        <v>0</v>
      </c>
      <c r="J1097" s="55">
        <v>0</v>
      </c>
      <c r="K1097" s="56">
        <f>E1097*J1097</f>
        <v>0</v>
      </c>
      <c r="L1097" s="57" t="s">
        <v>124</v>
      </c>
    </row>
    <row r="1098" spans="1:12" s="1" customFormat="1" ht="9.6">
      <c r="A1098" s="47">
        <f>A1097+1</f>
        <v>1061</v>
      </c>
      <c r="B1098" s="48" t="s">
        <v>1043</v>
      </c>
      <c r="C1098" s="49" t="s">
        <v>1046</v>
      </c>
      <c r="D1098" s="50" t="s">
        <v>136</v>
      </c>
      <c r="E1098" s="51">
        <v>18</v>
      </c>
      <c r="F1098" s="52"/>
      <c r="G1098" s="53">
        <f>E1098*F1098</f>
        <v>0</v>
      </c>
      <c r="H1098" s="54"/>
      <c r="I1098" s="53">
        <f>E1098*H1098</f>
        <v>0</v>
      </c>
      <c r="J1098" s="55">
        <v>0</v>
      </c>
      <c r="K1098" s="56">
        <f>E1098*J1098</f>
        <v>0</v>
      </c>
      <c r="L1098" s="57" t="s">
        <v>124</v>
      </c>
    </row>
    <row r="1099" spans="1:12" s="1" customFormat="1" ht="19.2">
      <c r="A1099" s="47">
        <f>A1098+1</f>
        <v>1062</v>
      </c>
      <c r="B1099" s="48" t="s">
        <v>1043</v>
      </c>
      <c r="C1099" s="49" t="s">
        <v>2923</v>
      </c>
      <c r="D1099" s="50" t="s">
        <v>136</v>
      </c>
      <c r="E1099" s="51">
        <v>9</v>
      </c>
      <c r="F1099" s="52"/>
      <c r="G1099" s="53">
        <f>E1099*F1099</f>
        <v>0</v>
      </c>
      <c r="H1099" s="54"/>
      <c r="I1099" s="53">
        <f>E1099*H1099</f>
        <v>0</v>
      </c>
      <c r="J1099" s="55">
        <v>0</v>
      </c>
      <c r="K1099" s="56">
        <f>E1099*J1099</f>
        <v>0</v>
      </c>
      <c r="L1099" s="57" t="s">
        <v>124</v>
      </c>
    </row>
    <row r="1100" spans="1:12" s="1" customFormat="1" ht="9.6">
      <c r="A1100" s="47">
        <f>A1099+1</f>
        <v>1063</v>
      </c>
      <c r="B1100" s="48" t="s">
        <v>1048</v>
      </c>
      <c r="C1100" s="49" t="s">
        <v>2924</v>
      </c>
      <c r="D1100" s="50" t="s">
        <v>136</v>
      </c>
      <c r="E1100" s="51">
        <v>9</v>
      </c>
      <c r="F1100" s="52"/>
      <c r="G1100" s="53">
        <f>E1100*F1100</f>
        <v>0</v>
      </c>
      <c r="H1100" s="54"/>
      <c r="I1100" s="53">
        <f>E1100*H1100</f>
        <v>0</v>
      </c>
      <c r="J1100" s="55">
        <v>3.977675E-3</v>
      </c>
      <c r="K1100" s="56">
        <f>E1100*J1100</f>
        <v>3.5799075E-2</v>
      </c>
      <c r="L1100" s="57" t="s">
        <v>124</v>
      </c>
    </row>
    <row r="1101" spans="1:12" s="1" customFormat="1" ht="9.6">
      <c r="A1101" s="47">
        <f>A1100+1</f>
        <v>1064</v>
      </c>
      <c r="B1101" s="48" t="s">
        <v>1050</v>
      </c>
      <c r="C1101" s="49" t="s">
        <v>2925</v>
      </c>
      <c r="D1101" s="50" t="s">
        <v>136</v>
      </c>
      <c r="E1101" s="51">
        <v>9</v>
      </c>
      <c r="F1101" s="52"/>
      <c r="G1101" s="53">
        <f>E1101*F1101</f>
        <v>0</v>
      </c>
      <c r="H1101" s="54"/>
      <c r="I1101" s="53">
        <f>E1101*H1101</f>
        <v>0</v>
      </c>
      <c r="J1101" s="55">
        <v>3.2822300000000001E-3</v>
      </c>
      <c r="K1101" s="56">
        <f>E1101*J1101</f>
        <v>2.9540070000000002E-2</v>
      </c>
      <c r="L1101" s="57" t="s">
        <v>124</v>
      </c>
    </row>
    <row r="1102" spans="1:12" s="1" customFormat="1" ht="19.2">
      <c r="A1102" s="47">
        <f>A1101+1</f>
        <v>1065</v>
      </c>
      <c r="B1102" s="48" t="s">
        <v>1043</v>
      </c>
      <c r="C1102" s="49" t="s">
        <v>2926</v>
      </c>
      <c r="D1102" s="50" t="s">
        <v>136</v>
      </c>
      <c r="E1102" s="51">
        <v>3</v>
      </c>
      <c r="F1102" s="52"/>
      <c r="G1102" s="53">
        <f>E1102*F1102</f>
        <v>0</v>
      </c>
      <c r="H1102" s="54"/>
      <c r="I1102" s="53">
        <f>E1102*H1102</f>
        <v>0</v>
      </c>
      <c r="J1102" s="55">
        <v>0</v>
      </c>
      <c r="K1102" s="56">
        <f>E1102*J1102</f>
        <v>0</v>
      </c>
      <c r="L1102" s="57" t="s">
        <v>124</v>
      </c>
    </row>
    <row r="1103" spans="1:12" s="1" customFormat="1" ht="9.6">
      <c r="A1103" s="47">
        <f>A1102+1</f>
        <v>1066</v>
      </c>
      <c r="B1103" s="48" t="s">
        <v>1048</v>
      </c>
      <c r="C1103" s="49" t="s">
        <v>1049</v>
      </c>
      <c r="D1103" s="50" t="s">
        <v>136</v>
      </c>
      <c r="E1103" s="51">
        <v>3</v>
      </c>
      <c r="F1103" s="52"/>
      <c r="G1103" s="53">
        <f>E1103*F1103</f>
        <v>0</v>
      </c>
      <c r="H1103" s="54"/>
      <c r="I1103" s="53">
        <f>E1103*H1103</f>
        <v>0</v>
      </c>
      <c r="J1103" s="55">
        <v>3.977675E-3</v>
      </c>
      <c r="K1103" s="56">
        <f>E1103*J1103</f>
        <v>1.1933025E-2</v>
      </c>
      <c r="L1103" s="57" t="s">
        <v>124</v>
      </c>
    </row>
    <row r="1104" spans="1:12" s="1" customFormat="1" ht="9.6">
      <c r="A1104" s="47">
        <f>A1103+1</f>
        <v>1067</v>
      </c>
      <c r="B1104" s="48" t="s">
        <v>1050</v>
      </c>
      <c r="C1104" s="49" t="s">
        <v>1051</v>
      </c>
      <c r="D1104" s="50" t="s">
        <v>136</v>
      </c>
      <c r="E1104" s="51">
        <v>3</v>
      </c>
      <c r="F1104" s="52"/>
      <c r="G1104" s="53">
        <f>E1104*F1104</f>
        <v>0</v>
      </c>
      <c r="H1104" s="54"/>
      <c r="I1104" s="53">
        <f>E1104*H1104</f>
        <v>0</v>
      </c>
      <c r="J1104" s="55">
        <v>3.2822300000000001E-3</v>
      </c>
      <c r="K1104" s="56">
        <f>E1104*J1104</f>
        <v>9.84669E-3</v>
      </c>
      <c r="L1104" s="57" t="s">
        <v>124</v>
      </c>
    </row>
    <row r="1105" spans="1:12" s="1" customFormat="1" ht="9.6">
      <c r="A1105" s="47">
        <f>A1104+1</f>
        <v>1068</v>
      </c>
      <c r="B1105" s="48" t="s">
        <v>1043</v>
      </c>
      <c r="C1105" s="49" t="s">
        <v>2927</v>
      </c>
      <c r="D1105" s="50" t="s">
        <v>136</v>
      </c>
      <c r="E1105" s="51">
        <v>18</v>
      </c>
      <c r="F1105" s="52"/>
      <c r="G1105" s="53">
        <f>E1105*F1105</f>
        <v>0</v>
      </c>
      <c r="H1105" s="54"/>
      <c r="I1105" s="53">
        <f>E1105*H1105</f>
        <v>0</v>
      </c>
      <c r="J1105" s="55">
        <v>0</v>
      </c>
      <c r="K1105" s="56">
        <f>E1105*J1105</f>
        <v>0</v>
      </c>
      <c r="L1105" s="57" t="s">
        <v>124</v>
      </c>
    </row>
    <row r="1106" spans="1:12" s="1" customFormat="1" ht="19.2">
      <c r="A1106" s="47">
        <f>A1105+1</f>
        <v>1069</v>
      </c>
      <c r="B1106" s="48" t="s">
        <v>1043</v>
      </c>
      <c r="C1106" s="49" t="s">
        <v>2928</v>
      </c>
      <c r="D1106" s="50" t="s">
        <v>136</v>
      </c>
      <c r="E1106" s="51">
        <v>9</v>
      </c>
      <c r="F1106" s="52"/>
      <c r="G1106" s="53">
        <f>E1106*F1106</f>
        <v>0</v>
      </c>
      <c r="H1106" s="54"/>
      <c r="I1106" s="53">
        <f>E1106*H1106</f>
        <v>0</v>
      </c>
      <c r="J1106" s="55">
        <v>0</v>
      </c>
      <c r="K1106" s="56">
        <f>E1106*J1106</f>
        <v>0</v>
      </c>
      <c r="L1106" s="57" t="s">
        <v>124</v>
      </c>
    </row>
    <row r="1107" spans="1:12" s="1" customFormat="1" ht="9.6">
      <c r="A1107" s="47">
        <f>A1106+1</f>
        <v>1070</v>
      </c>
      <c r="B1107" s="48" t="s">
        <v>1048</v>
      </c>
      <c r="C1107" s="49" t="s">
        <v>1957</v>
      </c>
      <c r="D1107" s="50" t="s">
        <v>136</v>
      </c>
      <c r="E1107" s="51">
        <v>9</v>
      </c>
      <c r="F1107" s="52"/>
      <c r="G1107" s="53">
        <f>E1107*F1107</f>
        <v>0</v>
      </c>
      <c r="H1107" s="54"/>
      <c r="I1107" s="53">
        <f>E1107*H1107</f>
        <v>0</v>
      </c>
      <c r="J1107" s="55">
        <v>3.977675E-3</v>
      </c>
      <c r="K1107" s="56">
        <f>E1107*J1107</f>
        <v>3.5799075E-2</v>
      </c>
      <c r="L1107" s="57" t="s">
        <v>124</v>
      </c>
    </row>
    <row r="1108" spans="1:12" s="1" customFormat="1" ht="9.6">
      <c r="A1108" s="47">
        <f>A1107+1</f>
        <v>1071</v>
      </c>
      <c r="B1108" s="48" t="s">
        <v>1050</v>
      </c>
      <c r="C1108" s="49" t="s">
        <v>2929</v>
      </c>
      <c r="D1108" s="50" t="s">
        <v>136</v>
      </c>
      <c r="E1108" s="51">
        <v>9</v>
      </c>
      <c r="F1108" s="52"/>
      <c r="G1108" s="53">
        <f>E1108*F1108</f>
        <v>0</v>
      </c>
      <c r="H1108" s="54"/>
      <c r="I1108" s="53">
        <f>E1108*H1108</f>
        <v>0</v>
      </c>
      <c r="J1108" s="55">
        <v>3.2822300000000001E-3</v>
      </c>
      <c r="K1108" s="56">
        <f>E1108*J1108</f>
        <v>2.9540070000000002E-2</v>
      </c>
      <c r="L1108" s="57" t="s">
        <v>124</v>
      </c>
    </row>
    <row r="1109" spans="1:12" s="1" customFormat="1" ht="9.6">
      <c r="A1109" s="47">
        <f>A1108+1</f>
        <v>1072</v>
      </c>
      <c r="B1109" s="48" t="s">
        <v>2930</v>
      </c>
      <c r="C1109" s="49" t="s">
        <v>2931</v>
      </c>
      <c r="D1109" s="50" t="s">
        <v>155</v>
      </c>
      <c r="E1109" s="51">
        <v>1</v>
      </c>
      <c r="F1109" s="52"/>
      <c r="G1109" s="53">
        <f>E1109*F1109</f>
        <v>0</v>
      </c>
      <c r="H1109" s="54"/>
      <c r="I1109" s="53">
        <f>E1109*H1109</f>
        <v>0</v>
      </c>
      <c r="J1109" s="55">
        <v>3.977675E-3</v>
      </c>
      <c r="K1109" s="56">
        <f>E1109*J1109</f>
        <v>3.977675E-3</v>
      </c>
      <c r="L1109" s="57"/>
    </row>
    <row r="1110" spans="1:12" s="1" customFormat="1" ht="19.2">
      <c r="A1110" s="47">
        <f>A1109+1</f>
        <v>1073</v>
      </c>
      <c r="B1110" s="48" t="s">
        <v>1043</v>
      </c>
      <c r="C1110" s="49" t="s">
        <v>2932</v>
      </c>
      <c r="D1110" s="50" t="s">
        <v>136</v>
      </c>
      <c r="E1110" s="51">
        <v>10</v>
      </c>
      <c r="F1110" s="52"/>
      <c r="G1110" s="53">
        <f>E1110*F1110</f>
        <v>0</v>
      </c>
      <c r="H1110" s="54"/>
      <c r="I1110" s="53">
        <f>E1110*H1110</f>
        <v>0</v>
      </c>
      <c r="J1110" s="55">
        <v>0</v>
      </c>
      <c r="K1110" s="56">
        <f>E1110*J1110</f>
        <v>0</v>
      </c>
      <c r="L1110" s="57" t="s">
        <v>124</v>
      </c>
    </row>
    <row r="1111" spans="1:12" s="1" customFormat="1" ht="9.6">
      <c r="A1111" s="47">
        <f>A1110+1</f>
        <v>1074</v>
      </c>
      <c r="B1111" s="48" t="s">
        <v>1048</v>
      </c>
      <c r="C1111" s="49" t="s">
        <v>2933</v>
      </c>
      <c r="D1111" s="50" t="s">
        <v>136</v>
      </c>
      <c r="E1111" s="54">
        <v>4.5</v>
      </c>
      <c r="F1111" s="52"/>
      <c r="G1111" s="53">
        <f>E1111*F1111</f>
        <v>0</v>
      </c>
      <c r="H1111" s="54"/>
      <c r="I1111" s="53">
        <f>E1111*H1111</f>
        <v>0</v>
      </c>
      <c r="J1111" s="55">
        <v>3.977675E-3</v>
      </c>
      <c r="K1111" s="56">
        <f>E1111*J1111</f>
        <v>1.78995375E-2</v>
      </c>
      <c r="L1111" s="57" t="s">
        <v>124</v>
      </c>
    </row>
    <row r="1112" spans="1:12" s="1" customFormat="1" ht="9.6">
      <c r="A1112" s="47">
        <f>A1111+1</f>
        <v>1075</v>
      </c>
      <c r="B1112" s="48" t="s">
        <v>1050</v>
      </c>
      <c r="C1112" s="49" t="s">
        <v>2934</v>
      </c>
      <c r="D1112" s="50" t="s">
        <v>136</v>
      </c>
      <c r="E1112" s="54">
        <v>4.5</v>
      </c>
      <c r="F1112" s="52"/>
      <c r="G1112" s="53">
        <f>E1112*F1112</f>
        <v>0</v>
      </c>
      <c r="H1112" s="54"/>
      <c r="I1112" s="53">
        <f>E1112*H1112</f>
        <v>0</v>
      </c>
      <c r="J1112" s="55">
        <v>3.2822300000000001E-3</v>
      </c>
      <c r="K1112" s="56">
        <f>E1112*J1112</f>
        <v>1.4770035000000001E-2</v>
      </c>
      <c r="L1112" s="57" t="s">
        <v>124</v>
      </c>
    </row>
    <row r="1113" spans="1:12" s="1" customFormat="1" ht="19.2">
      <c r="A1113" s="47">
        <f>A1112+1</f>
        <v>1076</v>
      </c>
      <c r="B1113" s="48" t="s">
        <v>1043</v>
      </c>
      <c r="C1113" s="49" t="s">
        <v>2935</v>
      </c>
      <c r="D1113" s="50" t="s">
        <v>136</v>
      </c>
      <c r="E1113" s="54">
        <v>4.5</v>
      </c>
      <c r="F1113" s="52"/>
      <c r="G1113" s="53">
        <f>E1113*F1113</f>
        <v>0</v>
      </c>
      <c r="H1113" s="54"/>
      <c r="I1113" s="53">
        <f>E1113*H1113</f>
        <v>0</v>
      </c>
      <c r="J1113" s="55">
        <v>0</v>
      </c>
      <c r="K1113" s="56">
        <f>E1113*J1113</f>
        <v>0</v>
      </c>
      <c r="L1113" s="57" t="s">
        <v>124</v>
      </c>
    </row>
    <row r="1114" spans="1:12" s="1" customFormat="1" ht="9.6">
      <c r="A1114" s="47">
        <f>A1113+1</f>
        <v>1077</v>
      </c>
      <c r="B1114" s="48" t="s">
        <v>1048</v>
      </c>
      <c r="C1114" s="49" t="s">
        <v>2936</v>
      </c>
      <c r="D1114" s="50" t="s">
        <v>136</v>
      </c>
      <c r="E1114" s="54">
        <v>4.5</v>
      </c>
      <c r="F1114" s="52"/>
      <c r="G1114" s="53">
        <f>E1114*F1114</f>
        <v>0</v>
      </c>
      <c r="H1114" s="54"/>
      <c r="I1114" s="53">
        <f>E1114*H1114</f>
        <v>0</v>
      </c>
      <c r="J1114" s="55">
        <v>3.977675E-3</v>
      </c>
      <c r="K1114" s="56">
        <f>E1114*J1114</f>
        <v>1.78995375E-2</v>
      </c>
      <c r="L1114" s="57" t="s">
        <v>124</v>
      </c>
    </row>
    <row r="1115" spans="1:12" s="1" customFormat="1" ht="9.6">
      <c r="A1115" s="47">
        <f>A1114+1</f>
        <v>1078</v>
      </c>
      <c r="B1115" s="48" t="s">
        <v>1050</v>
      </c>
      <c r="C1115" s="49" t="s">
        <v>2937</v>
      </c>
      <c r="D1115" s="50" t="s">
        <v>136</v>
      </c>
      <c r="E1115" s="54">
        <v>4.5</v>
      </c>
      <c r="F1115" s="52"/>
      <c r="G1115" s="53">
        <f>E1115*F1115</f>
        <v>0</v>
      </c>
      <c r="H1115" s="54"/>
      <c r="I1115" s="53">
        <f>E1115*H1115</f>
        <v>0</v>
      </c>
      <c r="J1115" s="55">
        <v>3.2822300000000001E-3</v>
      </c>
      <c r="K1115" s="56">
        <f>E1115*J1115</f>
        <v>1.4770035000000001E-2</v>
      </c>
      <c r="L1115" s="57" t="s">
        <v>124</v>
      </c>
    </row>
    <row r="1116" spans="1:12" s="1" customFormat="1" ht="9.6">
      <c r="A1116" s="47">
        <f>A1115+1</f>
        <v>1079</v>
      </c>
      <c r="B1116" s="48" t="s">
        <v>2938</v>
      </c>
      <c r="C1116" s="49" t="s">
        <v>2939</v>
      </c>
      <c r="D1116" s="50" t="s">
        <v>127</v>
      </c>
      <c r="E1116" s="226">
        <v>11</v>
      </c>
      <c r="F1116" s="52"/>
      <c r="G1116" s="53">
        <f>E1116*F1116</f>
        <v>0</v>
      </c>
      <c r="H1116" s="54"/>
      <c r="I1116" s="53">
        <f>E1116*H1116</f>
        <v>0</v>
      </c>
      <c r="J1116" s="55">
        <v>8.3430899999999992E-3</v>
      </c>
      <c r="K1116" s="56">
        <f>E1116*J1116</f>
        <v>9.1773989999999986E-2</v>
      </c>
      <c r="L1116" s="57" t="s">
        <v>124</v>
      </c>
    </row>
    <row r="1117" spans="1:12" s="1" customFormat="1" ht="9.6">
      <c r="A1117" s="47">
        <f>A1116+1</f>
        <v>1080</v>
      </c>
      <c r="B1117" s="48" t="s">
        <v>1070</v>
      </c>
      <c r="C1117" s="49" t="s">
        <v>2940</v>
      </c>
      <c r="D1117" s="50" t="s">
        <v>136</v>
      </c>
      <c r="E1117" s="54">
        <v>25</v>
      </c>
      <c r="F1117" s="52"/>
      <c r="G1117" s="53">
        <f>E1117*F1117</f>
        <v>0</v>
      </c>
      <c r="H1117" s="54"/>
      <c r="I1117" s="53">
        <f>E1117*H1117</f>
        <v>0</v>
      </c>
      <c r="J1117" s="55">
        <v>8.3268999999999997E-4</v>
      </c>
      <c r="K1117" s="56">
        <f>E1117*J1117</f>
        <v>2.0817249999999999E-2</v>
      </c>
      <c r="L1117" s="57" t="s">
        <v>124</v>
      </c>
    </row>
    <row r="1118" spans="1:12" s="1" customFormat="1" ht="9.6">
      <c r="A1118" s="47">
        <f>A1117+1</f>
        <v>1081</v>
      </c>
      <c r="B1118" s="48" t="s">
        <v>2938</v>
      </c>
      <c r="C1118" s="49" t="s">
        <v>2939</v>
      </c>
      <c r="D1118" s="50" t="s">
        <v>127</v>
      </c>
      <c r="E1118" s="226">
        <v>2.6</v>
      </c>
      <c r="F1118" s="52"/>
      <c r="G1118" s="53">
        <f>E1118*F1118</f>
        <v>0</v>
      </c>
      <c r="H1118" s="54"/>
      <c r="I1118" s="53">
        <f>E1118*H1118</f>
        <v>0</v>
      </c>
      <c r="J1118" s="55">
        <v>8.3430899999999992E-3</v>
      </c>
      <c r="K1118" s="56">
        <f>E1118*J1118</f>
        <v>2.1692033999999999E-2</v>
      </c>
      <c r="L1118" s="57" t="s">
        <v>124</v>
      </c>
    </row>
    <row r="1119" spans="1:12" s="1" customFormat="1" ht="9.6">
      <c r="A1119" s="47">
        <f>A1118+1</f>
        <v>1082</v>
      </c>
      <c r="B1119" s="48" t="s">
        <v>1070</v>
      </c>
      <c r="C1119" s="49" t="s">
        <v>2940</v>
      </c>
      <c r="D1119" s="50" t="s">
        <v>136</v>
      </c>
      <c r="E1119" s="51">
        <v>6</v>
      </c>
      <c r="F1119" s="52"/>
      <c r="G1119" s="53">
        <f>E1119*F1119</f>
        <v>0</v>
      </c>
      <c r="H1119" s="54"/>
      <c r="I1119" s="53">
        <f>E1119*H1119</f>
        <v>0</v>
      </c>
      <c r="J1119" s="55">
        <v>8.3268999999999997E-4</v>
      </c>
      <c r="K1119" s="56">
        <f>E1119*J1119</f>
        <v>4.9961399999999996E-3</v>
      </c>
      <c r="L1119" s="57" t="s">
        <v>124</v>
      </c>
    </row>
    <row r="1120" spans="1:12" s="1" customFormat="1" ht="19.2">
      <c r="A1120" s="47">
        <f>A1119+1</f>
        <v>1083</v>
      </c>
      <c r="B1120" s="48" t="s">
        <v>1074</v>
      </c>
      <c r="C1120" s="49" t="s">
        <v>1075</v>
      </c>
      <c r="D1120" s="50" t="s">
        <v>155</v>
      </c>
      <c r="E1120" s="51">
        <v>3</v>
      </c>
      <c r="F1120" s="52"/>
      <c r="G1120" s="53">
        <f>E1120*F1120</f>
        <v>0</v>
      </c>
      <c r="H1120" s="54"/>
      <c r="I1120" s="53">
        <f>E1120*H1120</f>
        <v>0</v>
      </c>
      <c r="J1120" s="55">
        <v>1.967824E-2</v>
      </c>
      <c r="K1120" s="56">
        <f>E1120*J1120</f>
        <v>5.9034719999999999E-2</v>
      </c>
      <c r="L1120" s="57" t="s">
        <v>124</v>
      </c>
    </row>
    <row r="1121" spans="1:12" s="1" customFormat="1" ht="19.2">
      <c r="A1121" s="47">
        <f>A1120+1</f>
        <v>1084</v>
      </c>
      <c r="B1121" s="48" t="s">
        <v>1076</v>
      </c>
      <c r="C1121" s="49" t="s">
        <v>1077</v>
      </c>
      <c r="D1121" s="50" t="s">
        <v>136</v>
      </c>
      <c r="E1121" s="51">
        <v>29</v>
      </c>
      <c r="F1121" s="52"/>
      <c r="G1121" s="53">
        <f>E1121*F1121</f>
        <v>0</v>
      </c>
      <c r="H1121" s="54"/>
      <c r="I1121" s="53">
        <f>E1121*H1121</f>
        <v>0</v>
      </c>
      <c r="J1121" s="55">
        <v>3.87528E-3</v>
      </c>
      <c r="K1121" s="56">
        <f>E1121*J1121</f>
        <v>0.11238312</v>
      </c>
      <c r="L1121" s="57" t="s">
        <v>124</v>
      </c>
    </row>
    <row r="1122" spans="1:12" s="1" customFormat="1" ht="19.2">
      <c r="A1122" s="47">
        <f>A1121+1</f>
        <v>1085</v>
      </c>
      <c r="B1122" s="48" t="s">
        <v>1078</v>
      </c>
      <c r="C1122" s="49" t="s">
        <v>2941</v>
      </c>
      <c r="D1122" s="50" t="s">
        <v>136</v>
      </c>
      <c r="E1122" s="54">
        <v>3.5</v>
      </c>
      <c r="F1122" s="52"/>
      <c r="G1122" s="53">
        <f>E1122*F1122</f>
        <v>0</v>
      </c>
      <c r="H1122" s="54"/>
      <c r="I1122" s="53">
        <f>E1122*H1122</f>
        <v>0</v>
      </c>
      <c r="J1122" s="55">
        <v>5.3E-3</v>
      </c>
      <c r="K1122" s="56">
        <f>E1122*J1122</f>
        <v>1.8550000000000001E-2</v>
      </c>
      <c r="L1122" s="57" t="s">
        <v>124</v>
      </c>
    </row>
    <row r="1123" spans="1:12" s="1" customFormat="1" ht="9.6">
      <c r="A1123" s="47">
        <f>A1122+1</f>
        <v>1086</v>
      </c>
      <c r="B1123" s="48" t="s">
        <v>1080</v>
      </c>
      <c r="C1123" s="49" t="s">
        <v>2942</v>
      </c>
      <c r="D1123" s="50" t="s">
        <v>136</v>
      </c>
      <c r="E1123" s="54">
        <v>25</v>
      </c>
      <c r="F1123" s="52"/>
      <c r="G1123" s="53">
        <f>E1123*F1123</f>
        <v>0</v>
      </c>
      <c r="H1123" s="54"/>
      <c r="I1123" s="53">
        <f>E1123*H1123</f>
        <v>0</v>
      </c>
      <c r="J1123" s="55">
        <v>2.5860900000000001E-3</v>
      </c>
      <c r="K1123" s="56">
        <f>E1123*J1123</f>
        <v>6.4652250000000008E-2</v>
      </c>
      <c r="L1123" s="57" t="s">
        <v>124</v>
      </c>
    </row>
    <row r="1124" spans="1:12" s="1" customFormat="1" ht="19.2">
      <c r="A1124" s="47">
        <f>A1123+1</f>
        <v>1087</v>
      </c>
      <c r="B1124" s="48" t="s">
        <v>1078</v>
      </c>
      <c r="C1124" s="49" t="s">
        <v>2943</v>
      </c>
      <c r="D1124" s="50" t="s">
        <v>136</v>
      </c>
      <c r="E1124" s="54">
        <v>3.5</v>
      </c>
      <c r="F1124" s="52"/>
      <c r="G1124" s="53">
        <f>E1124*F1124</f>
        <v>0</v>
      </c>
      <c r="H1124" s="54"/>
      <c r="I1124" s="53">
        <f>E1124*H1124</f>
        <v>0</v>
      </c>
      <c r="J1124" s="55">
        <v>5.3E-3</v>
      </c>
      <c r="K1124" s="56">
        <f>E1124*J1124</f>
        <v>1.8550000000000001E-2</v>
      </c>
      <c r="L1124" s="57" t="s">
        <v>124</v>
      </c>
    </row>
    <row r="1125" spans="1:12" s="1" customFormat="1" ht="9.6">
      <c r="A1125" s="47">
        <f>A1124+1</f>
        <v>1088</v>
      </c>
      <c r="B1125" s="48" t="s">
        <v>1080</v>
      </c>
      <c r="C1125" s="49" t="s">
        <v>2944</v>
      </c>
      <c r="D1125" s="50" t="s">
        <v>136</v>
      </c>
      <c r="E1125" s="54">
        <v>25</v>
      </c>
      <c r="F1125" s="52"/>
      <c r="G1125" s="53">
        <f>E1125*F1125</f>
        <v>0</v>
      </c>
      <c r="H1125" s="54"/>
      <c r="I1125" s="53">
        <f>E1125*H1125</f>
        <v>0</v>
      </c>
      <c r="J1125" s="55">
        <v>2.5860900000000001E-3</v>
      </c>
      <c r="K1125" s="56">
        <f>E1125*J1125</f>
        <v>6.4652250000000008E-2</v>
      </c>
      <c r="L1125" s="57" t="s">
        <v>124</v>
      </c>
    </row>
    <row r="1126" spans="1:12" s="1" customFormat="1" ht="19.2">
      <c r="A1126" s="47">
        <f>A1125+1</f>
        <v>1089</v>
      </c>
      <c r="B1126" s="48" t="s">
        <v>1961</v>
      </c>
      <c r="C1126" s="49" t="s">
        <v>1962</v>
      </c>
      <c r="D1126" s="50" t="s">
        <v>155</v>
      </c>
      <c r="E1126" s="51">
        <v>1</v>
      </c>
      <c r="F1126" s="52"/>
      <c r="G1126" s="53">
        <f>E1126*F1126</f>
        <v>0</v>
      </c>
      <c r="H1126" s="54"/>
      <c r="I1126" s="53">
        <f>E1126*H1126</f>
        <v>0</v>
      </c>
      <c r="J1126" s="55">
        <v>8.9999999999999993E-3</v>
      </c>
      <c r="K1126" s="56">
        <f>E1126*J1126</f>
        <v>8.9999999999999993E-3</v>
      </c>
      <c r="L1126" s="57" t="s">
        <v>124</v>
      </c>
    </row>
    <row r="1127" spans="1:12" s="1" customFormat="1" ht="9.6">
      <c r="A1127" s="47">
        <f>A1126+1</f>
        <v>1090</v>
      </c>
      <c r="B1127" s="48" t="s">
        <v>1070</v>
      </c>
      <c r="C1127" s="49" t="s">
        <v>1963</v>
      </c>
      <c r="D1127" s="50" t="s">
        <v>136</v>
      </c>
      <c r="E1127" s="51">
        <v>7</v>
      </c>
      <c r="F1127" s="52"/>
      <c r="G1127" s="53">
        <f>E1127*F1127</f>
        <v>0</v>
      </c>
      <c r="H1127" s="54"/>
      <c r="I1127" s="53">
        <f>E1127*H1127</f>
        <v>0</v>
      </c>
      <c r="J1127" s="55">
        <v>8.3268999999999997E-4</v>
      </c>
      <c r="K1127" s="56">
        <f>E1127*J1127</f>
        <v>5.8288300000000001E-3</v>
      </c>
      <c r="L1127" s="57" t="s">
        <v>124</v>
      </c>
    </row>
    <row r="1128" spans="1:12" s="1" customFormat="1" ht="9.6">
      <c r="A1128" s="47">
        <f>A1127+1</f>
        <v>1091</v>
      </c>
      <c r="B1128" s="48" t="s">
        <v>1964</v>
      </c>
      <c r="C1128" s="49" t="s">
        <v>1965</v>
      </c>
      <c r="D1128" s="50" t="s">
        <v>136</v>
      </c>
      <c r="E1128" s="54">
        <v>2.5</v>
      </c>
      <c r="F1128" s="52"/>
      <c r="G1128" s="53">
        <f>E1128*F1128</f>
        <v>0</v>
      </c>
      <c r="H1128" s="54"/>
      <c r="I1128" s="53">
        <f>E1128*H1128</f>
        <v>0</v>
      </c>
      <c r="J1128" s="55">
        <v>1.9452710000000002E-2</v>
      </c>
      <c r="K1128" s="56">
        <f>E1128*J1128</f>
        <v>4.8631775000000002E-2</v>
      </c>
      <c r="L1128" s="57" t="s">
        <v>124</v>
      </c>
    </row>
    <row r="1129" spans="1:12" s="1" customFormat="1" ht="9.6">
      <c r="A1129" s="47">
        <f>A1128+1</f>
        <v>1092</v>
      </c>
      <c r="B1129" s="48" t="s">
        <v>1966</v>
      </c>
      <c r="C1129" s="49" t="s">
        <v>1967</v>
      </c>
      <c r="D1129" s="50" t="s">
        <v>136</v>
      </c>
      <c r="E1129" s="51">
        <v>4</v>
      </c>
      <c r="F1129" s="52"/>
      <c r="G1129" s="53">
        <f>E1129*F1129</f>
        <v>0</v>
      </c>
      <c r="H1129" s="54"/>
      <c r="I1129" s="53">
        <f>E1129*H1129</f>
        <v>0</v>
      </c>
      <c r="J1129" s="55">
        <v>3.3535100000000001E-3</v>
      </c>
      <c r="K1129" s="56">
        <f>E1129*J1129</f>
        <v>1.341404E-2</v>
      </c>
      <c r="L1129" s="57" t="s">
        <v>124</v>
      </c>
    </row>
    <row r="1130" spans="1:12" s="1" customFormat="1" ht="19.2">
      <c r="A1130" s="47">
        <f>A1129+1</f>
        <v>1093</v>
      </c>
      <c r="B1130" s="48" t="s">
        <v>1084</v>
      </c>
      <c r="C1130" s="49" t="s">
        <v>1085</v>
      </c>
      <c r="D1130" s="50" t="s">
        <v>136</v>
      </c>
      <c r="E1130" s="51">
        <v>10</v>
      </c>
      <c r="F1130" s="52"/>
      <c r="G1130" s="53">
        <f>E1130*F1130</f>
        <v>0</v>
      </c>
      <c r="H1130" s="54"/>
      <c r="I1130" s="53">
        <f>E1130*H1130</f>
        <v>0</v>
      </c>
      <c r="J1130" s="55">
        <v>5.6368199999999999E-3</v>
      </c>
      <c r="K1130" s="56">
        <f>E1130*J1130</f>
        <v>5.63682E-2</v>
      </c>
      <c r="L1130" s="57" t="s">
        <v>124</v>
      </c>
    </row>
    <row r="1131" spans="1:12" s="1" customFormat="1" ht="9.6">
      <c r="A1131" s="47">
        <f>A1130+1</f>
        <v>1094</v>
      </c>
      <c r="B1131" s="48" t="s">
        <v>1070</v>
      </c>
      <c r="C1131" s="49" t="s">
        <v>1086</v>
      </c>
      <c r="D1131" s="50" t="s">
        <v>136</v>
      </c>
      <c r="E1131" s="51">
        <v>10</v>
      </c>
      <c r="F1131" s="52"/>
      <c r="G1131" s="53">
        <f>E1131*F1131</f>
        <v>0</v>
      </c>
      <c r="H1131" s="54"/>
      <c r="I1131" s="53">
        <f>E1131*H1131</f>
        <v>0</v>
      </c>
      <c r="J1131" s="55">
        <v>8.3268999999999997E-4</v>
      </c>
      <c r="K1131" s="56">
        <f>E1131*J1131</f>
        <v>8.3268999999999999E-3</v>
      </c>
      <c r="L1131" s="57" t="s">
        <v>124</v>
      </c>
    </row>
    <row r="1132" spans="1:12" s="1" customFormat="1" ht="9.6">
      <c r="A1132" s="47">
        <f>A1131+1</f>
        <v>1095</v>
      </c>
      <c r="B1132" s="48" t="s">
        <v>1084</v>
      </c>
      <c r="C1132" s="49" t="s">
        <v>1087</v>
      </c>
      <c r="D1132" s="50" t="s">
        <v>136</v>
      </c>
      <c r="E1132" s="51">
        <v>5</v>
      </c>
      <c r="F1132" s="52"/>
      <c r="G1132" s="53">
        <f>E1132*F1132</f>
        <v>0</v>
      </c>
      <c r="H1132" s="54"/>
      <c r="I1132" s="53">
        <f>E1132*H1132</f>
        <v>0</v>
      </c>
      <c r="J1132" s="55">
        <v>5.6368199999999999E-3</v>
      </c>
      <c r="K1132" s="56">
        <f>E1132*J1132</f>
        <v>2.81841E-2</v>
      </c>
      <c r="L1132" s="57" t="s">
        <v>124</v>
      </c>
    </row>
    <row r="1133" spans="1:12" s="1" customFormat="1" ht="9.6">
      <c r="A1133" s="47">
        <f>A1132+1</f>
        <v>1096</v>
      </c>
      <c r="B1133" s="48" t="s">
        <v>1084</v>
      </c>
      <c r="C1133" s="49" t="s">
        <v>2945</v>
      </c>
      <c r="D1133" s="50" t="s">
        <v>136</v>
      </c>
      <c r="E1133" s="51">
        <v>10</v>
      </c>
      <c r="F1133" s="52"/>
      <c r="G1133" s="53">
        <f>E1133*F1133</f>
        <v>0</v>
      </c>
      <c r="H1133" s="54"/>
      <c r="I1133" s="53">
        <f>E1133*H1133</f>
        <v>0</v>
      </c>
      <c r="J1133" s="55">
        <v>5.6368199999999999E-3</v>
      </c>
      <c r="K1133" s="56">
        <f>E1133*J1133</f>
        <v>5.63682E-2</v>
      </c>
      <c r="L1133" s="57" t="s">
        <v>124</v>
      </c>
    </row>
    <row r="1134" spans="1:12" s="1" customFormat="1" ht="9.6">
      <c r="A1134" s="47">
        <f>A1133+1</f>
        <v>1097</v>
      </c>
      <c r="B1134" s="48" t="s">
        <v>1050</v>
      </c>
      <c r="C1134" s="49" t="s">
        <v>1968</v>
      </c>
      <c r="D1134" s="50" t="s">
        <v>136</v>
      </c>
      <c r="E1134" s="51">
        <v>4</v>
      </c>
      <c r="F1134" s="52"/>
      <c r="G1134" s="53">
        <f>E1134*F1134</f>
        <v>0</v>
      </c>
      <c r="H1134" s="54"/>
      <c r="I1134" s="53">
        <f>E1134*H1134</f>
        <v>0</v>
      </c>
      <c r="J1134" s="55">
        <v>3.2822300000000001E-3</v>
      </c>
      <c r="K1134" s="56">
        <f>E1134*J1134</f>
        <v>1.3128920000000001E-2</v>
      </c>
      <c r="L1134" s="57" t="s">
        <v>124</v>
      </c>
    </row>
    <row r="1135" spans="1:12" s="1" customFormat="1" ht="19.2">
      <c r="A1135" s="47">
        <f>A1134+1</f>
        <v>1098</v>
      </c>
      <c r="B1135" s="48" t="s">
        <v>1969</v>
      </c>
      <c r="C1135" s="49" t="s">
        <v>1970</v>
      </c>
      <c r="D1135" s="50" t="s">
        <v>136</v>
      </c>
      <c r="E1135" s="51">
        <v>8</v>
      </c>
      <c r="F1135" s="52"/>
      <c r="G1135" s="53">
        <f>E1135*F1135</f>
        <v>0</v>
      </c>
      <c r="H1135" s="54"/>
      <c r="I1135" s="53">
        <f>E1135*H1135</f>
        <v>0</v>
      </c>
      <c r="J1135" s="55">
        <v>9.3423099999999995E-3</v>
      </c>
      <c r="K1135" s="56">
        <f>E1135*J1135</f>
        <v>7.4738479999999996E-2</v>
      </c>
      <c r="L1135" s="57" t="s">
        <v>124</v>
      </c>
    </row>
    <row r="1136" spans="1:12" s="1" customFormat="1" ht="19.2">
      <c r="A1136" s="47">
        <f>A1135+1</f>
        <v>1099</v>
      </c>
      <c r="B1136" s="48" t="s">
        <v>1971</v>
      </c>
      <c r="C1136" s="49" t="s">
        <v>1972</v>
      </c>
      <c r="D1136" s="50" t="s">
        <v>136</v>
      </c>
      <c r="E1136" s="51">
        <v>5</v>
      </c>
      <c r="F1136" s="52"/>
      <c r="G1136" s="53">
        <f>E1136*F1136</f>
        <v>0</v>
      </c>
      <c r="H1136" s="54"/>
      <c r="I1136" s="53">
        <f>E1136*H1136</f>
        <v>0</v>
      </c>
      <c r="J1136" s="55">
        <v>7.1591500000000004E-3</v>
      </c>
      <c r="K1136" s="56">
        <f>E1136*J1136</f>
        <v>3.5795750000000001E-2</v>
      </c>
      <c r="L1136" s="57" t="s">
        <v>124</v>
      </c>
    </row>
    <row r="1137" spans="1:12" s="1" customFormat="1" ht="9.6">
      <c r="A1137" s="47">
        <f>A1136+1</f>
        <v>1100</v>
      </c>
      <c r="B1137" s="48" t="s">
        <v>1094</v>
      </c>
      <c r="C1137" s="49" t="s">
        <v>1095</v>
      </c>
      <c r="D1137" s="50" t="s">
        <v>235</v>
      </c>
      <c r="E1137" s="55">
        <v>1.0489999999999999</v>
      </c>
      <c r="F1137" s="52"/>
      <c r="G1137" s="53">
        <f>E1137*F1137</f>
        <v>0</v>
      </c>
      <c r="H1137" s="54"/>
      <c r="I1137" s="53">
        <f>E1137*H1137</f>
        <v>0</v>
      </c>
      <c r="J1137" s="55">
        <v>0</v>
      </c>
      <c r="K1137" s="56">
        <f>E1137*J1137</f>
        <v>0</v>
      </c>
      <c r="L1137" s="57" t="s">
        <v>124</v>
      </c>
    </row>
    <row r="1138" spans="1:12" s="30" customFormat="1" ht="10.199999999999999">
      <c r="A1138" s="66"/>
      <c r="B1138" s="67">
        <v>764</v>
      </c>
      <c r="C1138" s="68" t="s">
        <v>1096</v>
      </c>
      <c r="D1138" s="69"/>
      <c r="E1138" s="69"/>
      <c r="F1138" s="70"/>
      <c r="G1138" s="71">
        <f>SUM(G1096:G1137)</f>
        <v>0</v>
      </c>
      <c r="H1138" s="72"/>
      <c r="I1138" s="73">
        <f>SUM(I1096:I1137)</f>
        <v>0</v>
      </c>
      <c r="J1138" s="72"/>
      <c r="K1138" s="74">
        <f>SUM(K1096:K1137)</f>
        <v>1.0486617739999999</v>
      </c>
      <c r="L1138" s="75"/>
    </row>
    <row r="1139" spans="1:12" s="30" customFormat="1" ht="10.199999999999999">
      <c r="A1139" s="40"/>
      <c r="B1139" s="41" t="s">
        <v>1097</v>
      </c>
      <c r="C1139" s="42" t="s">
        <v>1098</v>
      </c>
      <c r="D1139" s="39"/>
      <c r="E1139" s="39"/>
      <c r="F1139" s="43"/>
      <c r="G1139" s="44"/>
      <c r="H1139" s="45"/>
      <c r="I1139" s="38"/>
      <c r="J1139" s="45"/>
      <c r="K1139" s="38"/>
      <c r="L1139" s="46"/>
    </row>
    <row r="1140" spans="1:12" s="1" customFormat="1" ht="9.6">
      <c r="A1140" s="47">
        <f>A1137+1</f>
        <v>1101</v>
      </c>
      <c r="B1140" s="48" t="s">
        <v>1101</v>
      </c>
      <c r="C1140" s="49" t="s">
        <v>1102</v>
      </c>
      <c r="D1140" s="50" t="s">
        <v>127</v>
      </c>
      <c r="E1140" s="226">
        <v>355</v>
      </c>
      <c r="F1140" s="52"/>
      <c r="G1140" s="53">
        <f>E1140*F1140</f>
        <v>0</v>
      </c>
      <c r="H1140" s="54"/>
      <c r="I1140" s="53">
        <f>E1140*H1140</f>
        <v>0</v>
      </c>
      <c r="J1140" s="55">
        <v>0.11799999999999999</v>
      </c>
      <c r="K1140" s="56">
        <f>E1140*J1140</f>
        <v>41.89</v>
      </c>
      <c r="L1140" s="57" t="s">
        <v>124</v>
      </c>
    </row>
    <row r="1141" spans="1:12" s="1" customFormat="1" ht="9.6">
      <c r="A1141" s="47">
        <f>A1140+1</f>
        <v>1102</v>
      </c>
      <c r="B1141" s="48" t="s">
        <v>1103</v>
      </c>
      <c r="C1141" s="49" t="s">
        <v>1104</v>
      </c>
      <c r="D1141" s="50" t="s">
        <v>127</v>
      </c>
      <c r="E1141" s="226">
        <v>355</v>
      </c>
      <c r="F1141" s="52"/>
      <c r="G1141" s="53">
        <f>E1141*F1141</f>
        <v>0</v>
      </c>
      <c r="H1141" s="54"/>
      <c r="I1141" s="53">
        <f>E1141*H1141</f>
        <v>0</v>
      </c>
      <c r="J1141" s="55">
        <v>0</v>
      </c>
      <c r="K1141" s="56">
        <f>E1141*J1141</f>
        <v>0</v>
      </c>
      <c r="L1141" s="57" t="s">
        <v>124</v>
      </c>
    </row>
    <row r="1142" spans="1:12" s="1" customFormat="1" ht="9.6">
      <c r="A1142" s="47">
        <f>A1141+1</f>
        <v>1103</v>
      </c>
      <c r="B1142" s="48" t="s">
        <v>1105</v>
      </c>
      <c r="C1142" s="49" t="s">
        <v>1106</v>
      </c>
      <c r="D1142" s="50" t="s">
        <v>136</v>
      </c>
      <c r="E1142" s="54">
        <v>24</v>
      </c>
      <c r="F1142" s="52"/>
      <c r="G1142" s="53">
        <f>E1142*F1142</f>
        <v>0</v>
      </c>
      <c r="H1142" s="54"/>
      <c r="I1142" s="53">
        <f>E1142*H1142</f>
        <v>0</v>
      </c>
      <c r="J1142" s="55">
        <v>0.04</v>
      </c>
      <c r="K1142" s="56">
        <f>E1142*J1142</f>
        <v>0.96</v>
      </c>
      <c r="L1142" s="57" t="s">
        <v>124</v>
      </c>
    </row>
    <row r="1143" spans="1:12" s="1" customFormat="1" ht="9.6">
      <c r="A1143" s="47">
        <f>A1142+1</f>
        <v>1104</v>
      </c>
      <c r="B1143" s="48" t="s">
        <v>1107</v>
      </c>
      <c r="C1143" s="49" t="s">
        <v>1108</v>
      </c>
      <c r="D1143" s="50" t="s">
        <v>127</v>
      </c>
      <c r="E1143" s="226">
        <v>259.14999999999998</v>
      </c>
      <c r="F1143" s="52"/>
      <c r="G1143" s="53">
        <f>E1143*F1143</f>
        <v>0</v>
      </c>
      <c r="H1143" s="54"/>
      <c r="I1143" s="53">
        <f>E1143*H1143</f>
        <v>0</v>
      </c>
      <c r="J1143" s="55">
        <v>0.140225928</v>
      </c>
      <c r="K1143" s="56">
        <f>E1143*J1143</f>
        <v>36.339549241199997</v>
      </c>
      <c r="L1143" s="57" t="s">
        <v>124</v>
      </c>
    </row>
    <row r="1144" spans="1:12" s="1" customFormat="1" ht="9.6">
      <c r="A1144" s="47">
        <f>A1143+1</f>
        <v>1105</v>
      </c>
      <c r="B1144" s="48" t="s">
        <v>1109</v>
      </c>
      <c r="C1144" s="49" t="s">
        <v>1110</v>
      </c>
      <c r="D1144" s="50" t="s">
        <v>127</v>
      </c>
      <c r="E1144" s="226">
        <v>95.85</v>
      </c>
      <c r="F1144" s="52"/>
      <c r="G1144" s="53">
        <f>E1144*F1144</f>
        <v>0</v>
      </c>
      <c r="H1144" s="54"/>
      <c r="I1144" s="53">
        <f>E1144*H1144</f>
        <v>0</v>
      </c>
      <c r="J1144" s="55">
        <v>7.2777928000000006E-2</v>
      </c>
      <c r="K1144" s="56">
        <f>E1144*J1144</f>
        <v>6.9757643988</v>
      </c>
      <c r="L1144" s="57" t="s">
        <v>124</v>
      </c>
    </row>
    <row r="1145" spans="1:12" s="1" customFormat="1" ht="9.6">
      <c r="A1145" s="47">
        <f>A1144+1</f>
        <v>1106</v>
      </c>
      <c r="B1145" s="48" t="s">
        <v>1111</v>
      </c>
      <c r="C1145" s="49" t="s">
        <v>1112</v>
      </c>
      <c r="D1145" s="50" t="s">
        <v>127</v>
      </c>
      <c r="E1145" s="226">
        <v>355</v>
      </c>
      <c r="F1145" s="52"/>
      <c r="G1145" s="53">
        <f>E1145*F1145</f>
        <v>0</v>
      </c>
      <c r="H1145" s="54"/>
      <c r="I1145" s="53">
        <f>E1145*H1145</f>
        <v>0</v>
      </c>
      <c r="J1145" s="55">
        <v>6.0000000000000002E-5</v>
      </c>
      <c r="K1145" s="56">
        <f>E1145*J1145</f>
        <v>2.1299999999999999E-2</v>
      </c>
      <c r="L1145" s="57" t="s">
        <v>124</v>
      </c>
    </row>
    <row r="1146" spans="1:12" s="1" customFormat="1" ht="9.6">
      <c r="A1146" s="47">
        <f>A1145+1</f>
        <v>1107</v>
      </c>
      <c r="B1146" s="48" t="s">
        <v>1113</v>
      </c>
      <c r="C1146" s="49" t="s">
        <v>1114</v>
      </c>
      <c r="D1146" s="50" t="s">
        <v>127</v>
      </c>
      <c r="E1146" s="226">
        <v>355</v>
      </c>
      <c r="F1146" s="52"/>
      <c r="G1146" s="53">
        <f>E1146*F1146</f>
        <v>0</v>
      </c>
      <c r="H1146" s="54"/>
      <c r="I1146" s="53">
        <f>E1146*H1146</f>
        <v>0</v>
      </c>
      <c r="J1146" s="55">
        <v>3.4160000000000002E-3</v>
      </c>
      <c r="K1146" s="56">
        <f>E1146*J1146</f>
        <v>1.21268</v>
      </c>
      <c r="L1146" s="57" t="s">
        <v>124</v>
      </c>
    </row>
    <row r="1147" spans="1:12" s="1" customFormat="1" ht="9.6">
      <c r="A1147" s="47">
        <f>A1146+1</f>
        <v>1108</v>
      </c>
      <c r="B1147" s="48" t="s">
        <v>1115</v>
      </c>
      <c r="C1147" s="49" t="s">
        <v>1116</v>
      </c>
      <c r="D1147" s="50" t="s">
        <v>136</v>
      </c>
      <c r="E1147" s="54">
        <v>24</v>
      </c>
      <c r="F1147" s="52"/>
      <c r="G1147" s="53">
        <f>E1147*F1147</f>
        <v>0</v>
      </c>
      <c r="H1147" s="54"/>
      <c r="I1147" s="53">
        <f>E1147*H1147</f>
        <v>0</v>
      </c>
      <c r="J1147" s="55">
        <v>4.4193879999999998E-2</v>
      </c>
      <c r="K1147" s="56">
        <f>E1147*J1147</f>
        <v>1.06065312</v>
      </c>
      <c r="L1147" s="57" t="s">
        <v>124</v>
      </c>
    </row>
    <row r="1148" spans="1:12" s="1" customFormat="1" ht="9.6">
      <c r="A1148" s="47">
        <f>A1147+1</f>
        <v>1109</v>
      </c>
      <c r="B1148" s="48" t="s">
        <v>1117</v>
      </c>
      <c r="C1148" s="49" t="s">
        <v>1118</v>
      </c>
      <c r="D1148" s="50" t="s">
        <v>136</v>
      </c>
      <c r="E1148" s="54">
        <v>24</v>
      </c>
      <c r="F1148" s="52"/>
      <c r="G1148" s="53">
        <f>E1148*F1148</f>
        <v>0</v>
      </c>
      <c r="H1148" s="54"/>
      <c r="I1148" s="53">
        <f>E1148*H1148</f>
        <v>0</v>
      </c>
      <c r="J1148" s="55">
        <v>9.5500000000000001E-4</v>
      </c>
      <c r="K1148" s="56">
        <f>E1148*J1148</f>
        <v>2.2919999999999999E-2</v>
      </c>
      <c r="L1148" s="57" t="s">
        <v>124</v>
      </c>
    </row>
    <row r="1149" spans="1:12" s="1" customFormat="1" ht="9.6">
      <c r="A1149" s="47">
        <f>A1148+1</f>
        <v>1110</v>
      </c>
      <c r="B1149" s="48" t="s">
        <v>1119</v>
      </c>
      <c r="C1149" s="49" t="s">
        <v>1120</v>
      </c>
      <c r="D1149" s="50" t="s">
        <v>136</v>
      </c>
      <c r="E1149" s="54">
        <v>25.5</v>
      </c>
      <c r="F1149" s="52"/>
      <c r="G1149" s="53">
        <f>E1149*F1149</f>
        <v>0</v>
      </c>
      <c r="H1149" s="54"/>
      <c r="I1149" s="53">
        <f>E1149*H1149</f>
        <v>0</v>
      </c>
      <c r="J1149" s="55">
        <v>4.4193879999999998E-2</v>
      </c>
      <c r="K1149" s="56">
        <f>E1149*J1149</f>
        <v>1.1269439399999999</v>
      </c>
      <c r="L1149" s="57" t="s">
        <v>124</v>
      </c>
    </row>
    <row r="1150" spans="1:12" s="1" customFormat="1" ht="9.6">
      <c r="A1150" s="47">
        <f>A1149+1</f>
        <v>1111</v>
      </c>
      <c r="B1150" s="48" t="s">
        <v>1121</v>
      </c>
      <c r="C1150" s="49" t="s">
        <v>1122</v>
      </c>
      <c r="D1150" s="50" t="s">
        <v>136</v>
      </c>
      <c r="E1150" s="54">
        <v>25.5</v>
      </c>
      <c r="F1150" s="52"/>
      <c r="G1150" s="53">
        <f>E1150*F1150</f>
        <v>0</v>
      </c>
      <c r="H1150" s="54"/>
      <c r="I1150" s="53">
        <f>E1150*H1150</f>
        <v>0</v>
      </c>
      <c r="J1150" s="55">
        <v>9.5500000000000001E-4</v>
      </c>
      <c r="K1150" s="56">
        <f>E1150*J1150</f>
        <v>2.4352499999999999E-2</v>
      </c>
      <c r="L1150" s="57" t="s">
        <v>124</v>
      </c>
    </row>
    <row r="1151" spans="1:12" s="1" customFormat="1" ht="9.6">
      <c r="A1151" s="47">
        <f>A1150+1</f>
        <v>1112</v>
      </c>
      <c r="B1151" s="48" t="s">
        <v>1123</v>
      </c>
      <c r="C1151" s="49" t="s">
        <v>1124</v>
      </c>
      <c r="D1151" s="50" t="s">
        <v>235</v>
      </c>
      <c r="E1151" s="55">
        <v>46.785000000000011</v>
      </c>
      <c r="F1151" s="52"/>
      <c r="G1151" s="53">
        <f>E1151*F1151</f>
        <v>0</v>
      </c>
      <c r="H1151" s="54"/>
      <c r="I1151" s="53">
        <f>E1151*H1151</f>
        <v>0</v>
      </c>
      <c r="J1151" s="55">
        <v>0</v>
      </c>
      <c r="K1151" s="56">
        <f>E1151*J1151</f>
        <v>0</v>
      </c>
      <c r="L1151" s="57" t="s">
        <v>124</v>
      </c>
    </row>
    <row r="1152" spans="1:12" s="30" customFormat="1" ht="10.199999999999999">
      <c r="A1152" s="66"/>
      <c r="B1152" s="67">
        <v>765</v>
      </c>
      <c r="C1152" s="68" t="s">
        <v>1125</v>
      </c>
      <c r="D1152" s="69"/>
      <c r="E1152" s="69"/>
      <c r="F1152" s="70"/>
      <c r="G1152" s="71">
        <f>SUM(G1140:G1151)</f>
        <v>0</v>
      </c>
      <c r="H1152" s="72"/>
      <c r="I1152" s="73">
        <f>SUM(I1140:I1151)</f>
        <v>0</v>
      </c>
      <c r="J1152" s="72"/>
      <c r="K1152" s="74">
        <f>SUM(K1140:K1151)</f>
        <v>89.634163200000003</v>
      </c>
      <c r="L1152" s="75"/>
    </row>
    <row r="1153" spans="1:12" s="30" customFormat="1" ht="10.199999999999999">
      <c r="A1153" s="40"/>
      <c r="B1153" s="41" t="s">
        <v>1126</v>
      </c>
      <c r="C1153" s="42" t="s">
        <v>1127</v>
      </c>
      <c r="D1153" s="39"/>
      <c r="E1153" s="39"/>
      <c r="F1153" s="43"/>
      <c r="G1153" s="44"/>
      <c r="H1153" s="45"/>
      <c r="I1153" s="38"/>
      <c r="J1153" s="45"/>
      <c r="K1153" s="38"/>
      <c r="L1153" s="46"/>
    </row>
    <row r="1154" spans="1:12" s="1" customFormat="1" ht="9.6">
      <c r="A1154" s="47">
        <f>A1151+1</f>
        <v>1113</v>
      </c>
      <c r="B1154" s="48" t="s">
        <v>1128</v>
      </c>
      <c r="C1154" s="49" t="s">
        <v>1129</v>
      </c>
      <c r="D1154" s="50" t="s">
        <v>127</v>
      </c>
      <c r="E1154" s="226">
        <v>1.1656</v>
      </c>
      <c r="F1154" s="52"/>
      <c r="G1154" s="53">
        <f>E1154*F1154</f>
        <v>0</v>
      </c>
      <c r="H1154" s="54"/>
      <c r="I1154" s="53">
        <f>E1154*H1154</f>
        <v>0</v>
      </c>
      <c r="J1154" s="55">
        <v>2.6587200000000001E-4</v>
      </c>
      <c r="K1154" s="56">
        <f>E1154*J1154</f>
        <v>3.0990040320000002E-4</v>
      </c>
      <c r="L1154" s="57" t="s">
        <v>124</v>
      </c>
    </row>
    <row r="1155" spans="1:12" s="30" customFormat="1" ht="10.199999999999999">
      <c r="A1155" s="66"/>
      <c r="B1155" s="67">
        <v>766</v>
      </c>
      <c r="C1155" s="68" t="s">
        <v>1130</v>
      </c>
      <c r="D1155" s="69"/>
      <c r="E1155" s="69"/>
      <c r="F1155" s="70"/>
      <c r="G1155" s="71">
        <f>SUM(G1154:G1154)</f>
        <v>0</v>
      </c>
      <c r="H1155" s="72"/>
      <c r="I1155" s="73">
        <f>SUM(I1154:I1154)</f>
        <v>0</v>
      </c>
      <c r="J1155" s="72"/>
      <c r="K1155" s="74">
        <f>SUM(K1154:K1154)</f>
        <v>3.0990040320000002E-4</v>
      </c>
      <c r="L1155" s="75"/>
    </row>
    <row r="1156" spans="1:12" s="30" customFormat="1" ht="10.199999999999999">
      <c r="A1156" s="40"/>
      <c r="B1156" s="41" t="s">
        <v>1131</v>
      </c>
      <c r="C1156" s="42" t="s">
        <v>1132</v>
      </c>
      <c r="D1156" s="39"/>
      <c r="E1156" s="39"/>
      <c r="F1156" s="43"/>
      <c r="G1156" s="44"/>
      <c r="H1156" s="45"/>
      <c r="I1156" s="38"/>
      <c r="J1156" s="45"/>
      <c r="K1156" s="38"/>
      <c r="L1156" s="46"/>
    </row>
    <row r="1157" spans="1:12" s="1" customFormat="1" ht="28.8">
      <c r="A1157" s="47">
        <f>A1154+1</f>
        <v>1114</v>
      </c>
      <c r="B1157" s="48" t="s">
        <v>1133</v>
      </c>
      <c r="C1157" s="49" t="s">
        <v>1134</v>
      </c>
      <c r="D1157" s="50" t="s">
        <v>155</v>
      </c>
      <c r="E1157" s="51">
        <v>1</v>
      </c>
      <c r="F1157" s="52"/>
      <c r="G1157" s="53">
        <f>E1157*F1157</f>
        <v>0</v>
      </c>
      <c r="H1157" s="54"/>
      <c r="I1157" s="53">
        <f>E1157*H1157</f>
        <v>0</v>
      </c>
      <c r="J1157" s="55">
        <v>0</v>
      </c>
      <c r="K1157" s="56">
        <f>E1157*J1157</f>
        <v>0</v>
      </c>
      <c r="L1157" s="57"/>
    </row>
    <row r="1158" spans="1:12" s="1" customFormat="1" ht="19.2">
      <c r="A1158" s="47">
        <f>A1157+1</f>
        <v>1115</v>
      </c>
      <c r="B1158" s="48" t="s">
        <v>1135</v>
      </c>
      <c r="C1158" s="49" t="s">
        <v>1136</v>
      </c>
      <c r="D1158" s="50" t="s">
        <v>155</v>
      </c>
      <c r="E1158" s="51">
        <v>1</v>
      </c>
      <c r="F1158" s="52"/>
      <c r="G1158" s="53">
        <f>E1158*F1158</f>
        <v>0</v>
      </c>
      <c r="H1158" s="54"/>
      <c r="I1158" s="53">
        <f>E1158*H1158</f>
        <v>0</v>
      </c>
      <c r="J1158" s="55">
        <v>0</v>
      </c>
      <c r="K1158" s="56">
        <f>E1158*J1158</f>
        <v>0</v>
      </c>
      <c r="L1158" s="57"/>
    </row>
    <row r="1159" spans="1:12" s="1" customFormat="1" ht="28.8">
      <c r="A1159" s="47">
        <f>A1158+1</f>
        <v>1116</v>
      </c>
      <c r="B1159" s="48" t="s">
        <v>1137</v>
      </c>
      <c r="C1159" s="49" t="s">
        <v>1138</v>
      </c>
      <c r="D1159" s="50" t="s">
        <v>155</v>
      </c>
      <c r="E1159" s="51">
        <v>19</v>
      </c>
      <c r="F1159" s="52"/>
      <c r="G1159" s="53">
        <f>E1159*F1159</f>
        <v>0</v>
      </c>
      <c r="H1159" s="54"/>
      <c r="I1159" s="53">
        <f>E1159*H1159</f>
        <v>0</v>
      </c>
      <c r="J1159" s="55">
        <v>0</v>
      </c>
      <c r="K1159" s="56">
        <f>E1159*J1159</f>
        <v>0</v>
      </c>
      <c r="L1159" s="57"/>
    </row>
    <row r="1160" spans="1:12" s="1" customFormat="1" ht="19.2">
      <c r="A1160" s="47">
        <f>A1159+1</f>
        <v>1117</v>
      </c>
      <c r="B1160" s="48" t="s">
        <v>1141</v>
      </c>
      <c r="C1160" s="49" t="s">
        <v>1977</v>
      </c>
      <c r="D1160" s="50" t="s">
        <v>155</v>
      </c>
      <c r="E1160" s="51">
        <v>4</v>
      </c>
      <c r="F1160" s="52"/>
      <c r="G1160" s="53">
        <f>E1160*F1160</f>
        <v>0</v>
      </c>
      <c r="H1160" s="54"/>
      <c r="I1160" s="53">
        <f>E1160*H1160</f>
        <v>0</v>
      </c>
      <c r="J1160" s="55">
        <v>0</v>
      </c>
      <c r="K1160" s="56">
        <f>E1160*J1160</f>
        <v>0</v>
      </c>
      <c r="L1160" s="57"/>
    </row>
    <row r="1161" spans="1:12" s="1" customFormat="1" ht="19.2">
      <c r="A1161" s="47">
        <f>A1160+1</f>
        <v>1118</v>
      </c>
      <c r="B1161" s="48" t="s">
        <v>2946</v>
      </c>
      <c r="C1161" s="49" t="s">
        <v>2947</v>
      </c>
      <c r="D1161" s="50" t="s">
        <v>155</v>
      </c>
      <c r="E1161" s="51">
        <v>2</v>
      </c>
      <c r="F1161" s="52"/>
      <c r="G1161" s="53">
        <f>E1161*F1161</f>
        <v>0</v>
      </c>
      <c r="H1161" s="54"/>
      <c r="I1161" s="53">
        <f>E1161*H1161</f>
        <v>0</v>
      </c>
      <c r="J1161" s="55">
        <v>0</v>
      </c>
      <c r="K1161" s="56">
        <f>E1161*J1161</f>
        <v>0</v>
      </c>
      <c r="L1161" s="57"/>
    </row>
    <row r="1162" spans="1:12" s="1" customFormat="1" ht="19.2">
      <c r="A1162" s="47">
        <f>A1161+1</f>
        <v>1119</v>
      </c>
      <c r="B1162" s="48" t="s">
        <v>1145</v>
      </c>
      <c r="C1162" s="49" t="s">
        <v>2948</v>
      </c>
      <c r="D1162" s="50" t="s">
        <v>155</v>
      </c>
      <c r="E1162" s="51">
        <v>8</v>
      </c>
      <c r="F1162" s="52"/>
      <c r="G1162" s="53">
        <f>E1162*F1162</f>
        <v>0</v>
      </c>
      <c r="H1162" s="54"/>
      <c r="I1162" s="53">
        <f>E1162*H1162</f>
        <v>0</v>
      </c>
      <c r="J1162" s="55">
        <v>0</v>
      </c>
      <c r="K1162" s="56">
        <f>E1162*J1162</f>
        <v>0</v>
      </c>
      <c r="L1162" s="57"/>
    </row>
    <row r="1163" spans="1:12" s="1" customFormat="1" ht="19.2">
      <c r="A1163" s="47">
        <f>A1162+1</f>
        <v>1120</v>
      </c>
      <c r="B1163" s="48" t="s">
        <v>2949</v>
      </c>
      <c r="C1163" s="49" t="s">
        <v>2950</v>
      </c>
      <c r="D1163" s="50" t="s">
        <v>155</v>
      </c>
      <c r="E1163" s="51">
        <v>2</v>
      </c>
      <c r="F1163" s="52"/>
      <c r="G1163" s="53">
        <f>E1163*F1163</f>
        <v>0</v>
      </c>
      <c r="H1163" s="54"/>
      <c r="I1163" s="53">
        <f>E1163*H1163</f>
        <v>0</v>
      </c>
      <c r="J1163" s="55">
        <v>0</v>
      </c>
      <c r="K1163" s="56">
        <f>E1163*J1163</f>
        <v>0</v>
      </c>
      <c r="L1163" s="57"/>
    </row>
    <row r="1164" spans="1:12" s="1" customFormat="1" ht="19.2">
      <c r="A1164" s="47">
        <f>A1163+1</f>
        <v>1121</v>
      </c>
      <c r="B1164" s="48" t="s">
        <v>2949</v>
      </c>
      <c r="C1164" s="49" t="s">
        <v>2951</v>
      </c>
      <c r="D1164" s="50" t="s">
        <v>155</v>
      </c>
      <c r="E1164" s="51">
        <v>2</v>
      </c>
      <c r="F1164" s="52"/>
      <c r="G1164" s="53">
        <f>E1164*F1164</f>
        <v>0</v>
      </c>
      <c r="H1164" s="54"/>
      <c r="I1164" s="53">
        <f>E1164*H1164</f>
        <v>0</v>
      </c>
      <c r="J1164" s="55">
        <v>0</v>
      </c>
      <c r="K1164" s="56">
        <f>E1164*J1164</f>
        <v>0</v>
      </c>
      <c r="L1164" s="57"/>
    </row>
    <row r="1165" spans="1:12" s="1" customFormat="1" ht="19.2">
      <c r="A1165" s="47">
        <f>A1164+1</f>
        <v>1122</v>
      </c>
      <c r="B1165" s="48" t="s">
        <v>2949</v>
      </c>
      <c r="C1165" s="49" t="s">
        <v>2952</v>
      </c>
      <c r="D1165" s="50" t="s">
        <v>155</v>
      </c>
      <c r="E1165" s="51">
        <v>4</v>
      </c>
      <c r="F1165" s="52"/>
      <c r="G1165" s="53">
        <f>E1165*F1165</f>
        <v>0</v>
      </c>
      <c r="H1165" s="54"/>
      <c r="I1165" s="53">
        <f>E1165*H1165</f>
        <v>0</v>
      </c>
      <c r="J1165" s="55">
        <v>0</v>
      </c>
      <c r="K1165" s="56">
        <f>E1165*J1165</f>
        <v>0</v>
      </c>
      <c r="L1165" s="57"/>
    </row>
    <row r="1166" spans="1:12" s="1" customFormat="1" ht="19.2">
      <c r="A1166" s="47">
        <f>A1165+1</f>
        <v>1123</v>
      </c>
      <c r="B1166" s="48" t="s">
        <v>2949</v>
      </c>
      <c r="C1166" s="49" t="s">
        <v>2953</v>
      </c>
      <c r="D1166" s="50" t="s">
        <v>155</v>
      </c>
      <c r="E1166" s="51">
        <v>4</v>
      </c>
      <c r="F1166" s="52"/>
      <c r="G1166" s="53">
        <f>E1166*F1166</f>
        <v>0</v>
      </c>
      <c r="H1166" s="54"/>
      <c r="I1166" s="53">
        <f>E1166*H1166</f>
        <v>0</v>
      </c>
      <c r="J1166" s="55">
        <v>0</v>
      </c>
      <c r="K1166" s="56">
        <f>E1166*J1166</f>
        <v>0</v>
      </c>
      <c r="L1166" s="57"/>
    </row>
    <row r="1167" spans="1:12" s="1" customFormat="1" ht="19.2">
      <c r="A1167" s="47">
        <f>A1166+1</f>
        <v>1124</v>
      </c>
      <c r="B1167" s="48" t="s">
        <v>2949</v>
      </c>
      <c r="C1167" s="49" t="s">
        <v>2954</v>
      </c>
      <c r="D1167" s="50" t="s">
        <v>155</v>
      </c>
      <c r="E1167" s="51">
        <v>8</v>
      </c>
      <c r="F1167" s="52"/>
      <c r="G1167" s="53">
        <f>E1167*F1167</f>
        <v>0</v>
      </c>
      <c r="H1167" s="54"/>
      <c r="I1167" s="53">
        <f>E1167*H1167</f>
        <v>0</v>
      </c>
      <c r="J1167" s="55">
        <v>0</v>
      </c>
      <c r="K1167" s="56">
        <f>E1167*J1167</f>
        <v>0</v>
      </c>
      <c r="L1167" s="57"/>
    </row>
    <row r="1168" spans="1:12" s="1" customFormat="1" ht="19.2">
      <c r="A1168" s="47">
        <f>A1167+1</f>
        <v>1125</v>
      </c>
      <c r="B1168" s="48" t="s">
        <v>2955</v>
      </c>
      <c r="C1168" s="49" t="s">
        <v>2956</v>
      </c>
      <c r="D1168" s="50" t="s">
        <v>155</v>
      </c>
      <c r="E1168" s="51">
        <v>1</v>
      </c>
      <c r="F1168" s="52"/>
      <c r="G1168" s="53">
        <f>E1168*F1168</f>
        <v>0</v>
      </c>
      <c r="H1168" s="54"/>
      <c r="I1168" s="53">
        <f>E1168*H1168</f>
        <v>0</v>
      </c>
      <c r="J1168" s="55">
        <v>0</v>
      </c>
      <c r="K1168" s="56">
        <f>E1168*J1168</f>
        <v>0</v>
      </c>
      <c r="L1168" s="57"/>
    </row>
    <row r="1169" spans="1:12" s="1" customFormat="1" ht="19.2">
      <c r="A1169" s="47">
        <f>A1168+1</f>
        <v>1126</v>
      </c>
      <c r="B1169" s="48" t="s">
        <v>2955</v>
      </c>
      <c r="C1169" s="49" t="s">
        <v>2952</v>
      </c>
      <c r="D1169" s="50" t="s">
        <v>155</v>
      </c>
      <c r="E1169" s="51">
        <v>1</v>
      </c>
      <c r="F1169" s="52"/>
      <c r="G1169" s="53">
        <f>E1169*F1169</f>
        <v>0</v>
      </c>
      <c r="H1169" s="54"/>
      <c r="I1169" s="53">
        <f>E1169*H1169</f>
        <v>0</v>
      </c>
      <c r="J1169" s="55">
        <v>0</v>
      </c>
      <c r="K1169" s="56">
        <f>E1169*J1169</f>
        <v>0</v>
      </c>
      <c r="L1169" s="57"/>
    </row>
    <row r="1170" spans="1:12" s="1" customFormat="1" ht="19.2">
      <c r="A1170" s="47">
        <f>A1169+1</f>
        <v>1127</v>
      </c>
      <c r="B1170" s="48" t="s">
        <v>2955</v>
      </c>
      <c r="C1170" s="49" t="s">
        <v>2953</v>
      </c>
      <c r="D1170" s="50" t="s">
        <v>155</v>
      </c>
      <c r="E1170" s="51">
        <v>1</v>
      </c>
      <c r="F1170" s="52"/>
      <c r="G1170" s="53">
        <f>E1170*F1170</f>
        <v>0</v>
      </c>
      <c r="H1170" s="54"/>
      <c r="I1170" s="53">
        <f>E1170*H1170</f>
        <v>0</v>
      </c>
      <c r="J1170" s="55">
        <v>0</v>
      </c>
      <c r="K1170" s="56">
        <f>E1170*J1170</f>
        <v>0</v>
      </c>
      <c r="L1170" s="57"/>
    </row>
    <row r="1171" spans="1:12" s="1" customFormat="1" ht="19.2">
      <c r="A1171" s="47">
        <f>A1170+1</f>
        <v>1128</v>
      </c>
      <c r="B1171" s="48" t="s">
        <v>2955</v>
      </c>
      <c r="C1171" s="49" t="s">
        <v>2957</v>
      </c>
      <c r="D1171" s="50" t="s">
        <v>155</v>
      </c>
      <c r="E1171" s="51">
        <v>2</v>
      </c>
      <c r="F1171" s="52"/>
      <c r="G1171" s="53">
        <f>E1171*F1171</f>
        <v>0</v>
      </c>
      <c r="H1171" s="54"/>
      <c r="I1171" s="53">
        <f>E1171*H1171</f>
        <v>0</v>
      </c>
      <c r="J1171" s="55">
        <v>0</v>
      </c>
      <c r="K1171" s="56">
        <f>E1171*J1171</f>
        <v>0</v>
      </c>
      <c r="L1171" s="57"/>
    </row>
    <row r="1172" spans="1:12" s="1" customFormat="1" ht="19.2">
      <c r="A1172" s="47">
        <f>A1171+1</f>
        <v>1129</v>
      </c>
      <c r="B1172" s="48" t="s">
        <v>2958</v>
      </c>
      <c r="C1172" s="49" t="s">
        <v>2959</v>
      </c>
      <c r="D1172" s="50" t="s">
        <v>155</v>
      </c>
      <c r="E1172" s="51">
        <v>1</v>
      </c>
      <c r="F1172" s="52"/>
      <c r="G1172" s="53">
        <f>E1172*F1172</f>
        <v>0</v>
      </c>
      <c r="H1172" s="54"/>
      <c r="I1172" s="53">
        <f>E1172*H1172</f>
        <v>0</v>
      </c>
      <c r="J1172" s="55">
        <v>0</v>
      </c>
      <c r="K1172" s="56">
        <f>E1172*J1172</f>
        <v>0</v>
      </c>
      <c r="L1172" s="57"/>
    </row>
    <row r="1173" spans="1:12" s="1" customFormat="1" ht="9.6">
      <c r="A1173" s="47">
        <f>A1172+1</f>
        <v>1130</v>
      </c>
      <c r="B1173" s="48" t="s">
        <v>2958</v>
      </c>
      <c r="C1173" s="49" t="s">
        <v>2960</v>
      </c>
      <c r="D1173" s="50" t="s">
        <v>155</v>
      </c>
      <c r="E1173" s="51">
        <v>1</v>
      </c>
      <c r="F1173" s="52"/>
      <c r="G1173" s="53">
        <f>E1173*F1173</f>
        <v>0</v>
      </c>
      <c r="H1173" s="54"/>
      <c r="I1173" s="53">
        <f>E1173*H1173</f>
        <v>0</v>
      </c>
      <c r="J1173" s="55">
        <v>0</v>
      </c>
      <c r="K1173" s="56">
        <f>E1173*J1173</f>
        <v>0</v>
      </c>
      <c r="L1173" s="57"/>
    </row>
    <row r="1174" spans="1:12" s="1" customFormat="1" ht="9.6">
      <c r="A1174" s="47">
        <f>A1173+1</f>
        <v>1131</v>
      </c>
      <c r="B1174" s="48" t="s">
        <v>2958</v>
      </c>
      <c r="C1174" s="49" t="s">
        <v>2961</v>
      </c>
      <c r="D1174" s="50" t="s">
        <v>155</v>
      </c>
      <c r="E1174" s="51">
        <v>1</v>
      </c>
      <c r="F1174" s="52"/>
      <c r="G1174" s="53">
        <f>E1174*F1174</f>
        <v>0</v>
      </c>
      <c r="H1174" s="54"/>
      <c r="I1174" s="53">
        <f>E1174*H1174</f>
        <v>0</v>
      </c>
      <c r="J1174" s="55">
        <v>0</v>
      </c>
      <c r="K1174" s="56">
        <f>E1174*J1174</f>
        <v>0</v>
      </c>
      <c r="L1174" s="57"/>
    </row>
    <row r="1175" spans="1:12" s="1" customFormat="1" ht="19.2">
      <c r="A1175" s="47">
        <f>A1174+1</f>
        <v>1132</v>
      </c>
      <c r="B1175" s="48" t="s">
        <v>2958</v>
      </c>
      <c r="C1175" s="49" t="s">
        <v>2962</v>
      </c>
      <c r="D1175" s="50" t="s">
        <v>155</v>
      </c>
      <c r="E1175" s="51">
        <v>4</v>
      </c>
      <c r="F1175" s="52"/>
      <c r="G1175" s="53">
        <f>E1175*F1175</f>
        <v>0</v>
      </c>
      <c r="H1175" s="54"/>
      <c r="I1175" s="53">
        <f>E1175*H1175</f>
        <v>0</v>
      </c>
      <c r="J1175" s="55">
        <v>0</v>
      </c>
      <c r="K1175" s="56">
        <f>E1175*J1175</f>
        <v>0</v>
      </c>
      <c r="L1175" s="57"/>
    </row>
    <row r="1176" spans="1:12" s="30" customFormat="1" ht="10.199999999999999">
      <c r="A1176" s="66"/>
      <c r="B1176" s="67">
        <v>767</v>
      </c>
      <c r="C1176" s="68" t="s">
        <v>1147</v>
      </c>
      <c r="D1176" s="69"/>
      <c r="E1176" s="69"/>
      <c r="F1176" s="70"/>
      <c r="G1176" s="71">
        <f>SUM(G1157:G1175)</f>
        <v>0</v>
      </c>
      <c r="H1176" s="72"/>
      <c r="I1176" s="73">
        <f>SUM(I1157:I1175)</f>
        <v>0</v>
      </c>
      <c r="J1176" s="72"/>
      <c r="K1176" s="74">
        <f>SUM(K1157:K1175)</f>
        <v>0</v>
      </c>
      <c r="L1176" s="75"/>
    </row>
    <row r="1177" spans="1:12" s="30" customFormat="1" ht="10.199999999999999">
      <c r="A1177" s="40"/>
      <c r="B1177" s="41" t="s">
        <v>1148</v>
      </c>
      <c r="C1177" s="42" t="s">
        <v>1149</v>
      </c>
      <c r="D1177" s="39"/>
      <c r="E1177" s="39"/>
      <c r="F1177" s="43"/>
      <c r="G1177" s="44"/>
      <c r="H1177" s="45"/>
      <c r="I1177" s="38"/>
      <c r="J1177" s="45"/>
      <c r="K1177" s="38"/>
      <c r="L1177" s="46"/>
    </row>
    <row r="1178" spans="1:12" s="1" customFormat="1" ht="19.2">
      <c r="A1178" s="47">
        <f>A1175+1</f>
        <v>1133</v>
      </c>
      <c r="B1178" s="48" t="s">
        <v>1150</v>
      </c>
      <c r="C1178" s="49" t="s">
        <v>1151</v>
      </c>
      <c r="D1178" s="50" t="s">
        <v>127</v>
      </c>
      <c r="E1178" s="226">
        <v>5</v>
      </c>
      <c r="F1178" s="52"/>
      <c r="G1178" s="53">
        <f>E1178*F1178</f>
        <v>0</v>
      </c>
      <c r="H1178" s="54"/>
      <c r="I1178" s="53">
        <f>E1178*H1178</f>
        <v>0</v>
      </c>
      <c r="J1178" s="55">
        <v>2.0051629999999999E-3</v>
      </c>
      <c r="K1178" s="56">
        <f>E1178*J1178</f>
        <v>1.0025815E-2</v>
      </c>
      <c r="L1178" s="57" t="s">
        <v>124</v>
      </c>
    </row>
    <row r="1179" spans="1:12" s="30" customFormat="1" ht="10.8" thickBot="1">
      <c r="A1179" s="58"/>
      <c r="B1179" s="60">
        <v>783</v>
      </c>
      <c r="C1179" s="61" t="s">
        <v>1152</v>
      </c>
      <c r="D1179" s="59"/>
      <c r="E1179" s="59"/>
      <c r="F1179" s="62"/>
      <c r="G1179" s="64">
        <f>SUM(G1178:G1178)</f>
        <v>0</v>
      </c>
      <c r="H1179" s="63"/>
      <c r="I1179" s="76">
        <f>SUM(I1178:I1178)</f>
        <v>0</v>
      </c>
      <c r="J1179" s="63"/>
      <c r="K1179" s="77">
        <f>SUM(K1178:K1178)</f>
        <v>1.0025815E-2</v>
      </c>
      <c r="L1179" s="65"/>
    </row>
    <row r="1180" spans="1:12" ht="13.8" thickBot="1">
      <c r="A1180" s="78"/>
      <c r="B1180" s="78"/>
      <c r="C1180" s="78"/>
      <c r="D1180" s="78"/>
      <c r="E1180" s="78"/>
      <c r="F1180" s="78"/>
      <c r="G1180" s="78"/>
      <c r="H1180" s="78"/>
      <c r="I1180" s="78"/>
      <c r="J1180" s="78"/>
      <c r="K1180" s="78"/>
      <c r="L1180" s="78"/>
    </row>
    <row r="1181" spans="1:12" s="1" customFormat="1" ht="9.75" customHeight="1">
      <c r="A1181" s="8" t="s">
        <v>5</v>
      </c>
      <c r="B1181" s="11" t="s">
        <v>9</v>
      </c>
      <c r="C1181" s="11" t="s">
        <v>11</v>
      </c>
      <c r="D1181" s="11" t="s">
        <v>13</v>
      </c>
      <c r="E1181" s="11" t="s">
        <v>15</v>
      </c>
      <c r="F1181" s="14" t="s">
        <v>17</v>
      </c>
      <c r="G1181" s="15"/>
      <c r="H1181" s="15"/>
      <c r="I1181" s="15"/>
      <c r="J1181" s="11" t="s">
        <v>26</v>
      </c>
      <c r="K1181" s="25"/>
      <c r="L1181" s="26" t="s">
        <v>29</v>
      </c>
    </row>
    <row r="1182" spans="1:12" s="1" customFormat="1" ht="9.75" customHeight="1">
      <c r="A1182" s="9" t="s">
        <v>6</v>
      </c>
      <c r="B1182" s="12"/>
      <c r="C1182" s="12"/>
      <c r="D1182" s="12"/>
      <c r="E1182" s="12"/>
      <c r="F1182" s="16" t="s">
        <v>18</v>
      </c>
      <c r="G1182" s="17"/>
      <c r="H1182" s="22" t="s">
        <v>23</v>
      </c>
      <c r="I1182" s="17"/>
      <c r="J1182" s="12"/>
      <c r="K1182" s="7"/>
      <c r="L1182" s="27"/>
    </row>
    <row r="1183" spans="1:12" s="1" customFormat="1" ht="9.75" customHeight="1">
      <c r="A1183" s="9" t="s">
        <v>7</v>
      </c>
      <c r="B1183" s="12"/>
      <c r="C1183" s="12"/>
      <c r="D1183" s="12"/>
      <c r="E1183" s="12"/>
      <c r="F1183" s="18" t="s">
        <v>19</v>
      </c>
      <c r="G1183" s="20" t="s">
        <v>21</v>
      </c>
      <c r="H1183" s="23" t="s">
        <v>19</v>
      </c>
      <c r="I1183" s="20" t="s">
        <v>21</v>
      </c>
      <c r="J1183" s="23" t="s">
        <v>19</v>
      </c>
      <c r="K1183" s="20" t="s">
        <v>21</v>
      </c>
      <c r="L1183" s="27"/>
    </row>
    <row r="1184" spans="1:12" s="1" customFormat="1" ht="9.75" customHeight="1" thickBot="1">
      <c r="A1184" s="10" t="s">
        <v>8</v>
      </c>
      <c r="B1184" s="13" t="s">
        <v>10</v>
      </c>
      <c r="C1184" s="13" t="s">
        <v>12</v>
      </c>
      <c r="D1184" s="13" t="s">
        <v>14</v>
      </c>
      <c r="E1184" s="13" t="s">
        <v>16</v>
      </c>
      <c r="F1184" s="19" t="s">
        <v>20</v>
      </c>
      <c r="G1184" s="21" t="s">
        <v>22</v>
      </c>
      <c r="H1184" s="24" t="s">
        <v>24</v>
      </c>
      <c r="I1184" s="21" t="s">
        <v>25</v>
      </c>
      <c r="J1184" s="24" t="s">
        <v>27</v>
      </c>
      <c r="K1184" s="21" t="s">
        <v>28</v>
      </c>
      <c r="L1184" s="28" t="s">
        <v>30</v>
      </c>
    </row>
    <row r="1185" spans="1:12" s="30" customFormat="1" ht="10.199999999999999">
      <c r="A1185" s="32"/>
      <c r="B1185" s="31"/>
      <c r="C1185" s="33" t="s">
        <v>1153</v>
      </c>
      <c r="D1185" s="31"/>
      <c r="E1185" s="31"/>
      <c r="F1185" s="34"/>
      <c r="G1185" s="35"/>
      <c r="H1185" s="36"/>
      <c r="J1185" s="36"/>
      <c r="L1185" s="37"/>
    </row>
    <row r="1186" spans="1:12" s="30" customFormat="1" ht="10.199999999999999">
      <c r="A1186" s="40"/>
      <c r="B1186" s="41" t="s">
        <v>1154</v>
      </c>
      <c r="C1186" s="42" t="s">
        <v>1155</v>
      </c>
      <c r="D1186" s="39"/>
      <c r="E1186" s="39"/>
      <c r="F1186" s="43"/>
      <c r="G1186" s="44"/>
      <c r="H1186" s="45"/>
      <c r="I1186" s="38"/>
      <c r="J1186" s="45"/>
      <c r="K1186" s="38"/>
      <c r="L1186" s="46"/>
    </row>
    <row r="1187" spans="1:12" s="1" customFormat="1" ht="28.8">
      <c r="A1187" s="47">
        <f>A1178+1</f>
        <v>1134</v>
      </c>
      <c r="B1187" s="48" t="s">
        <v>1156</v>
      </c>
      <c r="C1187" s="49" t="s">
        <v>1157</v>
      </c>
      <c r="D1187" s="50" t="s">
        <v>136</v>
      </c>
      <c r="E1187" s="51">
        <v>40</v>
      </c>
      <c r="F1187" s="52"/>
      <c r="G1187" s="53">
        <f>E1187*F1187</f>
        <v>0</v>
      </c>
      <c r="H1187" s="54"/>
      <c r="I1187" s="53">
        <f>E1187*H1187</f>
        <v>0</v>
      </c>
      <c r="J1187" s="55">
        <v>5.0000000000000001E-3</v>
      </c>
      <c r="K1187" s="56">
        <f>E1187*J1187</f>
        <v>0.2</v>
      </c>
      <c r="L1187" s="57" t="s">
        <v>124</v>
      </c>
    </row>
    <row r="1188" spans="1:12" s="30" customFormat="1" ht="10.8" thickBot="1">
      <c r="A1188" s="58"/>
      <c r="B1188" s="60" t="s">
        <v>1158</v>
      </c>
      <c r="C1188" s="61" t="s">
        <v>1159</v>
      </c>
      <c r="D1188" s="59"/>
      <c r="E1188" s="59"/>
      <c r="F1188" s="62"/>
      <c r="G1188" s="64">
        <f>SUM(G1187:G1187)</f>
        <v>0</v>
      </c>
      <c r="H1188" s="63"/>
      <c r="I1188" s="76">
        <f>SUM(I1187:I1187)</f>
        <v>0</v>
      </c>
      <c r="J1188" s="63"/>
      <c r="K1188" s="77">
        <f>SUM(K1187:K1187)</f>
        <v>0.2</v>
      </c>
      <c r="L1188" s="65"/>
    </row>
    <row r="1189" spans="1:12" ht="13.8" thickBot="1">
      <c r="A1189" s="78"/>
      <c r="B1189" s="78"/>
      <c r="C1189" s="78"/>
      <c r="D1189" s="78"/>
      <c r="E1189" s="78"/>
      <c r="F1189" s="78"/>
      <c r="G1189" s="78"/>
      <c r="H1189" s="78"/>
      <c r="I1189" s="78"/>
      <c r="J1189" s="78"/>
      <c r="K1189" s="78"/>
      <c r="L1189" s="78"/>
    </row>
    <row r="1190" spans="1:12" s="30" customFormat="1" ht="13.8" thickBot="1">
      <c r="A1190" s="79"/>
      <c r="B1190" s="80"/>
      <c r="C1190" s="82" t="s">
        <v>38</v>
      </c>
      <c r="D1190" s="81"/>
      <c r="E1190" s="81"/>
      <c r="F1190" s="81"/>
      <c r="G1190" s="81"/>
      <c r="H1190" s="81"/>
      <c r="I1190" s="81"/>
      <c r="J1190" s="81"/>
      <c r="K1190" s="83">
        <f>'KRYCÍ LIST #1'!E20</f>
        <v>0</v>
      </c>
      <c r="L1190" s="84"/>
    </row>
  </sheetData>
  <mergeCells count="33">
    <mergeCell ref="J1181:K1182"/>
    <mergeCell ref="L1181:L1183"/>
    <mergeCell ref="K1190:L1190"/>
    <mergeCell ref="H216:I216"/>
    <mergeCell ref="J215:K216"/>
    <mergeCell ref="L215:L217"/>
    <mergeCell ref="B1181:B1183"/>
    <mergeCell ref="C1181:C1183"/>
    <mergeCell ref="D1181:D1183"/>
    <mergeCell ref="E1181:E1183"/>
    <mergeCell ref="F1181:I1181"/>
    <mergeCell ref="F1182:G1182"/>
    <mergeCell ref="H1182:I1182"/>
    <mergeCell ref="F7:G7"/>
    <mergeCell ref="H7:I7"/>
    <mergeCell ref="J6:K7"/>
    <mergeCell ref="L6:L8"/>
    <mergeCell ref="B215:B217"/>
    <mergeCell ref="C215:C217"/>
    <mergeCell ref="D215:D217"/>
    <mergeCell ref="E215:E217"/>
    <mergeCell ref="F215:I215"/>
    <mergeCell ref="F216:G216"/>
    <mergeCell ref="A1:J1"/>
    <mergeCell ref="K1:L1"/>
    <mergeCell ref="A2:J2"/>
    <mergeCell ref="K2:L2"/>
    <mergeCell ref="A4:L4"/>
    <mergeCell ref="B6:B8"/>
    <mergeCell ref="C6:C8"/>
    <mergeCell ref="D6:D8"/>
    <mergeCell ref="E6:E8"/>
    <mergeCell ref="F6:I6"/>
  </mergeCells>
  <printOptions horizontalCentered="1"/>
  <pageMargins left="0.39375000000000004" right="0.39375000000000004" top="0.59027777777777779" bottom="0.59027777777777779" header="0.3" footer="0.3"/>
  <pageSetup paperSize="9" orientation="landscape" horizontalDpi="0" verticalDpi="0" r:id="rId1"/>
  <headerFooter>
    <oddFooter>&amp;CStránka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A3" sqref="A3:D3"/>
    </sheetView>
  </sheetViews>
  <sheetFormatPr defaultRowHeight="13.2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>
      <c r="A1" s="109" t="s">
        <v>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0.050000000000001" customHeight="1" thickBo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13.05" customHeight="1">
      <c r="A3" s="169" t="s">
        <v>48</v>
      </c>
      <c r="B3" s="25"/>
      <c r="C3" s="25"/>
      <c r="D3" s="112"/>
      <c r="E3" s="113" t="s">
        <v>49</v>
      </c>
      <c r="F3" s="25"/>
      <c r="G3" s="25"/>
      <c r="H3" s="25"/>
      <c r="I3" s="25"/>
      <c r="J3" s="112"/>
      <c r="K3" s="113" t="s">
        <v>50</v>
      </c>
      <c r="L3" s="112"/>
      <c r="M3" s="111" t="s">
        <v>51</v>
      </c>
    </row>
    <row r="4" spans="1:13" ht="13.2" customHeight="1">
      <c r="A4" s="170" t="s">
        <v>1987</v>
      </c>
      <c r="B4" s="115"/>
      <c r="C4" s="115"/>
      <c r="D4" s="116"/>
      <c r="E4" s="118" t="s">
        <v>53</v>
      </c>
      <c r="F4" s="119"/>
      <c r="G4" s="119"/>
      <c r="H4" s="119"/>
      <c r="I4" s="119"/>
      <c r="J4" s="120"/>
      <c r="K4" s="117" t="s">
        <v>54</v>
      </c>
      <c r="L4" s="116"/>
      <c r="M4" s="114" t="s">
        <v>55</v>
      </c>
    </row>
    <row r="5" spans="1:13" ht="13.05" customHeight="1">
      <c r="A5" s="171" t="s">
        <v>56</v>
      </c>
      <c r="B5" s="17"/>
      <c r="C5" s="17"/>
      <c r="D5" s="122"/>
      <c r="E5" s="123" t="s">
        <v>57</v>
      </c>
      <c r="F5" s="17"/>
      <c r="G5" s="17"/>
      <c r="H5" s="17"/>
      <c r="I5" s="17"/>
      <c r="J5" s="122"/>
      <c r="K5" s="123" t="s">
        <v>58</v>
      </c>
      <c r="L5" s="122"/>
      <c r="M5" s="121" t="s">
        <v>59</v>
      </c>
    </row>
    <row r="6" spans="1:13" ht="13.2" customHeight="1">
      <c r="A6" s="170" t="s">
        <v>54</v>
      </c>
      <c r="B6" s="115"/>
      <c r="C6" s="115"/>
      <c r="D6" s="116"/>
      <c r="E6" s="118" t="s">
        <v>60</v>
      </c>
      <c r="F6" s="119"/>
      <c r="G6" s="119"/>
      <c r="H6" s="119"/>
      <c r="I6" s="119"/>
      <c r="J6" s="120"/>
      <c r="K6" s="117" t="s">
        <v>54</v>
      </c>
      <c r="L6" s="116"/>
      <c r="M6" s="114" t="s">
        <v>54</v>
      </c>
    </row>
    <row r="7" spans="1:13" s="4" customFormat="1" ht="13.2" customHeight="1">
      <c r="A7" s="172" t="s">
        <v>61</v>
      </c>
      <c r="B7" s="134"/>
      <c r="C7" s="134"/>
      <c r="D7" s="126" t="s">
        <v>65</v>
      </c>
      <c r="E7" s="135"/>
      <c r="F7" s="135"/>
      <c r="G7" s="136"/>
      <c r="H7" s="132" t="s">
        <v>68</v>
      </c>
      <c r="I7" s="134"/>
      <c r="J7" s="134"/>
      <c r="K7" s="134"/>
      <c r="L7" s="134"/>
      <c r="M7" s="137"/>
    </row>
    <row r="8" spans="1:13" s="4" customFormat="1" ht="26.4" customHeight="1">
      <c r="A8" s="172" t="s">
        <v>62</v>
      </c>
      <c r="B8" s="134"/>
      <c r="C8" s="134"/>
      <c r="D8" s="126" t="s">
        <v>66</v>
      </c>
      <c r="E8" s="135"/>
      <c r="F8" s="135"/>
      <c r="G8" s="136"/>
      <c r="H8" s="132" t="s">
        <v>69</v>
      </c>
      <c r="I8" s="134"/>
      <c r="J8" s="134"/>
      <c r="K8" s="134"/>
      <c r="L8" s="134"/>
      <c r="M8" s="138" t="str">
        <f>IF(M7=0,"",E28/M7)</f>
        <v/>
      </c>
    </row>
    <row r="9" spans="1:13" ht="13.05" customHeight="1">
      <c r="A9" s="173" t="s">
        <v>63</v>
      </c>
      <c r="B9" s="124"/>
      <c r="C9" s="124"/>
      <c r="D9" s="127" t="s">
        <v>54</v>
      </c>
      <c r="E9" s="124"/>
      <c r="F9" s="124"/>
      <c r="G9" s="128"/>
      <c r="H9" s="132" t="s">
        <v>70</v>
      </c>
      <c r="I9" s="124"/>
      <c r="J9" s="124"/>
      <c r="K9" s="139" t="s">
        <v>54</v>
      </c>
      <c r="L9" s="124"/>
      <c r="M9" s="140"/>
    </row>
    <row r="10" spans="1:13" s="4" customFormat="1" ht="13.2" customHeight="1">
      <c r="A10" s="174" t="s">
        <v>64</v>
      </c>
      <c r="B10" s="141"/>
      <c r="C10" s="141"/>
      <c r="D10" s="125" t="s">
        <v>67</v>
      </c>
      <c r="E10" s="142"/>
      <c r="F10" s="142"/>
      <c r="G10" s="143"/>
      <c r="H10" s="133" t="s">
        <v>71</v>
      </c>
      <c r="I10" s="141"/>
      <c r="J10" s="125" t="s">
        <v>54</v>
      </c>
      <c r="K10" s="129"/>
      <c r="L10" s="129"/>
      <c r="M10" s="144"/>
    </row>
    <row r="11" spans="1:13" ht="13.8" customHeight="1" thickBot="1">
      <c r="A11" s="175" t="s">
        <v>54</v>
      </c>
      <c r="B11" s="130"/>
      <c r="C11" s="130"/>
      <c r="D11" s="130"/>
      <c r="E11" s="130"/>
      <c r="F11" s="130"/>
      <c r="G11" s="131"/>
      <c r="H11" s="145" t="s">
        <v>54</v>
      </c>
      <c r="I11" s="130"/>
      <c r="J11" s="130"/>
      <c r="K11" s="130"/>
      <c r="L11" s="130"/>
      <c r="M11" s="146"/>
    </row>
    <row r="12" spans="1:13" ht="28.5" customHeight="1" thickBot="1">
      <c r="A12" s="176" t="s">
        <v>72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84"/>
    </row>
    <row r="13" spans="1:13" ht="13.05" customHeight="1">
      <c r="A13" s="177" t="s">
        <v>73</v>
      </c>
      <c r="B13" s="15"/>
      <c r="C13" s="15"/>
      <c r="D13" s="15"/>
      <c r="E13" s="15"/>
      <c r="F13" s="15"/>
      <c r="G13" s="177" t="s">
        <v>74</v>
      </c>
      <c r="H13" s="15"/>
      <c r="I13" s="15"/>
      <c r="J13" s="15"/>
      <c r="K13" s="15"/>
      <c r="L13" s="15"/>
      <c r="M13" s="90"/>
    </row>
    <row r="14" spans="1:13" s="4" customFormat="1" ht="13.05" customHeight="1">
      <c r="A14" s="178"/>
      <c r="B14" s="132" t="s">
        <v>75</v>
      </c>
      <c r="C14" s="134"/>
      <c r="D14" s="152"/>
      <c r="E14" s="149">
        <f>'REKAPITULACE #2'!C12</f>
        <v>0</v>
      </c>
      <c r="F14" s="134"/>
      <c r="G14" s="181" t="s">
        <v>90</v>
      </c>
      <c r="H14" s="153"/>
      <c r="I14" s="153"/>
      <c r="J14" s="154"/>
      <c r="K14" s="156"/>
      <c r="L14" s="157" t="s">
        <v>91</v>
      </c>
      <c r="M14" s="184">
        <f>E20*K14/100</f>
        <v>0</v>
      </c>
    </row>
    <row r="15" spans="1:13" s="4" customFormat="1" ht="13.05" customHeight="1">
      <c r="A15" s="179"/>
      <c r="B15" s="132" t="s">
        <v>76</v>
      </c>
      <c r="C15" s="134"/>
      <c r="D15" s="152"/>
      <c r="E15" s="149">
        <f>'REKAPITULACE #2'!D12</f>
        <v>0</v>
      </c>
      <c r="F15" s="134"/>
      <c r="G15" s="181" t="s">
        <v>92</v>
      </c>
      <c r="H15" s="153"/>
      <c r="I15" s="153"/>
      <c r="J15" s="154"/>
      <c r="K15" s="156"/>
      <c r="L15" s="157" t="s">
        <v>91</v>
      </c>
      <c r="M15" s="184">
        <f>E20*K15/100</f>
        <v>0</v>
      </c>
    </row>
    <row r="16" spans="1:13" s="4" customFormat="1" ht="13.05" customHeight="1">
      <c r="A16" s="180" t="s">
        <v>77</v>
      </c>
      <c r="B16" s="151" t="s">
        <v>78</v>
      </c>
      <c r="C16" s="134"/>
      <c r="D16" s="152"/>
      <c r="E16" s="149">
        <f>'REKAPITULACE #2'!E10</f>
        <v>0</v>
      </c>
      <c r="F16" s="134"/>
      <c r="G16" s="181" t="s">
        <v>93</v>
      </c>
      <c r="H16" s="153"/>
      <c r="I16" s="153"/>
      <c r="J16" s="154"/>
      <c r="K16" s="156"/>
      <c r="L16" s="157" t="s">
        <v>91</v>
      </c>
      <c r="M16" s="184">
        <f>E20*K16/100</f>
        <v>0</v>
      </c>
    </row>
    <row r="17" spans="1:13" s="4" customFormat="1" ht="13.05" customHeight="1">
      <c r="A17" s="180" t="s">
        <v>79</v>
      </c>
      <c r="B17" s="151" t="s">
        <v>80</v>
      </c>
      <c r="C17" s="134"/>
      <c r="D17" s="152"/>
      <c r="E17" s="149">
        <v>0</v>
      </c>
      <c r="F17" s="134"/>
      <c r="G17" s="181" t="s">
        <v>94</v>
      </c>
      <c r="H17" s="153"/>
      <c r="I17" s="153"/>
      <c r="J17" s="154"/>
      <c r="K17" s="156"/>
      <c r="L17" s="157" t="s">
        <v>91</v>
      </c>
      <c r="M17" s="184">
        <f>E20*K17/100</f>
        <v>0</v>
      </c>
    </row>
    <row r="18" spans="1:13" s="4" customFormat="1" ht="13.05" customHeight="1">
      <c r="A18" s="180" t="s">
        <v>81</v>
      </c>
      <c r="B18" s="151" t="s">
        <v>82</v>
      </c>
      <c r="C18" s="134"/>
      <c r="D18" s="152"/>
      <c r="E18" s="149">
        <v>0</v>
      </c>
      <c r="F18" s="134"/>
      <c r="G18" s="181" t="s">
        <v>95</v>
      </c>
      <c r="H18" s="153"/>
      <c r="I18" s="153"/>
      <c r="J18" s="154"/>
      <c r="K18" s="156"/>
      <c r="L18" s="157" t="s">
        <v>91</v>
      </c>
      <c r="M18" s="184">
        <f>E20*K18/100</f>
        <v>0</v>
      </c>
    </row>
    <row r="19" spans="1:13" s="4" customFormat="1" ht="13.05" customHeight="1">
      <c r="A19" s="180" t="s">
        <v>83</v>
      </c>
      <c r="B19" s="151" t="s">
        <v>84</v>
      </c>
      <c r="C19" s="134"/>
      <c r="D19" s="152"/>
      <c r="E19" s="149">
        <v>0</v>
      </c>
      <c r="F19" s="134"/>
      <c r="G19" s="181" t="s">
        <v>96</v>
      </c>
      <c r="H19" s="153"/>
      <c r="I19" s="153"/>
      <c r="J19" s="154"/>
      <c r="K19" s="156"/>
      <c r="L19" s="157" t="s">
        <v>91</v>
      </c>
      <c r="M19" s="184">
        <f>E20*K19/100</f>
        <v>0</v>
      </c>
    </row>
    <row r="20" spans="1:13" s="4" customFormat="1" ht="13.05" customHeight="1">
      <c r="A20" s="181" t="s">
        <v>85</v>
      </c>
      <c r="B20" s="153"/>
      <c r="C20" s="153"/>
      <c r="D20" s="154"/>
      <c r="E20" s="149">
        <f>SUM(E16:E19)</f>
        <v>0</v>
      </c>
      <c r="F20" s="134"/>
      <c r="G20" s="181" t="s">
        <v>97</v>
      </c>
      <c r="H20" s="153"/>
      <c r="I20" s="153"/>
      <c r="J20" s="154"/>
      <c r="K20" s="156"/>
      <c r="L20" s="157" t="s">
        <v>91</v>
      </c>
      <c r="M20" s="184">
        <f>E20*K20/100</f>
        <v>0</v>
      </c>
    </row>
    <row r="21" spans="1:13" s="4" customFormat="1" ht="13.05" customHeight="1">
      <c r="A21" s="181" t="s">
        <v>86</v>
      </c>
      <c r="B21" s="153"/>
      <c r="C21" s="153"/>
      <c r="D21" s="154"/>
      <c r="E21" s="149">
        <v>0</v>
      </c>
      <c r="F21" s="134"/>
      <c r="G21" s="181" t="s">
        <v>98</v>
      </c>
      <c r="H21" s="153"/>
      <c r="I21" s="153"/>
      <c r="J21" s="154"/>
      <c r="K21" s="156"/>
      <c r="L21" s="157" t="s">
        <v>91</v>
      </c>
      <c r="M21" s="184">
        <f>E20*K21/100</f>
        <v>0</v>
      </c>
    </row>
    <row r="22" spans="1:13" s="4" customFormat="1" ht="13.05" customHeight="1">
      <c r="A22" s="181" t="s">
        <v>87</v>
      </c>
      <c r="B22" s="153"/>
      <c r="C22" s="153"/>
      <c r="D22" s="154"/>
      <c r="E22" s="149">
        <v>0</v>
      </c>
      <c r="F22" s="134"/>
      <c r="G22" s="181" t="s">
        <v>99</v>
      </c>
      <c r="H22" s="153"/>
      <c r="I22" s="153"/>
      <c r="J22" s="154"/>
      <c r="K22" s="156"/>
      <c r="L22" s="157" t="s">
        <v>91</v>
      </c>
      <c r="M22" s="184">
        <f>E20*K22/100</f>
        <v>0</v>
      </c>
    </row>
    <row r="23" spans="1:13" s="4" customFormat="1" ht="13.05" customHeight="1" thickBot="1">
      <c r="A23" s="181" t="s">
        <v>88</v>
      </c>
      <c r="B23" s="153"/>
      <c r="C23" s="153"/>
      <c r="D23" s="154"/>
      <c r="E23" s="149">
        <v>0</v>
      </c>
      <c r="F23" s="134"/>
      <c r="G23" s="182"/>
      <c r="H23" s="155"/>
      <c r="I23" s="155"/>
      <c r="J23" s="158"/>
      <c r="K23" s="159"/>
      <c r="L23" s="160" t="s">
        <v>91</v>
      </c>
      <c r="M23" s="185">
        <f>E20*K23/100</f>
        <v>0</v>
      </c>
    </row>
    <row r="24" spans="1:13" s="4" customFormat="1" ht="13.05" customHeight="1">
      <c r="A24" s="181" t="s">
        <v>89</v>
      </c>
      <c r="B24" s="153"/>
      <c r="C24" s="153"/>
      <c r="D24" s="153"/>
      <c r="E24" s="149">
        <f>SUM(E20:E23)</f>
        <v>0</v>
      </c>
      <c r="F24" s="134"/>
      <c r="G24" s="177" t="s">
        <v>100</v>
      </c>
      <c r="H24" s="15"/>
      <c r="I24" s="15"/>
      <c r="J24" s="15"/>
      <c r="K24" s="15"/>
      <c r="L24" s="15"/>
      <c r="M24" s="186"/>
    </row>
    <row r="25" spans="1:13" s="4" customFormat="1" ht="13.05" customHeight="1">
      <c r="A25" s="181" t="s">
        <v>102</v>
      </c>
      <c r="B25" s="153"/>
      <c r="C25" s="153"/>
      <c r="D25" s="154"/>
      <c r="E25" s="149">
        <f>SUM(M14:M23)</f>
        <v>0</v>
      </c>
      <c r="F25" s="124"/>
      <c r="G25" s="181"/>
      <c r="H25" s="153"/>
      <c r="I25" s="153"/>
      <c r="J25" s="154"/>
      <c r="K25" s="156"/>
      <c r="L25" s="157" t="s">
        <v>91</v>
      </c>
      <c r="M25" s="184">
        <f>E20*K25/100</f>
        <v>0</v>
      </c>
    </row>
    <row r="26" spans="1:13" s="4" customFormat="1" ht="13.05" customHeight="1" thickBot="1">
      <c r="A26" s="181" t="s">
        <v>103</v>
      </c>
      <c r="B26" s="153"/>
      <c r="C26" s="153"/>
      <c r="D26" s="154"/>
      <c r="E26" s="149">
        <f>SUM(M25:M26)</f>
        <v>0</v>
      </c>
      <c r="F26" s="124"/>
      <c r="G26" s="182"/>
      <c r="H26" s="155"/>
      <c r="I26" s="155"/>
      <c r="J26" s="158"/>
      <c r="K26" s="159"/>
      <c r="L26" s="160" t="s">
        <v>91</v>
      </c>
      <c r="M26" s="185">
        <f>E20*K26/100</f>
        <v>0</v>
      </c>
    </row>
    <row r="27" spans="1:13" s="4" customFormat="1" ht="13.05" customHeight="1" thickBot="1">
      <c r="A27" s="182" t="s">
        <v>104</v>
      </c>
      <c r="B27" s="155"/>
      <c r="C27" s="155"/>
      <c r="D27" s="158"/>
      <c r="E27" s="161">
        <f>SUM(M28:M28)</f>
        <v>0</v>
      </c>
      <c r="F27" s="17"/>
      <c r="G27" s="177" t="s">
        <v>101</v>
      </c>
      <c r="H27" s="162"/>
      <c r="I27" s="162"/>
      <c r="J27" s="162"/>
      <c r="K27" s="162"/>
      <c r="L27" s="162"/>
      <c r="M27" s="187"/>
    </row>
    <row r="28" spans="1:13" s="4" customFormat="1" ht="13.05" customHeight="1" thickBot="1">
      <c r="A28" s="183" t="s">
        <v>105</v>
      </c>
      <c r="B28" s="164"/>
      <c r="C28" s="164"/>
      <c r="D28" s="165"/>
      <c r="E28" s="166">
        <f>SUM(E24:E27)</f>
        <v>0</v>
      </c>
      <c r="F28" s="25"/>
      <c r="G28" s="182"/>
      <c r="H28" s="155"/>
      <c r="I28" s="155"/>
      <c r="J28" s="158"/>
      <c r="K28" s="159"/>
      <c r="L28" s="160" t="s">
        <v>91</v>
      </c>
      <c r="M28" s="185">
        <f>E20*K28/100</f>
        <v>0</v>
      </c>
    </row>
    <row r="29" spans="1:13" s="5" customFormat="1" ht="13.05" customHeight="1">
      <c r="A29" s="188" t="s">
        <v>106</v>
      </c>
      <c r="B29" s="189"/>
      <c r="C29" s="189"/>
      <c r="D29" s="190"/>
      <c r="E29" s="191" t="s">
        <v>107</v>
      </c>
      <c r="F29" s="189"/>
      <c r="G29" s="190"/>
      <c r="H29" s="191" t="s">
        <v>108</v>
      </c>
      <c r="I29" s="189"/>
      <c r="J29" s="189"/>
      <c r="K29" s="189"/>
      <c r="L29" s="189"/>
      <c r="M29" s="192"/>
    </row>
    <row r="30" spans="1:13" s="4" customFormat="1" ht="13.05" customHeight="1">
      <c r="A30" s="193" t="s">
        <v>54</v>
      </c>
      <c r="B30" s="17"/>
      <c r="C30" s="17"/>
      <c r="D30" s="122"/>
      <c r="E30" s="194" t="s">
        <v>109</v>
      </c>
      <c r="F30" s="155"/>
      <c r="G30" s="122"/>
      <c r="H30" s="194" t="s">
        <v>109</v>
      </c>
      <c r="I30" s="155"/>
      <c r="J30" s="17"/>
      <c r="K30" s="17"/>
      <c r="L30" s="17"/>
      <c r="M30" s="197"/>
    </row>
    <row r="31" spans="1:13" s="4" customFormat="1" ht="13.05" customHeight="1">
      <c r="A31" s="198" t="s">
        <v>110</v>
      </c>
      <c r="B31" s="7"/>
      <c r="C31" s="196"/>
      <c r="D31" s="199"/>
      <c r="E31" s="194" t="s">
        <v>110</v>
      </c>
      <c r="F31" s="196"/>
      <c r="G31" s="199"/>
      <c r="H31" s="194" t="s">
        <v>110</v>
      </c>
      <c r="I31" s="196"/>
      <c r="J31" s="7"/>
      <c r="K31" s="7"/>
      <c r="L31" s="7"/>
      <c r="M31" s="200"/>
    </row>
    <row r="32" spans="1:13" s="4" customFormat="1" ht="13.05" customHeight="1">
      <c r="A32" s="198"/>
      <c r="B32" s="7"/>
      <c r="C32" s="7"/>
      <c r="D32" s="199"/>
      <c r="E32" s="203" t="s">
        <v>111</v>
      </c>
      <c r="F32" s="7"/>
      <c r="G32" s="199"/>
      <c r="H32" s="203" t="s">
        <v>111</v>
      </c>
      <c r="I32" s="7"/>
      <c r="J32" s="7"/>
      <c r="K32" s="7"/>
      <c r="L32" s="7"/>
      <c r="M32" s="200"/>
    </row>
    <row r="33" spans="1:13">
      <c r="A33" s="201"/>
      <c r="B33" s="148"/>
      <c r="C33" s="148"/>
      <c r="D33" s="202"/>
      <c r="E33" s="204"/>
      <c r="F33" s="148"/>
      <c r="G33" s="202"/>
      <c r="H33" s="204"/>
      <c r="I33" s="148"/>
      <c r="J33" s="148"/>
      <c r="K33" s="148"/>
      <c r="L33" s="148"/>
      <c r="M33" s="205"/>
    </row>
    <row r="34" spans="1:13" s="4" customFormat="1" ht="56.25" customHeight="1" thickBot="1">
      <c r="A34" s="201"/>
      <c r="B34" s="148"/>
      <c r="C34" s="148"/>
      <c r="D34" s="202"/>
      <c r="E34" s="204"/>
      <c r="F34" s="148"/>
      <c r="G34" s="202"/>
      <c r="H34" s="204"/>
      <c r="I34" s="148"/>
      <c r="J34" s="148"/>
      <c r="K34" s="148"/>
      <c r="L34" s="148"/>
      <c r="M34" s="205"/>
    </row>
    <row r="35" spans="1:13" s="4" customFormat="1" ht="13.05" customHeight="1">
      <c r="A35" s="207" t="s">
        <v>112</v>
      </c>
      <c r="B35" s="208"/>
      <c r="C35" s="208"/>
      <c r="D35" s="209"/>
      <c r="E35" s="212">
        <v>21</v>
      </c>
      <c r="F35" s="15"/>
      <c r="G35" s="210" t="s">
        <v>113</v>
      </c>
      <c r="H35" s="219">
        <f>E28-H37</f>
        <v>0</v>
      </c>
      <c r="I35" s="15"/>
      <c r="J35" s="15"/>
      <c r="K35" s="15"/>
      <c r="L35" s="15"/>
      <c r="M35" s="211" t="s">
        <v>114</v>
      </c>
    </row>
    <row r="36" spans="1:13" s="4" customFormat="1" ht="13.05" customHeight="1">
      <c r="A36" s="181" t="s">
        <v>115</v>
      </c>
      <c r="B36" s="214"/>
      <c r="C36" s="214"/>
      <c r="D36" s="215"/>
      <c r="E36" s="217">
        <v>21</v>
      </c>
      <c r="F36" s="124"/>
      <c r="G36" s="150" t="s">
        <v>113</v>
      </c>
      <c r="H36" s="149">
        <f>H35*E36/100</f>
        <v>0</v>
      </c>
      <c r="I36" s="124"/>
      <c r="J36" s="124"/>
      <c r="K36" s="124"/>
      <c r="L36" s="124"/>
      <c r="M36" s="216" t="s">
        <v>114</v>
      </c>
    </row>
    <row r="37" spans="1:13" s="4" customFormat="1" ht="13.05" customHeight="1">
      <c r="A37" s="181" t="s">
        <v>112</v>
      </c>
      <c r="B37" s="214"/>
      <c r="C37" s="214"/>
      <c r="D37" s="215"/>
      <c r="E37" s="217">
        <v>12</v>
      </c>
      <c r="F37" s="124"/>
      <c r="G37" s="150" t="s">
        <v>113</v>
      </c>
      <c r="H37" s="149">
        <v>0</v>
      </c>
      <c r="I37" s="218"/>
      <c r="J37" s="218"/>
      <c r="K37" s="218"/>
      <c r="L37" s="218"/>
      <c r="M37" s="216" t="s">
        <v>114</v>
      </c>
    </row>
    <row r="38" spans="1:13" s="4" customFormat="1" ht="13.05" customHeight="1">
      <c r="A38" s="181" t="s">
        <v>115</v>
      </c>
      <c r="B38" s="214"/>
      <c r="C38" s="214"/>
      <c r="D38" s="215"/>
      <c r="E38" s="217">
        <v>12</v>
      </c>
      <c r="F38" s="124"/>
      <c r="G38" s="150" t="s">
        <v>113</v>
      </c>
      <c r="H38" s="149">
        <f>H37*E38/100</f>
        <v>0</v>
      </c>
      <c r="I38" s="124"/>
      <c r="J38" s="124"/>
      <c r="K38" s="124"/>
      <c r="L38" s="124"/>
      <c r="M38" s="216" t="s">
        <v>114</v>
      </c>
    </row>
    <row r="39" spans="1:13" s="223" customFormat="1" ht="19.5" customHeight="1" thickBot="1">
      <c r="A39" s="221" t="s">
        <v>116</v>
      </c>
      <c r="B39" s="222"/>
      <c r="C39" s="222"/>
      <c r="D39" s="222"/>
      <c r="E39" s="222"/>
      <c r="F39" s="222"/>
      <c r="G39" s="222"/>
      <c r="H39" s="224">
        <f>SUM(H35:H38)</f>
        <v>0</v>
      </c>
      <c r="I39" s="220"/>
      <c r="J39" s="220"/>
      <c r="K39" s="220"/>
      <c r="L39" s="220"/>
      <c r="M39" s="225" t="s">
        <v>114</v>
      </c>
    </row>
    <row r="40" spans="1:13" s="4" customFormat="1" ht="13.05" customHeight="1"/>
    <row r="41" spans="1:13" s="4" customFormat="1" ht="13.05" customHeight="1">
      <c r="A41" s="196" t="s">
        <v>117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</mergeCells>
  <printOptions horizontalCentered="1"/>
  <pageMargins left="0.39375000000000004" right="0.39375000000000004" top="0.59027777777777779" bottom="0.59027777777777779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C6" sqref="C6:E6"/>
    </sheetView>
  </sheetViews>
  <sheetFormatPr defaultRowHeight="13.2"/>
  <cols>
    <col min="1" max="1" width="3.88671875" customWidth="1"/>
    <col min="2" max="2" width="45.21875" customWidth="1"/>
    <col min="3" max="5" width="10.6640625" customWidth="1"/>
  </cols>
  <sheetData>
    <row r="1" spans="1:5" s="2" customFormat="1" ht="9.6">
      <c r="A1" s="3" t="s">
        <v>0</v>
      </c>
      <c r="B1" s="3"/>
      <c r="C1" s="3"/>
      <c r="D1" s="3" t="s">
        <v>1</v>
      </c>
      <c r="E1" s="3"/>
    </row>
    <row r="2" spans="1:5" s="2" customFormat="1" ht="9.6">
      <c r="A2" s="3" t="s">
        <v>1986</v>
      </c>
      <c r="B2" s="3"/>
      <c r="C2" s="3"/>
      <c r="D2" s="3" t="s">
        <v>3</v>
      </c>
      <c r="E2" s="3"/>
    </row>
    <row r="3" spans="1:5" s="1" customFormat="1" ht="9.6"/>
    <row r="4" spans="1:5" s="5" customFormat="1">
      <c r="A4" s="6" t="s">
        <v>39</v>
      </c>
      <c r="B4" s="7"/>
      <c r="C4" s="7"/>
      <c r="D4" s="7"/>
      <c r="E4" s="7"/>
    </row>
    <row r="5" spans="1:5" s="1" customFormat="1" ht="10.199999999999999" thickBot="1"/>
    <row r="6" spans="1:5" s="1" customFormat="1" ht="9.75" customHeight="1">
      <c r="A6" s="85" t="s">
        <v>40</v>
      </c>
      <c r="B6" s="87" t="s">
        <v>41</v>
      </c>
      <c r="C6" s="89" t="s">
        <v>42</v>
      </c>
      <c r="D6" s="15"/>
      <c r="E6" s="90"/>
    </row>
    <row r="7" spans="1:5" s="1" customFormat="1" ht="9.75" customHeight="1" thickBot="1">
      <c r="A7" s="86"/>
      <c r="B7" s="88"/>
      <c r="C7" s="91" t="s">
        <v>18</v>
      </c>
      <c r="D7" s="92" t="s">
        <v>23</v>
      </c>
      <c r="E7" s="93" t="s">
        <v>43</v>
      </c>
    </row>
    <row r="8" spans="1:5" s="29" customFormat="1" ht="10.199999999999999">
      <c r="A8" s="94"/>
      <c r="B8" s="97" t="s">
        <v>31</v>
      </c>
      <c r="C8" s="95"/>
      <c r="D8" s="95"/>
      <c r="E8" s="96"/>
    </row>
    <row r="9" spans="1:5" s="29" customFormat="1" ht="10.199999999999999">
      <c r="A9" s="98">
        <v>9</v>
      </c>
      <c r="B9" s="42" t="s">
        <v>44</v>
      </c>
      <c r="C9" s="99">
        <f>'ROZPOČET #2'!G13</f>
        <v>0</v>
      </c>
      <c r="D9" s="99">
        <f>'ROZPOČET #2'!I13</f>
        <v>0</v>
      </c>
      <c r="E9" s="100">
        <f>C9+D9</f>
        <v>0</v>
      </c>
    </row>
    <row r="10" spans="1:5" s="29" customFormat="1" ht="10.8" thickBot="1">
      <c r="A10" s="101"/>
      <c r="B10" s="102" t="s">
        <v>45</v>
      </c>
      <c r="C10" s="103">
        <f>SUM(C9:C9)</f>
        <v>0</v>
      </c>
      <c r="D10" s="103">
        <f>SUM(D9:D9)</f>
        <v>0</v>
      </c>
      <c r="E10" s="104">
        <f>SUM(E9:E9)</f>
        <v>0</v>
      </c>
    </row>
    <row r="11" spans="1:5" s="1" customFormat="1" ht="10.199999999999999" thickBot="1"/>
    <row r="12" spans="1:5" s="29" customFormat="1" ht="10.8" thickBot="1">
      <c r="A12" s="105"/>
      <c r="B12" s="106" t="s">
        <v>46</v>
      </c>
      <c r="C12" s="107">
        <f>C10</f>
        <v>0</v>
      </c>
      <c r="D12" s="107">
        <f>D10</f>
        <v>0</v>
      </c>
      <c r="E12" s="108">
        <f>E10</f>
        <v>0</v>
      </c>
    </row>
  </sheetData>
  <mergeCells count="8">
    <mergeCell ref="A1:C1"/>
    <mergeCell ref="D1:E1"/>
    <mergeCell ref="A2:C2"/>
    <mergeCell ref="D2:E2"/>
    <mergeCell ref="A4:E4"/>
    <mergeCell ref="A6:A7"/>
    <mergeCell ref="B6:B7"/>
    <mergeCell ref="C6:E6"/>
  </mergeCells>
  <printOptions horizontalCentered="1"/>
  <pageMargins left="0.39375000000000004" right="0.39375000000000004" top="0.59027777777777779" bottom="0.59027777777777779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E12" sqref="E12"/>
    </sheetView>
  </sheetViews>
  <sheetFormatPr defaultRowHeight="13.2"/>
  <cols>
    <col min="1" max="1" width="3.77734375" customWidth="1"/>
    <col min="2" max="2" width="11.109375" customWidth="1"/>
    <col min="3" max="3" width="43.44140625" customWidth="1"/>
    <col min="4" max="4" width="4.44140625" customWidth="1"/>
    <col min="5" max="5" width="8.77734375" customWidth="1"/>
    <col min="6" max="9" width="10.6640625" customWidth="1"/>
    <col min="10" max="11" width="9.109375" customWidth="1"/>
    <col min="12" max="12" width="13.21875" customWidth="1"/>
  </cols>
  <sheetData>
    <row r="1" spans="1:12" s="2" customFormat="1" ht="9.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 t="s">
        <v>1</v>
      </c>
      <c r="L1" s="3"/>
    </row>
    <row r="2" spans="1:12" s="2" customFormat="1" ht="9.6">
      <c r="A2" s="3" t="s">
        <v>1986</v>
      </c>
      <c r="B2" s="3"/>
      <c r="C2" s="3"/>
      <c r="D2" s="3"/>
      <c r="E2" s="3"/>
      <c r="F2" s="3"/>
      <c r="G2" s="3"/>
      <c r="H2" s="3"/>
      <c r="I2" s="3"/>
      <c r="J2" s="3"/>
      <c r="K2" s="3" t="s">
        <v>3</v>
      </c>
      <c r="L2" s="3"/>
    </row>
    <row r="3" spans="1:12" s="1" customFormat="1" ht="9.6"/>
    <row r="4" spans="1:12" s="4" customForma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1" customFormat="1" ht="10.199999999999999" thickBot="1"/>
    <row r="6" spans="1:12" s="1" customFormat="1" ht="9.75" customHeight="1">
      <c r="A6" s="8" t="s">
        <v>5</v>
      </c>
      <c r="B6" s="11" t="s">
        <v>9</v>
      </c>
      <c r="C6" s="11" t="s">
        <v>11</v>
      </c>
      <c r="D6" s="11" t="s">
        <v>13</v>
      </c>
      <c r="E6" s="11" t="s">
        <v>15</v>
      </c>
      <c r="F6" s="14" t="s">
        <v>17</v>
      </c>
      <c r="G6" s="15"/>
      <c r="H6" s="15"/>
      <c r="I6" s="15"/>
      <c r="J6" s="11" t="s">
        <v>26</v>
      </c>
      <c r="K6" s="25"/>
      <c r="L6" s="26" t="s">
        <v>29</v>
      </c>
    </row>
    <row r="7" spans="1:12" s="1" customFormat="1" ht="9.75" customHeight="1">
      <c r="A7" s="9" t="s">
        <v>6</v>
      </c>
      <c r="B7" s="12"/>
      <c r="C7" s="12"/>
      <c r="D7" s="12"/>
      <c r="E7" s="12"/>
      <c r="F7" s="16" t="s">
        <v>18</v>
      </c>
      <c r="G7" s="17"/>
      <c r="H7" s="22" t="s">
        <v>23</v>
      </c>
      <c r="I7" s="17"/>
      <c r="J7" s="12"/>
      <c r="K7" s="7"/>
      <c r="L7" s="27"/>
    </row>
    <row r="8" spans="1:12" s="1" customFormat="1" ht="9.75" customHeight="1">
      <c r="A8" s="9" t="s">
        <v>7</v>
      </c>
      <c r="B8" s="12"/>
      <c r="C8" s="12"/>
      <c r="D8" s="12"/>
      <c r="E8" s="12"/>
      <c r="F8" s="18" t="s">
        <v>19</v>
      </c>
      <c r="G8" s="20" t="s">
        <v>21</v>
      </c>
      <c r="H8" s="23" t="s">
        <v>19</v>
      </c>
      <c r="I8" s="20" t="s">
        <v>21</v>
      </c>
      <c r="J8" s="23" t="s">
        <v>19</v>
      </c>
      <c r="K8" s="20" t="s">
        <v>21</v>
      </c>
      <c r="L8" s="27"/>
    </row>
    <row r="9" spans="1:12" s="1" customFormat="1" ht="9.75" customHeight="1" thickBot="1">
      <c r="A9" s="10" t="s">
        <v>8</v>
      </c>
      <c r="B9" s="13" t="s">
        <v>10</v>
      </c>
      <c r="C9" s="13" t="s">
        <v>12</v>
      </c>
      <c r="D9" s="13" t="s">
        <v>14</v>
      </c>
      <c r="E9" s="13" t="s">
        <v>16</v>
      </c>
      <c r="F9" s="19" t="s">
        <v>20</v>
      </c>
      <c r="G9" s="21" t="s">
        <v>22</v>
      </c>
      <c r="H9" s="24" t="s">
        <v>24</v>
      </c>
      <c r="I9" s="21" t="s">
        <v>25</v>
      </c>
      <c r="J9" s="24" t="s">
        <v>27</v>
      </c>
      <c r="K9" s="21" t="s">
        <v>28</v>
      </c>
      <c r="L9" s="28" t="s">
        <v>30</v>
      </c>
    </row>
    <row r="10" spans="1:12" s="30" customFormat="1" ht="10.199999999999999">
      <c r="A10" s="32"/>
      <c r="B10" s="31"/>
      <c r="C10" s="33" t="s">
        <v>31</v>
      </c>
      <c r="D10" s="31"/>
      <c r="E10" s="31"/>
      <c r="F10" s="34"/>
      <c r="G10" s="35"/>
      <c r="H10" s="36"/>
      <c r="J10" s="36"/>
      <c r="L10" s="37"/>
    </row>
    <row r="11" spans="1:12" s="30" customFormat="1" ht="10.199999999999999">
      <c r="A11" s="40"/>
      <c r="B11" s="41" t="s">
        <v>32</v>
      </c>
      <c r="C11" s="42" t="s">
        <v>33</v>
      </c>
      <c r="D11" s="39"/>
      <c r="E11" s="39"/>
      <c r="F11" s="43"/>
      <c r="G11" s="44"/>
      <c r="H11" s="45"/>
      <c r="I11" s="38"/>
      <c r="J11" s="45"/>
      <c r="K11" s="38"/>
      <c r="L11" s="46"/>
    </row>
    <row r="12" spans="1:12" s="1" customFormat="1" ht="48">
      <c r="A12" s="47">
        <v>1</v>
      </c>
      <c r="B12" s="48" t="s">
        <v>34</v>
      </c>
      <c r="C12" s="49" t="s">
        <v>35</v>
      </c>
      <c r="D12" s="50" t="s">
        <v>36</v>
      </c>
      <c r="E12" s="51">
        <v>1</v>
      </c>
      <c r="F12" s="52"/>
      <c r="G12" s="53">
        <f>E12*F12</f>
        <v>0</v>
      </c>
      <c r="H12" s="54"/>
      <c r="I12" s="53">
        <f>E12*H12</f>
        <v>0</v>
      </c>
      <c r="J12" s="55">
        <v>0</v>
      </c>
      <c r="K12" s="56">
        <f>E12*J12</f>
        <v>0</v>
      </c>
      <c r="L12" s="57"/>
    </row>
    <row r="13" spans="1:12" s="30" customFormat="1" ht="10.8" thickBot="1">
      <c r="A13" s="58"/>
      <c r="B13" s="60">
        <v>9</v>
      </c>
      <c r="C13" s="61" t="s">
        <v>37</v>
      </c>
      <c r="D13" s="59"/>
      <c r="E13" s="59"/>
      <c r="F13" s="62"/>
      <c r="G13" s="64">
        <f>SUM(G12:G12)</f>
        <v>0</v>
      </c>
      <c r="H13" s="63"/>
      <c r="I13" s="76">
        <f>SUM(I12:I12)</f>
        <v>0</v>
      </c>
      <c r="J13" s="63"/>
      <c r="K13" s="77">
        <f>SUM(K12:K12)</f>
        <v>0</v>
      </c>
      <c r="L13" s="65"/>
    </row>
    <row r="14" spans="1:12" ht="13.8" thickBot="1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2" s="30" customFormat="1" ht="13.8" thickBot="1">
      <c r="A15" s="79"/>
      <c r="B15" s="80"/>
      <c r="C15" s="82" t="s">
        <v>38</v>
      </c>
      <c r="D15" s="81"/>
      <c r="E15" s="81"/>
      <c r="F15" s="81"/>
      <c r="G15" s="81"/>
      <c r="H15" s="81"/>
      <c r="I15" s="81"/>
      <c r="J15" s="81"/>
      <c r="K15" s="83">
        <f>'KRYCÍ LIST #2'!E20</f>
        <v>0</v>
      </c>
      <c r="L15" s="84"/>
    </row>
  </sheetData>
  <mergeCells count="15">
    <mergeCell ref="F7:G7"/>
    <mergeCell ref="H7:I7"/>
    <mergeCell ref="J6:K7"/>
    <mergeCell ref="L6:L8"/>
    <mergeCell ref="K15:L15"/>
    <mergeCell ref="A1:J1"/>
    <mergeCell ref="K1:L1"/>
    <mergeCell ref="A2:J2"/>
    <mergeCell ref="K2:L2"/>
    <mergeCell ref="A4:L4"/>
    <mergeCell ref="B6:B8"/>
    <mergeCell ref="C6:C8"/>
    <mergeCell ref="D6:D8"/>
    <mergeCell ref="E6:E8"/>
    <mergeCell ref="F6:I6"/>
  </mergeCells>
  <printOptions horizontalCentered="1"/>
  <pageMargins left="0.39375000000000004" right="0.39375000000000004" top="0.59027777777777779" bottom="0.59027777777777779" header="0.3" footer="0.3"/>
  <pageSetup paperSize="9" orientation="landscape" horizontalDpi="0" verticalDpi="0" r:id="rId1"/>
  <headerFooter>
    <oddFooter>&amp;CStránka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K15" sqref="K15"/>
    </sheetView>
  </sheetViews>
  <sheetFormatPr defaultRowHeight="13.2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>
      <c r="A1" s="109" t="s">
        <v>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0.050000000000001" customHeight="1" thickBo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13.05" customHeight="1">
      <c r="A3" s="169" t="s">
        <v>48</v>
      </c>
      <c r="B3" s="25"/>
      <c r="C3" s="25"/>
      <c r="D3" s="112"/>
      <c r="E3" s="113" t="s">
        <v>49</v>
      </c>
      <c r="F3" s="25"/>
      <c r="G3" s="25"/>
      <c r="H3" s="25"/>
      <c r="I3" s="25"/>
      <c r="J3" s="112"/>
      <c r="K3" s="113" t="s">
        <v>50</v>
      </c>
      <c r="L3" s="112"/>
      <c r="M3" s="111" t="s">
        <v>51</v>
      </c>
    </row>
    <row r="4" spans="1:13" ht="13.2" customHeight="1">
      <c r="A4" s="170" t="s">
        <v>1984</v>
      </c>
      <c r="B4" s="115"/>
      <c r="C4" s="115"/>
      <c r="D4" s="116"/>
      <c r="E4" s="118" t="s">
        <v>1985</v>
      </c>
      <c r="F4" s="119"/>
      <c r="G4" s="119"/>
      <c r="H4" s="119"/>
      <c r="I4" s="119"/>
      <c r="J4" s="120"/>
      <c r="K4" s="117" t="s">
        <v>54</v>
      </c>
      <c r="L4" s="116"/>
      <c r="M4" s="114" t="s">
        <v>55</v>
      </c>
    </row>
    <row r="5" spans="1:13" ht="13.05" customHeight="1">
      <c r="A5" s="171" t="s">
        <v>56</v>
      </c>
      <c r="B5" s="17"/>
      <c r="C5" s="17"/>
      <c r="D5" s="122"/>
      <c r="E5" s="123" t="s">
        <v>57</v>
      </c>
      <c r="F5" s="17"/>
      <c r="G5" s="17"/>
      <c r="H5" s="17"/>
      <c r="I5" s="17"/>
      <c r="J5" s="122"/>
      <c r="K5" s="123" t="s">
        <v>58</v>
      </c>
      <c r="L5" s="122"/>
      <c r="M5" s="121" t="s">
        <v>59</v>
      </c>
    </row>
    <row r="6" spans="1:13" ht="13.2" customHeight="1">
      <c r="A6" s="170" t="s">
        <v>54</v>
      </c>
      <c r="B6" s="115"/>
      <c r="C6" s="115"/>
      <c r="D6" s="116"/>
      <c r="E6" s="118" t="s">
        <v>60</v>
      </c>
      <c r="F6" s="119"/>
      <c r="G6" s="119"/>
      <c r="H6" s="119"/>
      <c r="I6" s="119"/>
      <c r="J6" s="120"/>
      <c r="K6" s="117" t="s">
        <v>54</v>
      </c>
      <c r="L6" s="116"/>
      <c r="M6" s="114" t="s">
        <v>54</v>
      </c>
    </row>
    <row r="7" spans="1:13" s="4" customFormat="1" ht="13.2" customHeight="1">
      <c r="A7" s="172" t="s">
        <v>61</v>
      </c>
      <c r="B7" s="134"/>
      <c r="C7" s="134"/>
      <c r="D7" s="126" t="s">
        <v>65</v>
      </c>
      <c r="E7" s="135"/>
      <c r="F7" s="135"/>
      <c r="G7" s="136"/>
      <c r="H7" s="132" t="s">
        <v>68</v>
      </c>
      <c r="I7" s="134"/>
      <c r="J7" s="134"/>
      <c r="K7" s="134"/>
      <c r="L7" s="134"/>
      <c r="M7" s="137"/>
    </row>
    <row r="8" spans="1:13" s="4" customFormat="1" ht="26.4" customHeight="1">
      <c r="A8" s="172" t="s">
        <v>62</v>
      </c>
      <c r="B8" s="134"/>
      <c r="C8" s="134"/>
      <c r="D8" s="126" t="s">
        <v>66</v>
      </c>
      <c r="E8" s="135"/>
      <c r="F8" s="135"/>
      <c r="G8" s="136"/>
      <c r="H8" s="132" t="s">
        <v>69</v>
      </c>
      <c r="I8" s="134"/>
      <c r="J8" s="134"/>
      <c r="K8" s="134"/>
      <c r="L8" s="134"/>
      <c r="M8" s="138" t="str">
        <f>IF(M7=0,"",E28/M7)</f>
        <v/>
      </c>
    </row>
    <row r="9" spans="1:13" ht="13.05" customHeight="1">
      <c r="A9" s="173" t="s">
        <v>63</v>
      </c>
      <c r="B9" s="124"/>
      <c r="C9" s="124"/>
      <c r="D9" s="127" t="s">
        <v>54</v>
      </c>
      <c r="E9" s="124"/>
      <c r="F9" s="124"/>
      <c r="G9" s="128"/>
      <c r="H9" s="132" t="s">
        <v>70</v>
      </c>
      <c r="I9" s="124"/>
      <c r="J9" s="124"/>
      <c r="K9" s="139" t="s">
        <v>54</v>
      </c>
      <c r="L9" s="124"/>
      <c r="M9" s="140"/>
    </row>
    <row r="10" spans="1:13" s="4" customFormat="1" ht="13.2" customHeight="1">
      <c r="A10" s="174" t="s">
        <v>64</v>
      </c>
      <c r="B10" s="141"/>
      <c r="C10" s="141"/>
      <c r="D10" s="125" t="s">
        <v>67</v>
      </c>
      <c r="E10" s="142"/>
      <c r="F10" s="142"/>
      <c r="G10" s="143"/>
      <c r="H10" s="133" t="s">
        <v>71</v>
      </c>
      <c r="I10" s="141"/>
      <c r="J10" s="125" t="s">
        <v>54</v>
      </c>
      <c r="K10" s="129"/>
      <c r="L10" s="129"/>
      <c r="M10" s="144"/>
    </row>
    <row r="11" spans="1:13" ht="13.8" customHeight="1" thickBot="1">
      <c r="A11" s="175" t="s">
        <v>54</v>
      </c>
      <c r="B11" s="130"/>
      <c r="C11" s="130"/>
      <c r="D11" s="130"/>
      <c r="E11" s="130"/>
      <c r="F11" s="130"/>
      <c r="G11" s="131"/>
      <c r="H11" s="145" t="s">
        <v>54</v>
      </c>
      <c r="I11" s="130"/>
      <c r="J11" s="130"/>
      <c r="K11" s="130"/>
      <c r="L11" s="130"/>
      <c r="M11" s="146"/>
    </row>
    <row r="12" spans="1:13" ht="28.5" customHeight="1" thickBot="1">
      <c r="A12" s="176" t="s">
        <v>72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84"/>
    </row>
    <row r="13" spans="1:13" ht="13.05" customHeight="1">
      <c r="A13" s="177" t="s">
        <v>73</v>
      </c>
      <c r="B13" s="15"/>
      <c r="C13" s="15"/>
      <c r="D13" s="15"/>
      <c r="E13" s="15"/>
      <c r="F13" s="15"/>
      <c r="G13" s="177" t="s">
        <v>74</v>
      </c>
      <c r="H13" s="15"/>
      <c r="I13" s="15"/>
      <c r="J13" s="15"/>
      <c r="K13" s="15"/>
      <c r="L13" s="15"/>
      <c r="M13" s="90"/>
    </row>
    <row r="14" spans="1:13" s="4" customFormat="1" ht="13.05" customHeight="1">
      <c r="A14" s="178"/>
      <c r="B14" s="132" t="s">
        <v>75</v>
      </c>
      <c r="C14" s="134"/>
      <c r="D14" s="152"/>
      <c r="E14" s="149">
        <f>'REKAPITULACE #3'!C31</f>
        <v>0</v>
      </c>
      <c r="F14" s="134"/>
      <c r="G14" s="181" t="s">
        <v>95</v>
      </c>
      <c r="H14" s="153"/>
      <c r="I14" s="153"/>
      <c r="J14" s="154"/>
      <c r="K14" s="156"/>
      <c r="L14" s="157" t="s">
        <v>91</v>
      </c>
      <c r="M14" s="184">
        <f>E20*K14/100</f>
        <v>0</v>
      </c>
    </row>
    <row r="15" spans="1:13" s="4" customFormat="1" ht="13.05" customHeight="1">
      <c r="A15" s="179"/>
      <c r="B15" s="132" t="s">
        <v>76</v>
      </c>
      <c r="C15" s="134"/>
      <c r="D15" s="152"/>
      <c r="E15" s="149">
        <f>'REKAPITULACE #3'!D31</f>
        <v>0</v>
      </c>
      <c r="F15" s="134"/>
      <c r="G15" s="181"/>
      <c r="H15" s="153"/>
      <c r="I15" s="153"/>
      <c r="J15" s="154"/>
      <c r="K15" s="156"/>
      <c r="L15" s="157" t="s">
        <v>91</v>
      </c>
      <c r="M15" s="184">
        <f>E20*K15/100</f>
        <v>0</v>
      </c>
    </row>
    <row r="16" spans="1:13" s="4" customFormat="1" ht="13.05" customHeight="1">
      <c r="A16" s="180" t="s">
        <v>77</v>
      </c>
      <c r="B16" s="151" t="s">
        <v>78</v>
      </c>
      <c r="C16" s="134"/>
      <c r="D16" s="152"/>
      <c r="E16" s="149">
        <f>'REKAPITULACE #3'!E16</f>
        <v>0</v>
      </c>
      <c r="F16" s="134"/>
      <c r="G16" s="181"/>
      <c r="H16" s="153"/>
      <c r="I16" s="153"/>
      <c r="J16" s="154"/>
      <c r="K16" s="156"/>
      <c r="L16" s="157" t="s">
        <v>91</v>
      </c>
      <c r="M16" s="184">
        <f>E20*K16/100</f>
        <v>0</v>
      </c>
    </row>
    <row r="17" spans="1:13" s="4" customFormat="1" ht="13.05" customHeight="1">
      <c r="A17" s="180" t="s">
        <v>79</v>
      </c>
      <c r="B17" s="151" t="s">
        <v>80</v>
      </c>
      <c r="C17" s="134"/>
      <c r="D17" s="152"/>
      <c r="E17" s="149">
        <f>'REKAPITULACE #3'!E25</f>
        <v>0</v>
      </c>
      <c r="F17" s="134"/>
      <c r="G17" s="181"/>
      <c r="H17" s="153"/>
      <c r="I17" s="153"/>
      <c r="J17" s="154"/>
      <c r="K17" s="156"/>
      <c r="L17" s="157" t="s">
        <v>91</v>
      </c>
      <c r="M17" s="184">
        <f>E20*K17/100</f>
        <v>0</v>
      </c>
    </row>
    <row r="18" spans="1:13" s="4" customFormat="1" ht="13.05" customHeight="1">
      <c r="A18" s="180" t="s">
        <v>81</v>
      </c>
      <c r="B18" s="151" t="s">
        <v>82</v>
      </c>
      <c r="C18" s="134"/>
      <c r="D18" s="152"/>
      <c r="E18" s="149">
        <v>0</v>
      </c>
      <c r="F18" s="134"/>
      <c r="G18" s="181"/>
      <c r="H18" s="153"/>
      <c r="I18" s="153"/>
      <c r="J18" s="154"/>
      <c r="K18" s="156"/>
      <c r="L18" s="157" t="s">
        <v>91</v>
      </c>
      <c r="M18" s="184">
        <f>E20*K18/100</f>
        <v>0</v>
      </c>
    </row>
    <row r="19" spans="1:13" s="4" customFormat="1" ht="13.05" customHeight="1">
      <c r="A19" s="180" t="s">
        <v>83</v>
      </c>
      <c r="B19" s="151" t="s">
        <v>84</v>
      </c>
      <c r="C19" s="134"/>
      <c r="D19" s="152"/>
      <c r="E19" s="149">
        <f>'REKAPITULACE #3'!E29</f>
        <v>0</v>
      </c>
      <c r="F19" s="134"/>
      <c r="G19" s="181"/>
      <c r="H19" s="153"/>
      <c r="I19" s="153"/>
      <c r="J19" s="154"/>
      <c r="K19" s="156"/>
      <c r="L19" s="157" t="s">
        <v>91</v>
      </c>
      <c r="M19" s="184">
        <f>E20*K19/100</f>
        <v>0</v>
      </c>
    </row>
    <row r="20" spans="1:13" s="4" customFormat="1" ht="13.05" customHeight="1">
      <c r="A20" s="181" t="s">
        <v>85</v>
      </c>
      <c r="B20" s="153"/>
      <c r="C20" s="153"/>
      <c r="D20" s="154"/>
      <c r="E20" s="149">
        <f>SUM(E16:E19)</f>
        <v>0</v>
      </c>
      <c r="F20" s="134"/>
      <c r="G20" s="181"/>
      <c r="H20" s="153"/>
      <c r="I20" s="153"/>
      <c r="J20" s="154"/>
      <c r="K20" s="156"/>
      <c r="L20" s="157" t="s">
        <v>91</v>
      </c>
      <c r="M20" s="184">
        <f>E20*K20/100</f>
        <v>0</v>
      </c>
    </row>
    <row r="21" spans="1:13" s="4" customFormat="1" ht="13.05" customHeight="1">
      <c r="A21" s="181" t="s">
        <v>86</v>
      </c>
      <c r="B21" s="153"/>
      <c r="C21" s="153"/>
      <c r="D21" s="154"/>
      <c r="E21" s="149">
        <v>0</v>
      </c>
      <c r="F21" s="134"/>
      <c r="G21" s="181"/>
      <c r="H21" s="153"/>
      <c r="I21" s="153"/>
      <c r="J21" s="154"/>
      <c r="K21" s="156"/>
      <c r="L21" s="157" t="s">
        <v>91</v>
      </c>
      <c r="M21" s="184">
        <f>E20*K21/100</f>
        <v>0</v>
      </c>
    </row>
    <row r="22" spans="1:13" s="4" customFormat="1" ht="13.05" customHeight="1">
      <c r="A22" s="181" t="s">
        <v>87</v>
      </c>
      <c r="B22" s="153"/>
      <c r="C22" s="153"/>
      <c r="D22" s="154"/>
      <c r="E22" s="149">
        <v>0</v>
      </c>
      <c r="F22" s="134"/>
      <c r="G22" s="181"/>
      <c r="H22" s="153"/>
      <c r="I22" s="153"/>
      <c r="J22" s="154"/>
      <c r="K22" s="156"/>
      <c r="L22" s="157" t="s">
        <v>91</v>
      </c>
      <c r="M22" s="184">
        <f>E20*K22/100</f>
        <v>0</v>
      </c>
    </row>
    <row r="23" spans="1:13" s="4" customFormat="1" ht="13.05" customHeight="1" thickBot="1">
      <c r="A23" s="181" t="s">
        <v>88</v>
      </c>
      <c r="B23" s="153"/>
      <c r="C23" s="153"/>
      <c r="D23" s="154"/>
      <c r="E23" s="149">
        <v>0</v>
      </c>
      <c r="F23" s="134"/>
      <c r="G23" s="182"/>
      <c r="H23" s="155"/>
      <c r="I23" s="155"/>
      <c r="J23" s="158"/>
      <c r="K23" s="159"/>
      <c r="L23" s="160" t="s">
        <v>91</v>
      </c>
      <c r="M23" s="185">
        <f>E20*K23/100</f>
        <v>0</v>
      </c>
    </row>
    <row r="24" spans="1:13" s="4" customFormat="1" ht="13.05" customHeight="1">
      <c r="A24" s="181" t="s">
        <v>89</v>
      </c>
      <c r="B24" s="153"/>
      <c r="C24" s="153"/>
      <c r="D24" s="153"/>
      <c r="E24" s="149">
        <f>SUM(E20:E23)</f>
        <v>0</v>
      </c>
      <c r="F24" s="134"/>
      <c r="G24" s="177" t="s">
        <v>100</v>
      </c>
      <c r="H24" s="15"/>
      <c r="I24" s="15"/>
      <c r="J24" s="15"/>
      <c r="K24" s="15"/>
      <c r="L24" s="15"/>
      <c r="M24" s="186"/>
    </row>
    <row r="25" spans="1:13" s="4" customFormat="1" ht="13.05" customHeight="1">
      <c r="A25" s="181" t="s">
        <v>102</v>
      </c>
      <c r="B25" s="153"/>
      <c r="C25" s="153"/>
      <c r="D25" s="154"/>
      <c r="E25" s="149">
        <f>SUM(M14:M23)</f>
        <v>0</v>
      </c>
      <c r="F25" s="124"/>
      <c r="G25" s="181"/>
      <c r="H25" s="153"/>
      <c r="I25" s="153"/>
      <c r="J25" s="154"/>
      <c r="K25" s="156"/>
      <c r="L25" s="157" t="s">
        <v>91</v>
      </c>
      <c r="M25" s="184">
        <f>E20*K25/100</f>
        <v>0</v>
      </c>
    </row>
    <row r="26" spans="1:13" s="4" customFormat="1" ht="13.05" customHeight="1" thickBot="1">
      <c r="A26" s="181" t="s">
        <v>103</v>
      </c>
      <c r="B26" s="153"/>
      <c r="C26" s="153"/>
      <c r="D26" s="154"/>
      <c r="E26" s="149">
        <f>SUM(M25:M26)</f>
        <v>0</v>
      </c>
      <c r="F26" s="124"/>
      <c r="G26" s="182"/>
      <c r="H26" s="155"/>
      <c r="I26" s="155"/>
      <c r="J26" s="158"/>
      <c r="K26" s="159"/>
      <c r="L26" s="160" t="s">
        <v>91</v>
      </c>
      <c r="M26" s="185">
        <f>E20*K26/100</f>
        <v>0</v>
      </c>
    </row>
    <row r="27" spans="1:13" s="4" customFormat="1" ht="13.05" customHeight="1" thickBot="1">
      <c r="A27" s="182" t="s">
        <v>104</v>
      </c>
      <c r="B27" s="155"/>
      <c r="C27" s="155"/>
      <c r="D27" s="158"/>
      <c r="E27" s="161">
        <f>SUM(M28:M28)</f>
        <v>0</v>
      </c>
      <c r="F27" s="17"/>
      <c r="G27" s="177" t="s">
        <v>101</v>
      </c>
      <c r="H27" s="162"/>
      <c r="I27" s="162"/>
      <c r="J27" s="162"/>
      <c r="K27" s="162"/>
      <c r="L27" s="162"/>
      <c r="M27" s="187"/>
    </row>
    <row r="28" spans="1:13" s="4" customFormat="1" ht="13.05" customHeight="1" thickBot="1">
      <c r="A28" s="183" t="s">
        <v>105</v>
      </c>
      <c r="B28" s="164"/>
      <c r="C28" s="164"/>
      <c r="D28" s="165"/>
      <c r="E28" s="166">
        <f>SUM(E24:E27)</f>
        <v>0</v>
      </c>
      <c r="F28" s="25"/>
      <c r="G28" s="182"/>
      <c r="H28" s="155"/>
      <c r="I28" s="155"/>
      <c r="J28" s="158"/>
      <c r="K28" s="159"/>
      <c r="L28" s="160" t="s">
        <v>91</v>
      </c>
      <c r="M28" s="185">
        <f>E20*K28/100</f>
        <v>0</v>
      </c>
    </row>
    <row r="29" spans="1:13" s="5" customFormat="1" ht="13.05" customHeight="1">
      <c r="A29" s="188" t="s">
        <v>106</v>
      </c>
      <c r="B29" s="189"/>
      <c r="C29" s="189"/>
      <c r="D29" s="190"/>
      <c r="E29" s="191" t="s">
        <v>107</v>
      </c>
      <c r="F29" s="189"/>
      <c r="G29" s="190"/>
      <c r="H29" s="191" t="s">
        <v>108</v>
      </c>
      <c r="I29" s="189"/>
      <c r="J29" s="189"/>
      <c r="K29" s="189"/>
      <c r="L29" s="189"/>
      <c r="M29" s="192"/>
    </row>
    <row r="30" spans="1:13" s="4" customFormat="1" ht="13.05" customHeight="1">
      <c r="A30" s="193" t="s">
        <v>54</v>
      </c>
      <c r="B30" s="17"/>
      <c r="C30" s="17"/>
      <c r="D30" s="122"/>
      <c r="E30" s="194" t="s">
        <v>109</v>
      </c>
      <c r="F30" s="155"/>
      <c r="G30" s="122"/>
      <c r="H30" s="194" t="s">
        <v>109</v>
      </c>
      <c r="I30" s="155"/>
      <c r="J30" s="17"/>
      <c r="K30" s="17"/>
      <c r="L30" s="17"/>
      <c r="M30" s="197"/>
    </row>
    <row r="31" spans="1:13" s="4" customFormat="1" ht="13.05" customHeight="1">
      <c r="A31" s="198" t="s">
        <v>110</v>
      </c>
      <c r="B31" s="7"/>
      <c r="C31" s="196"/>
      <c r="D31" s="199"/>
      <c r="E31" s="194" t="s">
        <v>110</v>
      </c>
      <c r="F31" s="196"/>
      <c r="G31" s="199"/>
      <c r="H31" s="194" t="s">
        <v>110</v>
      </c>
      <c r="I31" s="196"/>
      <c r="J31" s="7"/>
      <c r="K31" s="7"/>
      <c r="L31" s="7"/>
      <c r="M31" s="200"/>
    </row>
    <row r="32" spans="1:13" s="4" customFormat="1" ht="13.05" customHeight="1">
      <c r="A32" s="198"/>
      <c r="B32" s="7"/>
      <c r="C32" s="7"/>
      <c r="D32" s="199"/>
      <c r="E32" s="203" t="s">
        <v>111</v>
      </c>
      <c r="F32" s="7"/>
      <c r="G32" s="199"/>
      <c r="H32" s="203" t="s">
        <v>111</v>
      </c>
      <c r="I32" s="7"/>
      <c r="J32" s="7"/>
      <c r="K32" s="7"/>
      <c r="L32" s="7"/>
      <c r="M32" s="200"/>
    </row>
    <row r="33" spans="1:13">
      <c r="A33" s="201"/>
      <c r="B33" s="148"/>
      <c r="C33" s="148"/>
      <c r="D33" s="202"/>
      <c r="E33" s="204"/>
      <c r="F33" s="148"/>
      <c r="G33" s="202"/>
      <c r="H33" s="204"/>
      <c r="I33" s="148"/>
      <c r="J33" s="148"/>
      <c r="K33" s="148"/>
      <c r="L33" s="148"/>
      <c r="M33" s="205"/>
    </row>
    <row r="34" spans="1:13" s="4" customFormat="1" ht="56.25" customHeight="1" thickBot="1">
      <c r="A34" s="201"/>
      <c r="B34" s="148"/>
      <c r="C34" s="148"/>
      <c r="D34" s="202"/>
      <c r="E34" s="204"/>
      <c r="F34" s="148"/>
      <c r="G34" s="202"/>
      <c r="H34" s="204"/>
      <c r="I34" s="148"/>
      <c r="J34" s="148"/>
      <c r="K34" s="148"/>
      <c r="L34" s="148"/>
      <c r="M34" s="205"/>
    </row>
    <row r="35" spans="1:13" s="4" customFormat="1" ht="13.05" customHeight="1">
      <c r="A35" s="207" t="s">
        <v>112</v>
      </c>
      <c r="B35" s="208"/>
      <c r="C35" s="208"/>
      <c r="D35" s="209"/>
      <c r="E35" s="212">
        <v>21</v>
      </c>
      <c r="F35" s="15"/>
      <c r="G35" s="210" t="s">
        <v>113</v>
      </c>
      <c r="H35" s="219">
        <f>E28-H37</f>
        <v>0</v>
      </c>
      <c r="I35" s="15"/>
      <c r="J35" s="15"/>
      <c r="K35" s="15"/>
      <c r="L35" s="15"/>
      <c r="M35" s="211" t="s">
        <v>114</v>
      </c>
    </row>
    <row r="36" spans="1:13" s="4" customFormat="1" ht="13.05" customHeight="1">
      <c r="A36" s="181" t="s">
        <v>115</v>
      </c>
      <c r="B36" s="214"/>
      <c r="C36" s="214"/>
      <c r="D36" s="215"/>
      <c r="E36" s="217">
        <v>21</v>
      </c>
      <c r="F36" s="124"/>
      <c r="G36" s="150" t="s">
        <v>113</v>
      </c>
      <c r="H36" s="149">
        <f>H35*E36/100</f>
        <v>0</v>
      </c>
      <c r="I36" s="124"/>
      <c r="J36" s="124"/>
      <c r="K36" s="124"/>
      <c r="L36" s="124"/>
      <c r="M36" s="216" t="s">
        <v>114</v>
      </c>
    </row>
    <row r="37" spans="1:13" s="4" customFormat="1" ht="13.05" customHeight="1">
      <c r="A37" s="181" t="s">
        <v>112</v>
      </c>
      <c r="B37" s="214"/>
      <c r="C37" s="214"/>
      <c r="D37" s="215"/>
      <c r="E37" s="217">
        <v>12</v>
      </c>
      <c r="F37" s="124"/>
      <c r="G37" s="150" t="s">
        <v>113</v>
      </c>
      <c r="H37" s="149">
        <v>0</v>
      </c>
      <c r="I37" s="218"/>
      <c r="J37" s="218"/>
      <c r="K37" s="218"/>
      <c r="L37" s="218"/>
      <c r="M37" s="216" t="s">
        <v>114</v>
      </c>
    </row>
    <row r="38" spans="1:13" s="4" customFormat="1" ht="13.05" customHeight="1">
      <c r="A38" s="181" t="s">
        <v>115</v>
      </c>
      <c r="B38" s="214"/>
      <c r="C38" s="214"/>
      <c r="D38" s="215"/>
      <c r="E38" s="217">
        <v>12</v>
      </c>
      <c r="F38" s="124"/>
      <c r="G38" s="150" t="s">
        <v>113</v>
      </c>
      <c r="H38" s="149">
        <f>H37*E38/100</f>
        <v>0</v>
      </c>
      <c r="I38" s="124"/>
      <c r="J38" s="124"/>
      <c r="K38" s="124"/>
      <c r="L38" s="124"/>
      <c r="M38" s="216" t="s">
        <v>114</v>
      </c>
    </row>
    <row r="39" spans="1:13" s="223" customFormat="1" ht="19.5" customHeight="1" thickBot="1">
      <c r="A39" s="221" t="s">
        <v>116</v>
      </c>
      <c r="B39" s="222"/>
      <c r="C39" s="222"/>
      <c r="D39" s="222"/>
      <c r="E39" s="222"/>
      <c r="F39" s="222"/>
      <c r="G39" s="222"/>
      <c r="H39" s="224">
        <f>SUM(H35:H38)</f>
        <v>0</v>
      </c>
      <c r="I39" s="220"/>
      <c r="J39" s="220"/>
      <c r="K39" s="220"/>
      <c r="L39" s="220"/>
      <c r="M39" s="225" t="s">
        <v>114</v>
      </c>
    </row>
    <row r="40" spans="1:13" s="4" customFormat="1" ht="13.05" customHeight="1"/>
    <row r="41" spans="1:13" s="4" customFormat="1" ht="13.05" customHeight="1">
      <c r="A41" s="196" t="s">
        <v>117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</mergeCells>
  <printOptions horizontalCentered="1"/>
  <pageMargins left="0.39375000000000004" right="0.39375000000000004" top="0.59027777777777779" bottom="0.59027777777777779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C6" sqref="C6:E6"/>
    </sheetView>
  </sheetViews>
  <sheetFormatPr defaultRowHeight="13.2"/>
  <cols>
    <col min="1" max="1" width="3.88671875" customWidth="1"/>
    <col min="2" max="2" width="45.21875" customWidth="1"/>
    <col min="3" max="5" width="10.6640625" customWidth="1"/>
  </cols>
  <sheetData>
    <row r="1" spans="1:5" s="2" customFormat="1" ht="9.6">
      <c r="A1" s="3" t="s">
        <v>0</v>
      </c>
      <c r="B1" s="3"/>
      <c r="C1" s="3"/>
      <c r="D1" s="3" t="s">
        <v>1</v>
      </c>
      <c r="E1" s="3"/>
    </row>
    <row r="2" spans="1:5" s="2" customFormat="1" ht="9.6">
      <c r="A2" s="3" t="s">
        <v>1180</v>
      </c>
      <c r="B2" s="3"/>
      <c r="C2" s="3"/>
      <c r="D2" s="3" t="s">
        <v>3</v>
      </c>
      <c r="E2" s="3"/>
    </row>
    <row r="3" spans="1:5" s="1" customFormat="1" ht="9.6"/>
    <row r="4" spans="1:5" s="5" customFormat="1">
      <c r="A4" s="6" t="s">
        <v>39</v>
      </c>
      <c r="B4" s="7"/>
      <c r="C4" s="7"/>
      <c r="D4" s="7"/>
      <c r="E4" s="7"/>
    </row>
    <row r="5" spans="1:5" s="1" customFormat="1" ht="10.199999999999999" thickBot="1"/>
    <row r="6" spans="1:5" s="1" customFormat="1" ht="9.75" customHeight="1">
      <c r="A6" s="85" t="s">
        <v>40</v>
      </c>
      <c r="B6" s="87" t="s">
        <v>41</v>
      </c>
      <c r="C6" s="89" t="s">
        <v>42</v>
      </c>
      <c r="D6" s="15"/>
      <c r="E6" s="90"/>
    </row>
    <row r="7" spans="1:5" s="1" customFormat="1" ht="9.75" customHeight="1" thickBot="1">
      <c r="A7" s="86"/>
      <c r="B7" s="88"/>
      <c r="C7" s="91" t="s">
        <v>18</v>
      </c>
      <c r="D7" s="92" t="s">
        <v>23</v>
      </c>
      <c r="E7" s="93" t="s">
        <v>43</v>
      </c>
    </row>
    <row r="8" spans="1:5" s="29" customFormat="1" ht="10.199999999999999">
      <c r="A8" s="94"/>
      <c r="B8" s="97" t="s">
        <v>31</v>
      </c>
      <c r="C8" s="95"/>
      <c r="D8" s="95"/>
      <c r="E8" s="96"/>
    </row>
    <row r="9" spans="1:5" s="29" customFormat="1" ht="10.199999999999999">
      <c r="A9" s="98">
        <v>3</v>
      </c>
      <c r="B9" s="42" t="s">
        <v>1160</v>
      </c>
      <c r="C9" s="99">
        <f>'ROZPOČET #3'!G21</f>
        <v>0</v>
      </c>
      <c r="D9" s="99">
        <f>'ROZPOČET #3'!I21</f>
        <v>0</v>
      </c>
      <c r="E9" s="100">
        <f>C9+D9</f>
        <v>0</v>
      </c>
    </row>
    <row r="10" spans="1:5" s="29" customFormat="1" ht="10.199999999999999">
      <c r="A10" s="238">
        <v>61</v>
      </c>
      <c r="B10" s="239" t="s">
        <v>1161</v>
      </c>
      <c r="C10" s="240">
        <f>'ROZPOČET #3'!G29</f>
        <v>0</v>
      </c>
      <c r="D10" s="240">
        <f>'ROZPOČET #3'!I29</f>
        <v>0</v>
      </c>
      <c r="E10" s="241">
        <f>C10+D10</f>
        <v>0</v>
      </c>
    </row>
    <row r="11" spans="1:5" s="29" customFormat="1" ht="10.199999999999999">
      <c r="A11" s="238">
        <v>62</v>
      </c>
      <c r="B11" s="239" t="s">
        <v>1162</v>
      </c>
      <c r="C11" s="240">
        <f>'ROZPOČET #3'!G66</f>
        <v>0</v>
      </c>
      <c r="D11" s="240">
        <f>'ROZPOČET #3'!I66</f>
        <v>0</v>
      </c>
      <c r="E11" s="241">
        <f>C11+D11</f>
        <v>0</v>
      </c>
    </row>
    <row r="12" spans="1:5" s="29" customFormat="1" ht="10.199999999999999">
      <c r="A12" s="238">
        <v>9</v>
      </c>
      <c r="B12" s="239" t="s">
        <v>44</v>
      </c>
      <c r="C12" s="240">
        <f>'ROZPOČET #3'!G72</f>
        <v>0</v>
      </c>
      <c r="D12" s="240">
        <f>'ROZPOČET #3'!I72</f>
        <v>0</v>
      </c>
      <c r="E12" s="241">
        <f>C12+D12</f>
        <v>0</v>
      </c>
    </row>
    <row r="13" spans="1:5" s="29" customFormat="1" ht="10.199999999999999">
      <c r="A13" s="238">
        <v>94</v>
      </c>
      <c r="B13" s="239" t="s">
        <v>1163</v>
      </c>
      <c r="C13" s="240">
        <f>'ROZPOČET #3'!G91</f>
        <v>0</v>
      </c>
      <c r="D13" s="240">
        <f>'ROZPOČET #3'!I91</f>
        <v>0</v>
      </c>
      <c r="E13" s="241">
        <f>C13+D13</f>
        <v>0</v>
      </c>
    </row>
    <row r="14" spans="1:5" s="29" customFormat="1" ht="10.199999999999999">
      <c r="A14" s="238">
        <v>96</v>
      </c>
      <c r="B14" s="239" t="s">
        <v>1164</v>
      </c>
      <c r="C14" s="240">
        <f>'ROZPOČET #3'!G153</f>
        <v>0</v>
      </c>
      <c r="D14" s="240">
        <f>'ROZPOČET #3'!I153</f>
        <v>0</v>
      </c>
      <c r="E14" s="241">
        <f>C14+D14</f>
        <v>0</v>
      </c>
    </row>
    <row r="15" spans="1:5" s="29" customFormat="1" ht="10.199999999999999">
      <c r="A15" s="238">
        <v>99</v>
      </c>
      <c r="B15" s="239" t="s">
        <v>1165</v>
      </c>
      <c r="C15" s="240">
        <f>'ROZPOČET #3'!G158</f>
        <v>0</v>
      </c>
      <c r="D15" s="240">
        <f>'ROZPOČET #3'!I158</f>
        <v>0</v>
      </c>
      <c r="E15" s="241">
        <f>C15+D15</f>
        <v>0</v>
      </c>
    </row>
    <row r="16" spans="1:5" s="29" customFormat="1" ht="10.8" thickBot="1">
      <c r="A16" s="101"/>
      <c r="B16" s="102" t="s">
        <v>45</v>
      </c>
      <c r="C16" s="103">
        <f>SUM(C9:C15)</f>
        <v>0</v>
      </c>
      <c r="D16" s="103">
        <f>SUM(D9:D15)</f>
        <v>0</v>
      </c>
      <c r="E16" s="104">
        <f>SUM(E9:E15)</f>
        <v>0</v>
      </c>
    </row>
    <row r="17" spans="1:5" s="1" customFormat="1" ht="10.199999999999999" thickBot="1"/>
    <row r="18" spans="1:5" s="29" customFormat="1" ht="10.199999999999999">
      <c r="A18" s="94"/>
      <c r="B18" s="97" t="s">
        <v>325</v>
      </c>
      <c r="C18" s="95"/>
      <c r="D18" s="95"/>
      <c r="E18" s="96"/>
    </row>
    <row r="19" spans="1:5" s="29" customFormat="1" ht="10.199999999999999">
      <c r="A19" s="98">
        <v>712</v>
      </c>
      <c r="B19" s="42" t="s">
        <v>1166</v>
      </c>
      <c r="C19" s="99">
        <f>'ROZPOČET #3'!G178</f>
        <v>0</v>
      </c>
      <c r="D19" s="99">
        <f>'ROZPOČET #3'!I178</f>
        <v>0</v>
      </c>
      <c r="E19" s="100">
        <f>C19+D19</f>
        <v>0</v>
      </c>
    </row>
    <row r="20" spans="1:5" s="29" customFormat="1" ht="10.199999999999999">
      <c r="A20" s="238">
        <v>762</v>
      </c>
      <c r="B20" s="239" t="s">
        <v>1167</v>
      </c>
      <c r="C20" s="240">
        <f>'ROZPOČET #3'!G921</f>
        <v>0</v>
      </c>
      <c r="D20" s="240">
        <f>'ROZPOČET #3'!I921</f>
        <v>0</v>
      </c>
      <c r="E20" s="241">
        <f>C20+D20</f>
        <v>0</v>
      </c>
    </row>
    <row r="21" spans="1:5" s="29" customFormat="1" ht="10.199999999999999">
      <c r="A21" s="238">
        <v>764</v>
      </c>
      <c r="B21" s="239" t="s">
        <v>1168</v>
      </c>
      <c r="C21" s="240">
        <f>'ROZPOČET #3'!G949</f>
        <v>0</v>
      </c>
      <c r="D21" s="240">
        <f>'ROZPOČET #3'!I949</f>
        <v>0</v>
      </c>
      <c r="E21" s="241">
        <f>C21+D21</f>
        <v>0</v>
      </c>
    </row>
    <row r="22" spans="1:5" s="29" customFormat="1" ht="10.199999999999999">
      <c r="A22" s="238">
        <v>765</v>
      </c>
      <c r="B22" s="239" t="s">
        <v>1169</v>
      </c>
      <c r="C22" s="240">
        <f>'ROZPOČET #3'!G961</f>
        <v>0</v>
      </c>
      <c r="D22" s="240">
        <f>'ROZPOČET #3'!I961</f>
        <v>0</v>
      </c>
      <c r="E22" s="241">
        <f>C22+D22</f>
        <v>0</v>
      </c>
    </row>
    <row r="23" spans="1:5" s="29" customFormat="1" ht="10.199999999999999">
      <c r="A23" s="238">
        <v>767</v>
      </c>
      <c r="B23" s="239" t="s">
        <v>1171</v>
      </c>
      <c r="C23" s="240">
        <f>'ROZPOČET #3'!G970</f>
        <v>0</v>
      </c>
      <c r="D23" s="240">
        <f>'ROZPOČET #3'!I970</f>
        <v>0</v>
      </c>
      <c r="E23" s="241">
        <f>C23+D23</f>
        <v>0</v>
      </c>
    </row>
    <row r="24" spans="1:5" s="29" customFormat="1" ht="10.199999999999999">
      <c r="A24" s="238">
        <v>783</v>
      </c>
      <c r="B24" s="239" t="s">
        <v>1172</v>
      </c>
      <c r="C24" s="240">
        <f>'ROZPOČET #3'!G973</f>
        <v>0</v>
      </c>
      <c r="D24" s="240">
        <f>'ROZPOČET #3'!I973</f>
        <v>0</v>
      </c>
      <c r="E24" s="241">
        <f>C24+D24</f>
        <v>0</v>
      </c>
    </row>
    <row r="25" spans="1:5" s="29" customFormat="1" ht="10.8" thickBot="1">
      <c r="A25" s="101"/>
      <c r="B25" s="102" t="s">
        <v>1173</v>
      </c>
      <c r="C25" s="103">
        <f>SUM(C19:C24)</f>
        <v>0</v>
      </c>
      <c r="D25" s="103">
        <f>SUM(D19:D24)</f>
        <v>0</v>
      </c>
      <c r="E25" s="104">
        <f>SUM(E19:E24)</f>
        <v>0</v>
      </c>
    </row>
    <row r="26" spans="1:5" s="1" customFormat="1" ht="10.199999999999999" thickBot="1"/>
    <row r="27" spans="1:5" s="29" customFormat="1" ht="10.199999999999999">
      <c r="A27" s="94"/>
      <c r="B27" s="97" t="s">
        <v>1153</v>
      </c>
      <c r="C27" s="95"/>
      <c r="D27" s="95"/>
      <c r="E27" s="96"/>
    </row>
    <row r="28" spans="1:5" s="29" customFormat="1" ht="10.199999999999999">
      <c r="A28" s="98" t="s">
        <v>1158</v>
      </c>
      <c r="B28" s="42" t="s">
        <v>1174</v>
      </c>
      <c r="C28" s="99">
        <f>'ROZPOČET #3'!G982</f>
        <v>0</v>
      </c>
      <c r="D28" s="99">
        <f>'ROZPOČET #3'!I982</f>
        <v>0</v>
      </c>
      <c r="E28" s="100">
        <f>C28+D28</f>
        <v>0</v>
      </c>
    </row>
    <row r="29" spans="1:5" s="29" customFormat="1" ht="10.8" thickBot="1">
      <c r="A29" s="101"/>
      <c r="B29" s="102" t="s">
        <v>1175</v>
      </c>
      <c r="C29" s="103">
        <f>SUM(C28:C28)</f>
        <v>0</v>
      </c>
      <c r="D29" s="103">
        <f>SUM(D28:D28)</f>
        <v>0</v>
      </c>
      <c r="E29" s="104">
        <f>SUM(E28:E28)</f>
        <v>0</v>
      </c>
    </row>
    <row r="30" spans="1:5" s="1" customFormat="1" ht="10.199999999999999" thickBot="1"/>
    <row r="31" spans="1:5" s="29" customFormat="1" ht="10.8" thickBot="1">
      <c r="A31" s="105"/>
      <c r="B31" s="106" t="s">
        <v>46</v>
      </c>
      <c r="C31" s="107">
        <f>C16+C25+C29</f>
        <v>0</v>
      </c>
      <c r="D31" s="107">
        <f>D16+D25+D29</f>
        <v>0</v>
      </c>
      <c r="E31" s="108">
        <f>E16+E25+E29</f>
        <v>0</v>
      </c>
    </row>
  </sheetData>
  <mergeCells count="8">
    <mergeCell ref="A1:C1"/>
    <mergeCell ref="D1:E1"/>
    <mergeCell ref="A2:C2"/>
    <mergeCell ref="D2:E2"/>
    <mergeCell ref="A4:E4"/>
    <mergeCell ref="A6:A7"/>
    <mergeCell ref="B6:B7"/>
    <mergeCell ref="C6:E6"/>
  </mergeCells>
  <printOptions horizontalCentered="1"/>
  <pageMargins left="0.39375000000000004" right="0.39375000000000004" top="0.59027777777777779" bottom="0.59027777777777779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984"/>
  <sheetViews>
    <sheetView workbookViewId="0">
      <selection activeCell="E12" sqref="E12"/>
    </sheetView>
  </sheetViews>
  <sheetFormatPr defaultRowHeight="13.2"/>
  <cols>
    <col min="1" max="1" width="3.77734375" customWidth="1"/>
    <col min="2" max="2" width="11.109375" customWidth="1"/>
    <col min="3" max="3" width="43.44140625" customWidth="1"/>
    <col min="4" max="4" width="4.44140625" customWidth="1"/>
    <col min="5" max="5" width="8.77734375" customWidth="1"/>
    <col min="6" max="9" width="10.6640625" customWidth="1"/>
    <col min="10" max="11" width="9.109375" customWidth="1"/>
    <col min="12" max="12" width="13.21875" customWidth="1"/>
  </cols>
  <sheetData>
    <row r="1" spans="1:12" s="2" customFormat="1" ht="9.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 t="s">
        <v>1</v>
      </c>
      <c r="L1" s="3"/>
    </row>
    <row r="2" spans="1:12" s="2" customFormat="1" ht="9.6">
      <c r="A2" s="3" t="s">
        <v>1180</v>
      </c>
      <c r="B2" s="3"/>
      <c r="C2" s="3"/>
      <c r="D2" s="3"/>
      <c r="E2" s="3"/>
      <c r="F2" s="3"/>
      <c r="G2" s="3"/>
      <c r="H2" s="3"/>
      <c r="I2" s="3"/>
      <c r="J2" s="3"/>
      <c r="K2" s="3" t="s">
        <v>3</v>
      </c>
      <c r="L2" s="3"/>
    </row>
    <row r="3" spans="1:12" s="1" customFormat="1" ht="9.6"/>
    <row r="4" spans="1:12" s="4" customForma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1" customFormat="1" ht="10.199999999999999" thickBot="1"/>
    <row r="6" spans="1:12" s="1" customFormat="1" ht="9.75" customHeight="1">
      <c r="A6" s="8" t="s">
        <v>5</v>
      </c>
      <c r="B6" s="11" t="s">
        <v>9</v>
      </c>
      <c r="C6" s="11" t="s">
        <v>11</v>
      </c>
      <c r="D6" s="11" t="s">
        <v>13</v>
      </c>
      <c r="E6" s="11" t="s">
        <v>15</v>
      </c>
      <c r="F6" s="14" t="s">
        <v>17</v>
      </c>
      <c r="G6" s="15"/>
      <c r="H6" s="15"/>
      <c r="I6" s="15"/>
      <c r="J6" s="11" t="s">
        <v>26</v>
      </c>
      <c r="K6" s="25"/>
      <c r="L6" s="26" t="s">
        <v>29</v>
      </c>
    </row>
    <row r="7" spans="1:12" s="1" customFormat="1" ht="9.75" customHeight="1">
      <c r="A7" s="9" t="s">
        <v>6</v>
      </c>
      <c r="B7" s="12"/>
      <c r="C7" s="12"/>
      <c r="D7" s="12"/>
      <c r="E7" s="12"/>
      <c r="F7" s="16" t="s">
        <v>18</v>
      </c>
      <c r="G7" s="17"/>
      <c r="H7" s="22" t="s">
        <v>23</v>
      </c>
      <c r="I7" s="17"/>
      <c r="J7" s="12"/>
      <c r="K7" s="7"/>
      <c r="L7" s="27"/>
    </row>
    <row r="8" spans="1:12" s="1" customFormat="1" ht="9.75" customHeight="1">
      <c r="A8" s="9" t="s">
        <v>7</v>
      </c>
      <c r="B8" s="12"/>
      <c r="C8" s="12"/>
      <c r="D8" s="12"/>
      <c r="E8" s="12"/>
      <c r="F8" s="18" t="s">
        <v>19</v>
      </c>
      <c r="G8" s="20" t="s">
        <v>21</v>
      </c>
      <c r="H8" s="23" t="s">
        <v>19</v>
      </c>
      <c r="I8" s="20" t="s">
        <v>21</v>
      </c>
      <c r="J8" s="23" t="s">
        <v>19</v>
      </c>
      <c r="K8" s="20" t="s">
        <v>21</v>
      </c>
      <c r="L8" s="27"/>
    </row>
    <row r="9" spans="1:12" s="1" customFormat="1" ht="9.75" customHeight="1" thickBot="1">
      <c r="A9" s="10" t="s">
        <v>8</v>
      </c>
      <c r="B9" s="13" t="s">
        <v>10</v>
      </c>
      <c r="C9" s="13" t="s">
        <v>12</v>
      </c>
      <c r="D9" s="13" t="s">
        <v>14</v>
      </c>
      <c r="E9" s="13" t="s">
        <v>16</v>
      </c>
      <c r="F9" s="19" t="s">
        <v>20</v>
      </c>
      <c r="G9" s="21" t="s">
        <v>22</v>
      </c>
      <c r="H9" s="24" t="s">
        <v>24</v>
      </c>
      <c r="I9" s="21" t="s">
        <v>25</v>
      </c>
      <c r="J9" s="24" t="s">
        <v>27</v>
      </c>
      <c r="K9" s="21" t="s">
        <v>28</v>
      </c>
      <c r="L9" s="28" t="s">
        <v>30</v>
      </c>
    </row>
    <row r="10" spans="1:12" s="30" customFormat="1" ht="10.199999999999999">
      <c r="A10" s="32"/>
      <c r="B10" s="31"/>
      <c r="C10" s="33" t="s">
        <v>31</v>
      </c>
      <c r="D10" s="31"/>
      <c r="E10" s="31"/>
      <c r="F10" s="34"/>
      <c r="G10" s="35"/>
      <c r="H10" s="36"/>
      <c r="J10" s="36"/>
      <c r="L10" s="37"/>
    </row>
    <row r="11" spans="1:12" s="30" customFormat="1" ht="10.199999999999999">
      <c r="A11" s="40"/>
      <c r="B11" s="41" t="s">
        <v>119</v>
      </c>
      <c r="C11" s="42" t="s">
        <v>120</v>
      </c>
      <c r="D11" s="39"/>
      <c r="E11" s="39"/>
      <c r="F11" s="43"/>
      <c r="G11" s="44"/>
      <c r="H11" s="45"/>
      <c r="I11" s="38"/>
      <c r="J11" s="45"/>
      <c r="K11" s="38"/>
      <c r="L11" s="46"/>
    </row>
    <row r="12" spans="1:12" s="1" customFormat="1" ht="28.8">
      <c r="A12" s="47">
        <v>1</v>
      </c>
      <c r="B12" s="48" t="s">
        <v>121</v>
      </c>
      <c r="C12" s="49" t="s">
        <v>1181</v>
      </c>
      <c r="D12" s="50" t="s">
        <v>123</v>
      </c>
      <c r="E12" s="55">
        <v>1</v>
      </c>
      <c r="F12" s="52"/>
      <c r="G12" s="53">
        <f>E12*F12</f>
        <v>0</v>
      </c>
      <c r="H12" s="54"/>
      <c r="I12" s="53">
        <f>E12*H12</f>
        <v>0</v>
      </c>
      <c r="J12" s="55">
        <v>0.47693305000000003</v>
      </c>
      <c r="K12" s="56">
        <f>E12*J12</f>
        <v>0.47693305000000003</v>
      </c>
      <c r="L12" s="57" t="s">
        <v>124</v>
      </c>
    </row>
    <row r="13" spans="1:12" s="1" customFormat="1" ht="19.2">
      <c r="A13" s="47">
        <f>A12+1</f>
        <v>2</v>
      </c>
      <c r="B13" s="48" t="s">
        <v>121</v>
      </c>
      <c r="C13" s="49" t="s">
        <v>1182</v>
      </c>
      <c r="D13" s="50" t="s">
        <v>123</v>
      </c>
      <c r="E13" s="55">
        <v>1.1475</v>
      </c>
      <c r="F13" s="52"/>
      <c r="G13" s="53">
        <f>E13*F13</f>
        <v>0</v>
      </c>
      <c r="H13" s="54"/>
      <c r="I13" s="53">
        <f>E13*H13</f>
        <v>0</v>
      </c>
      <c r="J13" s="55">
        <v>0.47693305000000003</v>
      </c>
      <c r="K13" s="56">
        <f>E13*J13</f>
        <v>0.54728067487499998</v>
      </c>
      <c r="L13" s="57" t="s">
        <v>124</v>
      </c>
    </row>
    <row r="14" spans="1:12" s="1" customFormat="1" ht="28.8">
      <c r="A14" s="47">
        <f>A13+1</f>
        <v>3</v>
      </c>
      <c r="B14" s="48" t="s">
        <v>121</v>
      </c>
      <c r="C14" s="49" t="s">
        <v>1183</v>
      </c>
      <c r="D14" s="50" t="s">
        <v>123</v>
      </c>
      <c r="E14" s="55">
        <v>3.9000000000000004</v>
      </c>
      <c r="F14" s="52"/>
      <c r="G14" s="53">
        <f>E14*F14</f>
        <v>0</v>
      </c>
      <c r="H14" s="54"/>
      <c r="I14" s="53">
        <f>E14*H14</f>
        <v>0</v>
      </c>
      <c r="J14" s="55">
        <v>0.47693305000000003</v>
      </c>
      <c r="K14" s="56">
        <f>E14*J14</f>
        <v>1.8600388950000002</v>
      </c>
      <c r="L14" s="57" t="s">
        <v>124</v>
      </c>
    </row>
    <row r="15" spans="1:12" s="1" customFormat="1" ht="19.2">
      <c r="A15" s="47">
        <f>A14+1</f>
        <v>4</v>
      </c>
      <c r="B15" s="48" t="s">
        <v>121</v>
      </c>
      <c r="C15" s="49" t="s">
        <v>122</v>
      </c>
      <c r="D15" s="50" t="s">
        <v>123</v>
      </c>
      <c r="E15" s="55">
        <v>1.9889999999999999</v>
      </c>
      <c r="F15" s="52"/>
      <c r="G15" s="53">
        <f>E15*F15</f>
        <v>0</v>
      </c>
      <c r="H15" s="54"/>
      <c r="I15" s="53">
        <f>E15*H15</f>
        <v>0</v>
      </c>
      <c r="J15" s="55">
        <v>0.47693305000000003</v>
      </c>
      <c r="K15" s="56">
        <f>E15*J15</f>
        <v>0.94861983645000003</v>
      </c>
      <c r="L15" s="57" t="s">
        <v>124</v>
      </c>
    </row>
    <row r="16" spans="1:12" s="1" customFormat="1" ht="19.2">
      <c r="A16" s="47">
        <f>A15+1</f>
        <v>5</v>
      </c>
      <c r="B16" s="48" t="s">
        <v>125</v>
      </c>
      <c r="C16" s="49" t="s">
        <v>126</v>
      </c>
      <c r="D16" s="50" t="s">
        <v>127</v>
      </c>
      <c r="E16" s="226">
        <v>26</v>
      </c>
      <c r="F16" s="52"/>
      <c r="G16" s="53">
        <f>E16*F16</f>
        <v>0</v>
      </c>
      <c r="H16" s="54"/>
      <c r="I16" s="53">
        <f>E16*H16</f>
        <v>0</v>
      </c>
      <c r="J16" s="55">
        <v>2.4899999999999999E-2</v>
      </c>
      <c r="K16" s="56">
        <f>E16*J16</f>
        <v>0.64739999999999998</v>
      </c>
      <c r="L16" s="57" t="s">
        <v>124</v>
      </c>
    </row>
    <row r="17" spans="1:12" s="1" customFormat="1" ht="28.8">
      <c r="A17" s="47">
        <f>A16+1</f>
        <v>6</v>
      </c>
      <c r="B17" s="48" t="s">
        <v>121</v>
      </c>
      <c r="C17" s="49" t="s">
        <v>130</v>
      </c>
      <c r="D17" s="50" t="s">
        <v>123</v>
      </c>
      <c r="E17" s="55">
        <v>0.52649999999999997</v>
      </c>
      <c r="F17" s="52"/>
      <c r="G17" s="53">
        <f>E17*F17</f>
        <v>0</v>
      </c>
      <c r="H17" s="54"/>
      <c r="I17" s="53">
        <f>E17*H17</f>
        <v>0</v>
      </c>
      <c r="J17" s="55">
        <v>0.47693305000000003</v>
      </c>
      <c r="K17" s="56">
        <f>E17*J17</f>
        <v>0.25110525082500001</v>
      </c>
      <c r="L17" s="57" t="s">
        <v>124</v>
      </c>
    </row>
    <row r="18" spans="1:12" s="1" customFormat="1" ht="9.6">
      <c r="A18" s="47">
        <f>A17+1</f>
        <v>7</v>
      </c>
      <c r="B18" s="48" t="s">
        <v>134</v>
      </c>
      <c r="C18" s="49" t="s">
        <v>135</v>
      </c>
      <c r="D18" s="50" t="s">
        <v>136</v>
      </c>
      <c r="E18" s="54">
        <v>33</v>
      </c>
      <c r="F18" s="52"/>
      <c r="G18" s="53">
        <f>E18*F18</f>
        <v>0</v>
      </c>
      <c r="H18" s="54"/>
      <c r="I18" s="53">
        <f>E18*H18</f>
        <v>0</v>
      </c>
      <c r="J18" s="55">
        <v>1.8493400000000001E-3</v>
      </c>
      <c r="K18" s="56">
        <f>E18*J18</f>
        <v>6.1028220000000001E-2</v>
      </c>
      <c r="L18" s="57" t="s">
        <v>124</v>
      </c>
    </row>
    <row r="19" spans="1:12" s="1" customFormat="1" ht="9.6">
      <c r="A19" s="47">
        <f>A18+1</f>
        <v>8</v>
      </c>
      <c r="B19" s="48" t="s">
        <v>137</v>
      </c>
      <c r="C19" s="49" t="s">
        <v>1184</v>
      </c>
      <c r="D19" s="50" t="s">
        <v>123</v>
      </c>
      <c r="E19" s="54">
        <v>0.2</v>
      </c>
      <c r="F19" s="52"/>
      <c r="G19" s="53">
        <f>E19*F19</f>
        <v>0</v>
      </c>
      <c r="H19" s="54"/>
      <c r="I19" s="53">
        <f>E19*H19</f>
        <v>0</v>
      </c>
      <c r="J19" s="55">
        <v>2.0246559999999998</v>
      </c>
      <c r="K19" s="56">
        <f>E19*J19</f>
        <v>0.40493119999999999</v>
      </c>
      <c r="L19" s="57" t="s">
        <v>124</v>
      </c>
    </row>
    <row r="20" spans="1:12" s="1" customFormat="1" ht="9.6">
      <c r="A20" s="47">
        <f>A19+1</f>
        <v>9</v>
      </c>
      <c r="B20" s="48" t="s">
        <v>137</v>
      </c>
      <c r="C20" s="49" t="s">
        <v>1185</v>
      </c>
      <c r="D20" s="50" t="s">
        <v>123</v>
      </c>
      <c r="E20" s="51">
        <v>2</v>
      </c>
      <c r="F20" s="52"/>
      <c r="G20" s="53">
        <f>E20*F20</f>
        <v>0</v>
      </c>
      <c r="H20" s="54"/>
      <c r="I20" s="53">
        <f>E20*H20</f>
        <v>0</v>
      </c>
      <c r="J20" s="55">
        <v>2.0246559999999998</v>
      </c>
      <c r="K20" s="56">
        <f>E20*J20</f>
        <v>4.0493119999999996</v>
      </c>
      <c r="L20" s="57" t="s">
        <v>124</v>
      </c>
    </row>
    <row r="21" spans="1:12" s="30" customFormat="1" ht="10.199999999999999">
      <c r="A21" s="66"/>
      <c r="B21" s="67">
        <v>3</v>
      </c>
      <c r="C21" s="68" t="s">
        <v>140</v>
      </c>
      <c r="D21" s="69"/>
      <c r="E21" s="69"/>
      <c r="F21" s="70"/>
      <c r="G21" s="71">
        <f>SUM(G12:G20)</f>
        <v>0</v>
      </c>
      <c r="H21" s="72"/>
      <c r="I21" s="73">
        <f>SUM(I12:I20)</f>
        <v>0</v>
      </c>
      <c r="J21" s="72"/>
      <c r="K21" s="74">
        <f>SUM(K12:K20)</f>
        <v>9.2466491271500004</v>
      </c>
      <c r="L21" s="75"/>
    </row>
    <row r="22" spans="1:12" s="30" customFormat="1" ht="10.199999999999999">
      <c r="A22" s="40"/>
      <c r="B22" s="41" t="s">
        <v>141</v>
      </c>
      <c r="C22" s="42" t="s">
        <v>142</v>
      </c>
      <c r="D22" s="39"/>
      <c r="E22" s="39"/>
      <c r="F22" s="43"/>
      <c r="G22" s="44"/>
      <c r="H22" s="45"/>
      <c r="I22" s="38"/>
      <c r="J22" s="45"/>
      <c r="K22" s="38"/>
      <c r="L22" s="46"/>
    </row>
    <row r="23" spans="1:12" s="1" customFormat="1" ht="28.8">
      <c r="A23" s="47">
        <f>A20+1</f>
        <v>10</v>
      </c>
      <c r="B23" s="48" t="s">
        <v>143</v>
      </c>
      <c r="C23" s="49" t="s">
        <v>1186</v>
      </c>
      <c r="D23" s="50" t="s">
        <v>127</v>
      </c>
      <c r="E23" s="51">
        <v>177</v>
      </c>
      <c r="F23" s="52"/>
      <c r="G23" s="53">
        <f>E23*F23</f>
        <v>0</v>
      </c>
      <c r="H23" s="54"/>
      <c r="I23" s="53">
        <f>E23*H23</f>
        <v>0</v>
      </c>
      <c r="J23" s="55">
        <v>5.5924800000000004E-4</v>
      </c>
      <c r="K23" s="56">
        <f>E23*J23</f>
        <v>9.8986896000000005E-2</v>
      </c>
      <c r="L23" s="57" t="s">
        <v>124</v>
      </c>
    </row>
    <row r="24" spans="1:12" s="1" customFormat="1" ht="28.8">
      <c r="A24" s="47">
        <f>A23+1</f>
        <v>11</v>
      </c>
      <c r="B24" s="48" t="s">
        <v>145</v>
      </c>
      <c r="C24" s="49" t="s">
        <v>146</v>
      </c>
      <c r="D24" s="50" t="s">
        <v>127</v>
      </c>
      <c r="E24" s="226">
        <v>8.85</v>
      </c>
      <c r="F24" s="52"/>
      <c r="G24" s="53">
        <f>E24*F24</f>
        <v>0</v>
      </c>
      <c r="H24" s="54"/>
      <c r="I24" s="53">
        <f>E24*H24</f>
        <v>0</v>
      </c>
      <c r="J24" s="55">
        <v>1.968E-2</v>
      </c>
      <c r="K24" s="56">
        <f>E24*J24</f>
        <v>0.17416799999999999</v>
      </c>
      <c r="L24" s="57" t="s">
        <v>124</v>
      </c>
    </row>
    <row r="25" spans="1:12" s="1" customFormat="1" ht="19.2">
      <c r="A25" s="47">
        <f>A24+1</f>
        <v>12</v>
      </c>
      <c r="B25" s="48" t="s">
        <v>147</v>
      </c>
      <c r="C25" s="49" t="s">
        <v>148</v>
      </c>
      <c r="D25" s="50" t="s">
        <v>136</v>
      </c>
      <c r="E25" s="51">
        <v>15</v>
      </c>
      <c r="F25" s="52"/>
      <c r="G25" s="53">
        <f>E25*F25</f>
        <v>0</v>
      </c>
      <c r="H25" s="54"/>
      <c r="I25" s="53">
        <f>E25*H25</f>
        <v>0</v>
      </c>
      <c r="J25" s="55">
        <v>4.5825119999999995E-3</v>
      </c>
      <c r="K25" s="56">
        <f>E25*J25</f>
        <v>6.8737679999999995E-2</v>
      </c>
      <c r="L25" s="57" t="s">
        <v>124</v>
      </c>
    </row>
    <row r="26" spans="1:12" s="1" customFormat="1" ht="19.2">
      <c r="A26" s="47">
        <f>A25+1</f>
        <v>13</v>
      </c>
      <c r="B26" s="48" t="s">
        <v>149</v>
      </c>
      <c r="C26" s="49" t="s">
        <v>150</v>
      </c>
      <c r="D26" s="50" t="s">
        <v>136</v>
      </c>
      <c r="E26" s="51">
        <v>15</v>
      </c>
      <c r="F26" s="52"/>
      <c r="G26" s="53">
        <f>E26*F26</f>
        <v>0</v>
      </c>
      <c r="H26" s="54"/>
      <c r="I26" s="53">
        <f>E26*H26</f>
        <v>0</v>
      </c>
      <c r="J26" s="55">
        <v>1.5367011999999999E-2</v>
      </c>
      <c r="K26" s="56">
        <f>E26*J26</f>
        <v>0.23050517999999998</v>
      </c>
      <c r="L26" s="57" t="s">
        <v>124</v>
      </c>
    </row>
    <row r="27" spans="1:12" s="1" customFormat="1" ht="9.6">
      <c r="A27" s="47">
        <f>A26+1</f>
        <v>14</v>
      </c>
      <c r="B27" s="48" t="s">
        <v>153</v>
      </c>
      <c r="C27" s="49" t="s">
        <v>1187</v>
      </c>
      <c r="D27" s="50" t="s">
        <v>155</v>
      </c>
      <c r="E27" s="51">
        <v>2</v>
      </c>
      <c r="F27" s="52"/>
      <c r="G27" s="53">
        <f>E27*F27</f>
        <v>0</v>
      </c>
      <c r="H27" s="54"/>
      <c r="I27" s="53">
        <f>E27*H27</f>
        <v>0</v>
      </c>
      <c r="J27" s="55">
        <v>4.5402303999999997E-2</v>
      </c>
      <c r="K27" s="56">
        <f>E27*J27</f>
        <v>9.0804607999999995E-2</v>
      </c>
      <c r="L27" s="57" t="s">
        <v>124</v>
      </c>
    </row>
    <row r="28" spans="1:12" s="1" customFormat="1" ht="9.6">
      <c r="A28" s="47">
        <f>A27+1</f>
        <v>15</v>
      </c>
      <c r="B28" s="48" t="s">
        <v>153</v>
      </c>
      <c r="C28" s="49" t="s">
        <v>1188</v>
      </c>
      <c r="D28" s="50" t="s">
        <v>155</v>
      </c>
      <c r="E28" s="51">
        <v>4</v>
      </c>
      <c r="F28" s="52"/>
      <c r="G28" s="53">
        <f>E28*F28</f>
        <v>0</v>
      </c>
      <c r="H28" s="54"/>
      <c r="I28" s="53">
        <f>E28*H28</f>
        <v>0</v>
      </c>
      <c r="J28" s="55">
        <v>4.5402303999999997E-2</v>
      </c>
      <c r="K28" s="56">
        <f>E28*J28</f>
        <v>0.18160921599999999</v>
      </c>
      <c r="L28" s="57" t="s">
        <v>124</v>
      </c>
    </row>
    <row r="29" spans="1:12" s="30" customFormat="1" ht="10.199999999999999">
      <c r="A29" s="66"/>
      <c r="B29" s="67">
        <v>61</v>
      </c>
      <c r="C29" s="68" t="s">
        <v>157</v>
      </c>
      <c r="D29" s="69"/>
      <c r="E29" s="69"/>
      <c r="F29" s="70"/>
      <c r="G29" s="71">
        <f>SUM(G23:G28)</f>
        <v>0</v>
      </c>
      <c r="H29" s="72"/>
      <c r="I29" s="73">
        <f>SUM(I23:I28)</f>
        <v>0</v>
      </c>
      <c r="J29" s="72"/>
      <c r="K29" s="74">
        <f>SUM(K23:K28)</f>
        <v>0.84481158000000001</v>
      </c>
      <c r="L29" s="75"/>
    </row>
    <row r="30" spans="1:12" s="30" customFormat="1" ht="10.199999999999999">
      <c r="A30" s="40"/>
      <c r="B30" s="41" t="s">
        <v>158</v>
      </c>
      <c r="C30" s="42" t="s">
        <v>159</v>
      </c>
      <c r="D30" s="39"/>
      <c r="E30" s="39"/>
      <c r="F30" s="43"/>
      <c r="G30" s="44"/>
      <c r="H30" s="45"/>
      <c r="I30" s="38"/>
      <c r="J30" s="45"/>
      <c r="K30" s="38"/>
      <c r="L30" s="46"/>
    </row>
    <row r="31" spans="1:12" s="1" customFormat="1" ht="19.2">
      <c r="A31" s="47">
        <f>A28+1</f>
        <v>16</v>
      </c>
      <c r="B31" s="48" t="s">
        <v>162</v>
      </c>
      <c r="C31" s="49" t="s">
        <v>163</v>
      </c>
      <c r="D31" s="50" t="s">
        <v>127</v>
      </c>
      <c r="E31" s="226">
        <v>16.8</v>
      </c>
      <c r="F31" s="52"/>
      <c r="G31" s="53">
        <f>E31*F31</f>
        <v>0</v>
      </c>
      <c r="H31" s="54"/>
      <c r="I31" s="53">
        <f>E31*H31</f>
        <v>0</v>
      </c>
      <c r="J31" s="55">
        <v>7.7784000000000006E-2</v>
      </c>
      <c r="K31" s="56">
        <f>E31*J31</f>
        <v>1.3067712000000002</v>
      </c>
      <c r="L31" s="57" t="s">
        <v>124</v>
      </c>
    </row>
    <row r="32" spans="1:12" s="1" customFormat="1" ht="28.8">
      <c r="A32" s="47">
        <f>A31+1</f>
        <v>17</v>
      </c>
      <c r="B32" s="48" t="s">
        <v>1189</v>
      </c>
      <c r="C32" s="49" t="s">
        <v>1190</v>
      </c>
      <c r="D32" s="50" t="s">
        <v>127</v>
      </c>
      <c r="E32" s="51">
        <v>5</v>
      </c>
      <c r="F32" s="52"/>
      <c r="G32" s="53">
        <f>E32*F32</f>
        <v>0</v>
      </c>
      <c r="H32" s="54"/>
      <c r="I32" s="53">
        <f>E32*H32</f>
        <v>0</v>
      </c>
      <c r="J32" s="55">
        <v>2.5630000000000002E-3</v>
      </c>
      <c r="K32" s="56">
        <f>E32*J32</f>
        <v>1.2815E-2</v>
      </c>
      <c r="L32" s="57" t="s">
        <v>124</v>
      </c>
    </row>
    <row r="33" spans="1:12" s="1" customFormat="1" ht="28.8">
      <c r="A33" s="47">
        <f>A32+1</f>
        <v>18</v>
      </c>
      <c r="B33" s="48" t="s">
        <v>1191</v>
      </c>
      <c r="C33" s="49" t="s">
        <v>1192</v>
      </c>
      <c r="D33" s="50" t="s">
        <v>127</v>
      </c>
      <c r="E33" s="226">
        <v>25</v>
      </c>
      <c r="F33" s="52"/>
      <c r="G33" s="53">
        <f>E33*F33</f>
        <v>0</v>
      </c>
      <c r="H33" s="54"/>
      <c r="I33" s="53">
        <f>E33*H33</f>
        <v>0</v>
      </c>
      <c r="J33" s="55">
        <v>1.9469999999999999E-3</v>
      </c>
      <c r="K33" s="56">
        <f>E33*J33</f>
        <v>4.8674999999999996E-2</v>
      </c>
      <c r="L33" s="57" t="s">
        <v>124</v>
      </c>
    </row>
    <row r="34" spans="1:12" s="1" customFormat="1" ht="28.8">
      <c r="A34" s="47">
        <f>A33+1</f>
        <v>19</v>
      </c>
      <c r="B34" s="48" t="s">
        <v>1189</v>
      </c>
      <c r="C34" s="49" t="s">
        <v>1193</v>
      </c>
      <c r="D34" s="50" t="s">
        <v>127</v>
      </c>
      <c r="E34" s="54">
        <v>12.5</v>
      </c>
      <c r="F34" s="52"/>
      <c r="G34" s="53">
        <f>E34*F34</f>
        <v>0</v>
      </c>
      <c r="H34" s="54"/>
      <c r="I34" s="53">
        <f>E34*H34</f>
        <v>0</v>
      </c>
      <c r="J34" s="55">
        <v>2.5630000000000002E-3</v>
      </c>
      <c r="K34" s="56">
        <f>E34*J34</f>
        <v>3.2037500000000003E-2</v>
      </c>
      <c r="L34" s="57" t="s">
        <v>124</v>
      </c>
    </row>
    <row r="35" spans="1:12" s="1" customFormat="1" ht="28.8">
      <c r="A35" s="47">
        <f>A34+1</f>
        <v>20</v>
      </c>
      <c r="B35" s="48" t="s">
        <v>1191</v>
      </c>
      <c r="C35" s="49" t="s">
        <v>1194</v>
      </c>
      <c r="D35" s="50" t="s">
        <v>127</v>
      </c>
      <c r="E35" s="226">
        <v>62.5</v>
      </c>
      <c r="F35" s="52"/>
      <c r="G35" s="53">
        <f>E35*F35</f>
        <v>0</v>
      </c>
      <c r="H35" s="54"/>
      <c r="I35" s="53">
        <f>E35*H35</f>
        <v>0</v>
      </c>
      <c r="J35" s="55">
        <v>1.9469999999999999E-3</v>
      </c>
      <c r="K35" s="56">
        <f>E35*J35</f>
        <v>0.12168749999999999</v>
      </c>
      <c r="L35" s="57" t="s">
        <v>124</v>
      </c>
    </row>
    <row r="36" spans="1:12" s="1" customFormat="1" ht="9.6">
      <c r="A36" s="47">
        <f>A35+1</f>
        <v>21</v>
      </c>
      <c r="B36" s="48" t="s">
        <v>1195</v>
      </c>
      <c r="C36" s="49" t="s">
        <v>1196</v>
      </c>
      <c r="D36" s="50" t="s">
        <v>127</v>
      </c>
      <c r="E36" s="226">
        <v>17.5</v>
      </c>
      <c r="F36" s="52"/>
      <c r="G36" s="53">
        <f>E36*F36</f>
        <v>0</v>
      </c>
      <c r="H36" s="54"/>
      <c r="I36" s="53">
        <f>E36*H36</f>
        <v>0</v>
      </c>
      <c r="J36" s="55">
        <v>7.9343999999999997E-4</v>
      </c>
      <c r="K36" s="56">
        <f>E36*J36</f>
        <v>1.3885199999999999E-2</v>
      </c>
      <c r="L36" s="57" t="s">
        <v>124</v>
      </c>
    </row>
    <row r="37" spans="1:12" s="1" customFormat="1" ht="9.6">
      <c r="A37" s="47">
        <f>A36+1</f>
        <v>22</v>
      </c>
      <c r="B37" s="48" t="s">
        <v>172</v>
      </c>
      <c r="C37" s="49" t="s">
        <v>1197</v>
      </c>
      <c r="D37" s="50" t="s">
        <v>127</v>
      </c>
      <c r="E37" s="226">
        <v>17.5</v>
      </c>
      <c r="F37" s="52"/>
      <c r="G37" s="53">
        <f>E37*F37</f>
        <v>0</v>
      </c>
      <c r="H37" s="54"/>
      <c r="I37" s="53">
        <f>E37*H37</f>
        <v>0</v>
      </c>
      <c r="J37" s="55">
        <v>9.5000000000000005E-5</v>
      </c>
      <c r="K37" s="56">
        <f>E37*J37</f>
        <v>1.6625000000000001E-3</v>
      </c>
      <c r="L37" s="57" t="s">
        <v>124</v>
      </c>
    </row>
    <row r="38" spans="1:12" s="1" customFormat="1" ht="19.2">
      <c r="A38" s="47">
        <f>A37+1</f>
        <v>23</v>
      </c>
      <c r="B38" s="48" t="s">
        <v>1189</v>
      </c>
      <c r="C38" s="49" t="s">
        <v>1198</v>
      </c>
      <c r="D38" s="50" t="s">
        <v>127</v>
      </c>
      <c r="E38" s="51">
        <v>4</v>
      </c>
      <c r="F38" s="52"/>
      <c r="G38" s="53">
        <f>E38*F38</f>
        <v>0</v>
      </c>
      <c r="H38" s="54"/>
      <c r="I38" s="53">
        <f>E38*H38</f>
        <v>0</v>
      </c>
      <c r="J38" s="55">
        <v>2.5630000000000002E-3</v>
      </c>
      <c r="K38" s="56">
        <f>E38*J38</f>
        <v>1.0252000000000001E-2</v>
      </c>
      <c r="L38" s="57" t="s">
        <v>124</v>
      </c>
    </row>
    <row r="39" spans="1:12" s="1" customFormat="1" ht="19.2">
      <c r="A39" s="47">
        <f>A38+1</f>
        <v>24</v>
      </c>
      <c r="B39" s="48" t="s">
        <v>1191</v>
      </c>
      <c r="C39" s="49" t="s">
        <v>1199</v>
      </c>
      <c r="D39" s="50" t="s">
        <v>127</v>
      </c>
      <c r="E39" s="226">
        <v>20</v>
      </c>
      <c r="F39" s="52"/>
      <c r="G39" s="53">
        <f>E39*F39</f>
        <v>0</v>
      </c>
      <c r="H39" s="54"/>
      <c r="I39" s="53">
        <f>E39*H39</f>
        <v>0</v>
      </c>
      <c r="J39" s="55">
        <v>1.9469999999999999E-3</v>
      </c>
      <c r="K39" s="56">
        <f>E39*J39</f>
        <v>3.8940000000000002E-2</v>
      </c>
      <c r="L39" s="57" t="s">
        <v>124</v>
      </c>
    </row>
    <row r="40" spans="1:12" s="1" customFormat="1" ht="19.2">
      <c r="A40" s="47">
        <f>A39+1</f>
        <v>25</v>
      </c>
      <c r="B40" s="48" t="s">
        <v>1189</v>
      </c>
      <c r="C40" s="49" t="s">
        <v>1200</v>
      </c>
      <c r="D40" s="50" t="s">
        <v>127</v>
      </c>
      <c r="E40" s="51">
        <v>1</v>
      </c>
      <c r="F40" s="52"/>
      <c r="G40" s="53">
        <f>E40*F40</f>
        <v>0</v>
      </c>
      <c r="H40" s="54"/>
      <c r="I40" s="53">
        <f>E40*H40</f>
        <v>0</v>
      </c>
      <c r="J40" s="55">
        <v>2.5630000000000002E-3</v>
      </c>
      <c r="K40" s="56">
        <f>E40*J40</f>
        <v>2.5630000000000002E-3</v>
      </c>
      <c r="L40" s="57" t="s">
        <v>124</v>
      </c>
    </row>
    <row r="41" spans="1:12" s="1" customFormat="1" ht="19.2">
      <c r="A41" s="47">
        <f>A40+1</f>
        <v>26</v>
      </c>
      <c r="B41" s="48" t="s">
        <v>1191</v>
      </c>
      <c r="C41" s="49" t="s">
        <v>1201</v>
      </c>
      <c r="D41" s="50" t="s">
        <v>127</v>
      </c>
      <c r="E41" s="226">
        <v>5</v>
      </c>
      <c r="F41" s="52"/>
      <c r="G41" s="53">
        <f>E41*F41</f>
        <v>0</v>
      </c>
      <c r="H41" s="54"/>
      <c r="I41" s="53">
        <f>E41*H41</f>
        <v>0</v>
      </c>
      <c r="J41" s="55">
        <v>1.9469999999999999E-3</v>
      </c>
      <c r="K41" s="56">
        <f>E41*J41</f>
        <v>9.7350000000000006E-3</v>
      </c>
      <c r="L41" s="57" t="s">
        <v>124</v>
      </c>
    </row>
    <row r="42" spans="1:12" s="1" customFormat="1" ht="19.2">
      <c r="A42" s="47">
        <f>A41+1</f>
        <v>27</v>
      </c>
      <c r="B42" s="48" t="s">
        <v>1189</v>
      </c>
      <c r="C42" s="49" t="s">
        <v>1202</v>
      </c>
      <c r="D42" s="50" t="s">
        <v>127</v>
      </c>
      <c r="E42" s="51">
        <v>34</v>
      </c>
      <c r="F42" s="52"/>
      <c r="G42" s="53">
        <f>E42*F42</f>
        <v>0</v>
      </c>
      <c r="H42" s="54"/>
      <c r="I42" s="53">
        <f>E42*H42</f>
        <v>0</v>
      </c>
      <c r="J42" s="55">
        <v>2.5630000000000002E-3</v>
      </c>
      <c r="K42" s="56">
        <f>E42*J42</f>
        <v>8.7142000000000011E-2</v>
      </c>
      <c r="L42" s="57" t="s">
        <v>124</v>
      </c>
    </row>
    <row r="43" spans="1:12" s="1" customFormat="1" ht="19.2">
      <c r="A43" s="47">
        <f>A42+1</f>
        <v>28</v>
      </c>
      <c r="B43" s="48" t="s">
        <v>1191</v>
      </c>
      <c r="C43" s="49" t="s">
        <v>1203</v>
      </c>
      <c r="D43" s="50" t="s">
        <v>127</v>
      </c>
      <c r="E43" s="226">
        <v>170</v>
      </c>
      <c r="F43" s="52"/>
      <c r="G43" s="53">
        <f>E43*F43</f>
        <v>0</v>
      </c>
      <c r="H43" s="54"/>
      <c r="I43" s="53">
        <f>E43*H43</f>
        <v>0</v>
      </c>
      <c r="J43" s="55">
        <v>1.9469999999999999E-3</v>
      </c>
      <c r="K43" s="56">
        <f>E43*J43</f>
        <v>0.33099000000000001</v>
      </c>
      <c r="L43" s="57" t="s">
        <v>124</v>
      </c>
    </row>
    <row r="44" spans="1:12" s="1" customFormat="1" ht="19.2">
      <c r="A44" s="47">
        <f>A43+1</f>
        <v>29</v>
      </c>
      <c r="B44" s="48" t="s">
        <v>1189</v>
      </c>
      <c r="C44" s="49" t="s">
        <v>1204</v>
      </c>
      <c r="D44" s="50" t="s">
        <v>127</v>
      </c>
      <c r="E44" s="54">
        <v>58.5</v>
      </c>
      <c r="F44" s="52"/>
      <c r="G44" s="53">
        <f>E44*F44</f>
        <v>0</v>
      </c>
      <c r="H44" s="54"/>
      <c r="I44" s="53">
        <f>E44*H44</f>
        <v>0</v>
      </c>
      <c r="J44" s="55">
        <v>2.5630000000000002E-3</v>
      </c>
      <c r="K44" s="56">
        <f>E44*J44</f>
        <v>0.1499355</v>
      </c>
      <c r="L44" s="57" t="s">
        <v>124</v>
      </c>
    </row>
    <row r="45" spans="1:12" s="1" customFormat="1" ht="19.2">
      <c r="A45" s="47">
        <f>A44+1</f>
        <v>30</v>
      </c>
      <c r="B45" s="48" t="s">
        <v>1191</v>
      </c>
      <c r="C45" s="49" t="s">
        <v>1205</v>
      </c>
      <c r="D45" s="50" t="s">
        <v>127</v>
      </c>
      <c r="E45" s="226">
        <v>292.5</v>
      </c>
      <c r="F45" s="52"/>
      <c r="G45" s="53">
        <f>E45*F45</f>
        <v>0</v>
      </c>
      <c r="H45" s="54"/>
      <c r="I45" s="53">
        <f>E45*H45</f>
        <v>0</v>
      </c>
      <c r="J45" s="55">
        <v>1.9469999999999999E-3</v>
      </c>
      <c r="K45" s="56">
        <f>E45*J45</f>
        <v>0.56949749999999999</v>
      </c>
      <c r="L45" s="57" t="s">
        <v>124</v>
      </c>
    </row>
    <row r="46" spans="1:12" s="1" customFormat="1" ht="19.2">
      <c r="A46" s="47">
        <f>A45+1</f>
        <v>31</v>
      </c>
      <c r="B46" s="48" t="s">
        <v>1189</v>
      </c>
      <c r="C46" s="49" t="s">
        <v>1206</v>
      </c>
      <c r="D46" s="50" t="s">
        <v>127</v>
      </c>
      <c r="E46" s="54">
        <v>6.4</v>
      </c>
      <c r="F46" s="52"/>
      <c r="G46" s="53">
        <f>E46*F46</f>
        <v>0</v>
      </c>
      <c r="H46" s="54"/>
      <c r="I46" s="53">
        <f>E46*H46</f>
        <v>0</v>
      </c>
      <c r="J46" s="55">
        <v>2.5630000000000002E-3</v>
      </c>
      <c r="K46" s="56">
        <f>E46*J46</f>
        <v>1.6403200000000003E-2</v>
      </c>
      <c r="L46" s="57" t="s">
        <v>124</v>
      </c>
    </row>
    <row r="47" spans="1:12" s="1" customFormat="1" ht="19.2">
      <c r="A47" s="47">
        <f>A46+1</f>
        <v>32</v>
      </c>
      <c r="B47" s="48" t="s">
        <v>1191</v>
      </c>
      <c r="C47" s="49" t="s">
        <v>1207</v>
      </c>
      <c r="D47" s="50" t="s">
        <v>127</v>
      </c>
      <c r="E47" s="226">
        <v>32</v>
      </c>
      <c r="F47" s="52"/>
      <c r="G47" s="53">
        <f>E47*F47</f>
        <v>0</v>
      </c>
      <c r="H47" s="54"/>
      <c r="I47" s="53">
        <f>E47*H47</f>
        <v>0</v>
      </c>
      <c r="J47" s="55">
        <v>1.9469999999999999E-3</v>
      </c>
      <c r="K47" s="56">
        <f>E47*J47</f>
        <v>6.2303999999999998E-2</v>
      </c>
      <c r="L47" s="57" t="s">
        <v>124</v>
      </c>
    </row>
    <row r="48" spans="1:12" s="1" customFormat="1" ht="9.6">
      <c r="A48" s="47">
        <f>A47+1</f>
        <v>33</v>
      </c>
      <c r="B48" s="48" t="s">
        <v>1195</v>
      </c>
      <c r="C48" s="49" t="s">
        <v>1208</v>
      </c>
      <c r="D48" s="50" t="s">
        <v>127</v>
      </c>
      <c r="E48" s="226">
        <v>408.40000000000003</v>
      </c>
      <c r="F48" s="52"/>
      <c r="G48" s="53">
        <f>E48*F48</f>
        <v>0</v>
      </c>
      <c r="H48" s="54"/>
      <c r="I48" s="53">
        <f>E48*H48</f>
        <v>0</v>
      </c>
      <c r="J48" s="55">
        <v>7.9343999999999997E-4</v>
      </c>
      <c r="K48" s="56">
        <f>E48*J48</f>
        <v>0.32404089600000002</v>
      </c>
      <c r="L48" s="57" t="s">
        <v>124</v>
      </c>
    </row>
    <row r="49" spans="1:12" s="1" customFormat="1" ht="9.6">
      <c r="A49" s="47">
        <f>A48+1</f>
        <v>34</v>
      </c>
      <c r="B49" s="48" t="s">
        <v>172</v>
      </c>
      <c r="C49" s="49" t="s">
        <v>1209</v>
      </c>
      <c r="D49" s="50" t="s">
        <v>127</v>
      </c>
      <c r="E49" s="226">
        <v>408.40000000000003</v>
      </c>
      <c r="F49" s="52"/>
      <c r="G49" s="53">
        <f>E49*F49</f>
        <v>0</v>
      </c>
      <c r="H49" s="54"/>
      <c r="I49" s="53">
        <f>E49*H49</f>
        <v>0</v>
      </c>
      <c r="J49" s="55">
        <v>9.5000000000000005E-5</v>
      </c>
      <c r="K49" s="56">
        <f>E49*J49</f>
        <v>3.8798000000000006E-2</v>
      </c>
      <c r="L49" s="57" t="s">
        <v>124</v>
      </c>
    </row>
    <row r="50" spans="1:12" s="1" customFormat="1" ht="19.2">
      <c r="A50" s="47">
        <f>A49+1</f>
        <v>35</v>
      </c>
      <c r="B50" s="48" t="s">
        <v>164</v>
      </c>
      <c r="C50" s="49" t="s">
        <v>1210</v>
      </c>
      <c r="D50" s="50" t="s">
        <v>127</v>
      </c>
      <c r="E50" s="51">
        <v>19</v>
      </c>
      <c r="F50" s="52"/>
      <c r="G50" s="53">
        <f>E50*F50</f>
        <v>0</v>
      </c>
      <c r="H50" s="54"/>
      <c r="I50" s="53">
        <f>E50*H50</f>
        <v>0</v>
      </c>
      <c r="J50" s="55">
        <v>3.4319999999999997E-5</v>
      </c>
      <c r="K50" s="56">
        <f>E50*J50</f>
        <v>6.5207999999999998E-4</v>
      </c>
      <c r="L50" s="57" t="s">
        <v>124</v>
      </c>
    </row>
    <row r="51" spans="1:12" s="1" customFormat="1" ht="9.6">
      <c r="A51" s="47">
        <f>A50+1</f>
        <v>36</v>
      </c>
      <c r="B51" s="48" t="s">
        <v>166</v>
      </c>
      <c r="C51" s="49" t="s">
        <v>1211</v>
      </c>
      <c r="D51" s="50" t="s">
        <v>127</v>
      </c>
      <c r="E51" s="51">
        <v>8</v>
      </c>
      <c r="F51" s="52"/>
      <c r="G51" s="53">
        <f>E51*F51</f>
        <v>0</v>
      </c>
      <c r="H51" s="54"/>
      <c r="I51" s="53">
        <f>E51*H51</f>
        <v>0</v>
      </c>
      <c r="J51" s="55">
        <v>2.8E-3</v>
      </c>
      <c r="K51" s="56">
        <f>E51*J51</f>
        <v>2.24E-2</v>
      </c>
      <c r="L51" s="57" t="s">
        <v>124</v>
      </c>
    </row>
    <row r="52" spans="1:12" s="1" customFormat="1" ht="19.2">
      <c r="A52" s="47">
        <f>A51+1</f>
        <v>37</v>
      </c>
      <c r="B52" s="48" t="s">
        <v>168</v>
      </c>
      <c r="C52" s="49" t="s">
        <v>1212</v>
      </c>
      <c r="D52" s="50" t="s">
        <v>127</v>
      </c>
      <c r="E52" s="51">
        <v>8</v>
      </c>
      <c r="F52" s="52"/>
      <c r="G52" s="53">
        <f>E52*F52</f>
        <v>0</v>
      </c>
      <c r="H52" s="54"/>
      <c r="I52" s="53">
        <f>E52*H52</f>
        <v>0</v>
      </c>
      <c r="J52" s="55">
        <v>2.3E-2</v>
      </c>
      <c r="K52" s="56">
        <f>E52*J52</f>
        <v>0.184</v>
      </c>
      <c r="L52" s="57" t="s">
        <v>124</v>
      </c>
    </row>
    <row r="53" spans="1:12" s="1" customFormat="1" ht="9.6">
      <c r="A53" s="47">
        <f>A52+1</f>
        <v>38</v>
      </c>
      <c r="B53" s="48" t="s">
        <v>170</v>
      </c>
      <c r="C53" s="49" t="s">
        <v>1213</v>
      </c>
      <c r="D53" s="50" t="s">
        <v>127</v>
      </c>
      <c r="E53" s="51">
        <v>8</v>
      </c>
      <c r="F53" s="52"/>
      <c r="G53" s="53">
        <f>E53*F53</f>
        <v>0</v>
      </c>
      <c r="H53" s="54"/>
      <c r="I53" s="53">
        <f>E53*H53</f>
        <v>0</v>
      </c>
      <c r="J53" s="55">
        <v>6.9240000000000002E-4</v>
      </c>
      <c r="K53" s="56">
        <f>E53*J53</f>
        <v>5.5392000000000002E-3</v>
      </c>
      <c r="L53" s="57" t="s">
        <v>124</v>
      </c>
    </row>
    <row r="54" spans="1:12" s="1" customFormat="1" ht="19.2">
      <c r="A54" s="47">
        <f>A53+1</f>
        <v>39</v>
      </c>
      <c r="B54" s="48" t="s">
        <v>172</v>
      </c>
      <c r="C54" s="49" t="s">
        <v>1214</v>
      </c>
      <c r="D54" s="50" t="s">
        <v>127</v>
      </c>
      <c r="E54" s="51">
        <v>8</v>
      </c>
      <c r="F54" s="52"/>
      <c r="G54" s="53">
        <f>E54*F54</f>
        <v>0</v>
      </c>
      <c r="H54" s="54"/>
      <c r="I54" s="53">
        <f>E54*H54</f>
        <v>0</v>
      </c>
      <c r="J54" s="55">
        <v>9.5000000000000005E-5</v>
      </c>
      <c r="K54" s="56">
        <f>E54*J54</f>
        <v>7.6000000000000004E-4</v>
      </c>
      <c r="L54" s="57" t="s">
        <v>124</v>
      </c>
    </row>
    <row r="55" spans="1:12" s="1" customFormat="1" ht="9.6">
      <c r="A55" s="47">
        <f>A54+1</f>
        <v>40</v>
      </c>
      <c r="B55" s="48" t="s">
        <v>174</v>
      </c>
      <c r="C55" s="49" t="s">
        <v>1215</v>
      </c>
      <c r="D55" s="50" t="s">
        <v>127</v>
      </c>
      <c r="E55" s="51">
        <v>19</v>
      </c>
      <c r="F55" s="52"/>
      <c r="G55" s="53">
        <f>E55*F55</f>
        <v>0</v>
      </c>
      <c r="H55" s="54"/>
      <c r="I55" s="53">
        <f>E55*H55</f>
        <v>0</v>
      </c>
      <c r="J55" s="55">
        <v>4.3049999999999998E-3</v>
      </c>
      <c r="K55" s="56">
        <f>E55*J55</f>
        <v>8.1794999999999993E-2</v>
      </c>
      <c r="L55" s="57" t="s">
        <v>124</v>
      </c>
    </row>
    <row r="56" spans="1:12" s="1" customFormat="1" ht="9.6">
      <c r="A56" s="47">
        <f>A55+1</f>
        <v>41</v>
      </c>
      <c r="B56" s="48" t="s">
        <v>170</v>
      </c>
      <c r="C56" s="49" t="s">
        <v>1216</v>
      </c>
      <c r="D56" s="50" t="s">
        <v>127</v>
      </c>
      <c r="E56" s="51">
        <v>19</v>
      </c>
      <c r="F56" s="52"/>
      <c r="G56" s="53">
        <f>E56*F56</f>
        <v>0</v>
      </c>
      <c r="H56" s="54"/>
      <c r="I56" s="53">
        <f>E56*H56</f>
        <v>0</v>
      </c>
      <c r="J56" s="55">
        <v>6.9240000000000002E-4</v>
      </c>
      <c r="K56" s="56">
        <f>E56*J56</f>
        <v>1.31556E-2</v>
      </c>
      <c r="L56" s="57" t="s">
        <v>124</v>
      </c>
    </row>
    <row r="57" spans="1:12" s="1" customFormat="1" ht="19.2">
      <c r="A57" s="47">
        <f>A56+1</f>
        <v>42</v>
      </c>
      <c r="B57" s="48" t="s">
        <v>172</v>
      </c>
      <c r="C57" s="49" t="s">
        <v>1217</v>
      </c>
      <c r="D57" s="50" t="s">
        <v>127</v>
      </c>
      <c r="E57" s="51">
        <v>19</v>
      </c>
      <c r="F57" s="52"/>
      <c r="G57" s="53">
        <f>E57*F57</f>
        <v>0</v>
      </c>
      <c r="H57" s="54"/>
      <c r="I57" s="53">
        <f>E57*H57</f>
        <v>0</v>
      </c>
      <c r="J57" s="55">
        <v>9.5000000000000005E-5</v>
      </c>
      <c r="K57" s="56">
        <f>E57*J57</f>
        <v>1.8050000000000002E-3</v>
      </c>
      <c r="L57" s="57" t="s">
        <v>124</v>
      </c>
    </row>
    <row r="58" spans="1:12" s="1" customFormat="1" ht="19.2">
      <c r="A58" s="47">
        <f>A57+1</f>
        <v>43</v>
      </c>
      <c r="B58" s="48" t="s">
        <v>164</v>
      </c>
      <c r="C58" s="49" t="s">
        <v>1218</v>
      </c>
      <c r="D58" s="50" t="s">
        <v>127</v>
      </c>
      <c r="E58" s="51">
        <v>28</v>
      </c>
      <c r="F58" s="52"/>
      <c r="G58" s="53">
        <f>E58*F58</f>
        <v>0</v>
      </c>
      <c r="H58" s="54"/>
      <c r="I58" s="53">
        <f>E58*H58</f>
        <v>0</v>
      </c>
      <c r="J58" s="55">
        <v>3.4319999999999997E-5</v>
      </c>
      <c r="K58" s="56">
        <f>E58*J58</f>
        <v>9.6095999999999985E-4</v>
      </c>
      <c r="L58" s="57" t="s">
        <v>124</v>
      </c>
    </row>
    <row r="59" spans="1:12" s="1" customFormat="1" ht="9.6">
      <c r="A59" s="47">
        <f>A58+1</f>
        <v>44</v>
      </c>
      <c r="B59" s="48" t="s">
        <v>166</v>
      </c>
      <c r="C59" s="49" t="s">
        <v>1219</v>
      </c>
      <c r="D59" s="50" t="s">
        <v>127</v>
      </c>
      <c r="E59" s="51">
        <v>10</v>
      </c>
      <c r="F59" s="52"/>
      <c r="G59" s="53">
        <f>E59*F59</f>
        <v>0</v>
      </c>
      <c r="H59" s="54"/>
      <c r="I59" s="53">
        <f>E59*H59</f>
        <v>0</v>
      </c>
      <c r="J59" s="55">
        <v>2.8E-3</v>
      </c>
      <c r="K59" s="56">
        <f>E59*J59</f>
        <v>2.8000000000000001E-2</v>
      </c>
      <c r="L59" s="57" t="s">
        <v>124</v>
      </c>
    </row>
    <row r="60" spans="1:12" s="1" customFormat="1" ht="19.2">
      <c r="A60" s="47">
        <f>A59+1</f>
        <v>45</v>
      </c>
      <c r="B60" s="48" t="s">
        <v>168</v>
      </c>
      <c r="C60" s="49" t="s">
        <v>1220</v>
      </c>
      <c r="D60" s="50" t="s">
        <v>127</v>
      </c>
      <c r="E60" s="51">
        <v>10</v>
      </c>
      <c r="F60" s="52"/>
      <c r="G60" s="53">
        <f>E60*F60</f>
        <v>0</v>
      </c>
      <c r="H60" s="54"/>
      <c r="I60" s="53">
        <f>E60*H60</f>
        <v>0</v>
      </c>
      <c r="J60" s="55">
        <v>2.3E-2</v>
      </c>
      <c r="K60" s="56">
        <f>E60*J60</f>
        <v>0.22999999999999998</v>
      </c>
      <c r="L60" s="57" t="s">
        <v>124</v>
      </c>
    </row>
    <row r="61" spans="1:12" s="1" customFormat="1" ht="9.6">
      <c r="A61" s="47">
        <f>A60+1</f>
        <v>46</v>
      </c>
      <c r="B61" s="48" t="s">
        <v>170</v>
      </c>
      <c r="C61" s="49" t="s">
        <v>1221</v>
      </c>
      <c r="D61" s="50" t="s">
        <v>127</v>
      </c>
      <c r="E61" s="51">
        <v>10</v>
      </c>
      <c r="F61" s="52"/>
      <c r="G61" s="53">
        <f>E61*F61</f>
        <v>0</v>
      </c>
      <c r="H61" s="54"/>
      <c r="I61" s="53">
        <f>E61*H61</f>
        <v>0</v>
      </c>
      <c r="J61" s="55">
        <v>6.9240000000000002E-4</v>
      </c>
      <c r="K61" s="56">
        <f>E61*J61</f>
        <v>6.9240000000000005E-3</v>
      </c>
      <c r="L61" s="57" t="s">
        <v>124</v>
      </c>
    </row>
    <row r="62" spans="1:12" s="1" customFormat="1" ht="19.2">
      <c r="A62" s="47">
        <f>A61+1</f>
        <v>47</v>
      </c>
      <c r="B62" s="48" t="s">
        <v>172</v>
      </c>
      <c r="C62" s="49" t="s">
        <v>1222</v>
      </c>
      <c r="D62" s="50" t="s">
        <v>127</v>
      </c>
      <c r="E62" s="51">
        <v>10</v>
      </c>
      <c r="F62" s="52"/>
      <c r="G62" s="53">
        <f>E62*F62</f>
        <v>0</v>
      </c>
      <c r="H62" s="54"/>
      <c r="I62" s="53">
        <f>E62*H62</f>
        <v>0</v>
      </c>
      <c r="J62" s="55">
        <v>9.5000000000000005E-5</v>
      </c>
      <c r="K62" s="56">
        <f>E62*J62</f>
        <v>9.5000000000000011E-4</v>
      </c>
      <c r="L62" s="57" t="s">
        <v>124</v>
      </c>
    </row>
    <row r="63" spans="1:12" s="1" customFormat="1" ht="9.6">
      <c r="A63" s="47">
        <f>A62+1</f>
        <v>48</v>
      </c>
      <c r="B63" s="48" t="s">
        <v>174</v>
      </c>
      <c r="C63" s="49" t="s">
        <v>1223</v>
      </c>
      <c r="D63" s="50" t="s">
        <v>127</v>
      </c>
      <c r="E63" s="51">
        <v>28</v>
      </c>
      <c r="F63" s="52"/>
      <c r="G63" s="53">
        <f>E63*F63</f>
        <v>0</v>
      </c>
      <c r="H63" s="54"/>
      <c r="I63" s="53">
        <f>E63*H63</f>
        <v>0</v>
      </c>
      <c r="J63" s="55">
        <v>4.3049999999999998E-3</v>
      </c>
      <c r="K63" s="56">
        <f>E63*J63</f>
        <v>0.12053999999999999</v>
      </c>
      <c r="L63" s="57" t="s">
        <v>124</v>
      </c>
    </row>
    <row r="64" spans="1:12" s="1" customFormat="1" ht="9.6">
      <c r="A64" s="47">
        <f>A63+1</f>
        <v>49</v>
      </c>
      <c r="B64" s="48" t="s">
        <v>170</v>
      </c>
      <c r="C64" s="49" t="s">
        <v>1224</v>
      </c>
      <c r="D64" s="50" t="s">
        <v>127</v>
      </c>
      <c r="E64" s="51">
        <v>28</v>
      </c>
      <c r="F64" s="52"/>
      <c r="G64" s="53">
        <f>E64*F64</f>
        <v>0</v>
      </c>
      <c r="H64" s="54"/>
      <c r="I64" s="53">
        <f>E64*H64</f>
        <v>0</v>
      </c>
      <c r="J64" s="55">
        <v>6.9240000000000002E-4</v>
      </c>
      <c r="K64" s="56">
        <f>E64*J64</f>
        <v>1.93872E-2</v>
      </c>
      <c r="L64" s="57" t="s">
        <v>124</v>
      </c>
    </row>
    <row r="65" spans="1:12" s="1" customFormat="1" ht="19.2">
      <c r="A65" s="47">
        <f>A64+1</f>
        <v>50</v>
      </c>
      <c r="B65" s="48" t="s">
        <v>172</v>
      </c>
      <c r="C65" s="49" t="s">
        <v>1225</v>
      </c>
      <c r="D65" s="50" t="s">
        <v>127</v>
      </c>
      <c r="E65" s="51">
        <v>28</v>
      </c>
      <c r="F65" s="52"/>
      <c r="G65" s="53">
        <f>E65*F65</f>
        <v>0</v>
      </c>
      <c r="H65" s="54"/>
      <c r="I65" s="53">
        <f>E65*H65</f>
        <v>0</v>
      </c>
      <c r="J65" s="55">
        <v>9.5000000000000005E-5</v>
      </c>
      <c r="K65" s="56">
        <f>E65*J65</f>
        <v>2.66E-3</v>
      </c>
      <c r="L65" s="57" t="s">
        <v>124</v>
      </c>
    </row>
    <row r="66" spans="1:12" s="30" customFormat="1" ht="10.199999999999999">
      <c r="A66" s="66"/>
      <c r="B66" s="67">
        <v>62</v>
      </c>
      <c r="C66" s="68" t="s">
        <v>186</v>
      </c>
      <c r="D66" s="69"/>
      <c r="E66" s="69"/>
      <c r="F66" s="70"/>
      <c r="G66" s="71">
        <f>SUM(G31:G65)</f>
        <v>0</v>
      </c>
      <c r="H66" s="72"/>
      <c r="I66" s="73">
        <f>SUM(I31:I65)</f>
        <v>0</v>
      </c>
      <c r="J66" s="72"/>
      <c r="K66" s="74">
        <f>SUM(K31:K65)</f>
        <v>3.8976640360000014</v>
      </c>
      <c r="L66" s="75"/>
    </row>
    <row r="67" spans="1:12" s="30" customFormat="1" ht="10.199999999999999">
      <c r="A67" s="40"/>
      <c r="B67" s="41" t="s">
        <v>32</v>
      </c>
      <c r="C67" s="42" t="s">
        <v>33</v>
      </c>
      <c r="D67" s="39"/>
      <c r="E67" s="39"/>
      <c r="F67" s="43"/>
      <c r="G67" s="44"/>
      <c r="H67" s="45"/>
      <c r="I67" s="38"/>
      <c r="J67" s="45"/>
      <c r="K67" s="38"/>
      <c r="L67" s="46"/>
    </row>
    <row r="68" spans="1:12" s="1" customFormat="1" ht="38.4">
      <c r="A68" s="47">
        <f>A65+1</f>
        <v>51</v>
      </c>
      <c r="B68" s="48" t="s">
        <v>187</v>
      </c>
      <c r="C68" s="49" t="s">
        <v>188</v>
      </c>
      <c r="D68" s="50" t="s">
        <v>127</v>
      </c>
      <c r="E68" s="51">
        <v>0</v>
      </c>
      <c r="F68" s="52"/>
      <c r="G68" s="53">
        <f>E68*F68</f>
        <v>0</v>
      </c>
      <c r="H68" s="54"/>
      <c r="I68" s="53">
        <f>E68*H68</f>
        <v>0</v>
      </c>
      <c r="J68" s="55">
        <v>0</v>
      </c>
      <c r="K68" s="56">
        <f>E68*J68</f>
        <v>0</v>
      </c>
      <c r="L68" s="57" t="s">
        <v>124</v>
      </c>
    </row>
    <row r="69" spans="1:12" s="1" customFormat="1" ht="19.2">
      <c r="A69" s="47">
        <f>A68+1</f>
        <v>52</v>
      </c>
      <c r="B69" s="48" t="s">
        <v>1226</v>
      </c>
      <c r="C69" s="49" t="s">
        <v>1227</v>
      </c>
      <c r="D69" s="50" t="s">
        <v>136</v>
      </c>
      <c r="E69" s="51">
        <v>10</v>
      </c>
      <c r="F69" s="52"/>
      <c r="G69" s="53">
        <f>E69*F69</f>
        <v>0</v>
      </c>
      <c r="H69" s="54"/>
      <c r="I69" s="53">
        <f>E69*H69</f>
        <v>0</v>
      </c>
      <c r="J69" s="55">
        <v>3.6174159999999997E-2</v>
      </c>
      <c r="K69" s="56">
        <f>E69*J69</f>
        <v>0.3617416</v>
      </c>
      <c r="L69" s="57"/>
    </row>
    <row r="70" spans="1:12" s="1" customFormat="1" ht="19.2">
      <c r="A70" s="47">
        <f>A69+1</f>
        <v>53</v>
      </c>
      <c r="B70" s="48" t="s">
        <v>1228</v>
      </c>
      <c r="C70" s="49" t="s">
        <v>1229</v>
      </c>
      <c r="D70" s="50" t="s">
        <v>136</v>
      </c>
      <c r="E70" s="51">
        <v>10</v>
      </c>
      <c r="F70" s="52"/>
      <c r="G70" s="53">
        <f>E70*F70</f>
        <v>0</v>
      </c>
      <c r="H70" s="54"/>
      <c r="I70" s="53">
        <f>E70*H70</f>
        <v>0</v>
      </c>
      <c r="J70" s="55">
        <v>5.9597339999999999E-2</v>
      </c>
      <c r="K70" s="56">
        <f>E70*J70</f>
        <v>0.59597339999999999</v>
      </c>
      <c r="L70" s="57"/>
    </row>
    <row r="71" spans="1:12" s="1" customFormat="1" ht="19.2">
      <c r="A71" s="47">
        <f>A70+1</f>
        <v>54</v>
      </c>
      <c r="B71" s="48" t="s">
        <v>189</v>
      </c>
      <c r="C71" s="49" t="s">
        <v>190</v>
      </c>
      <c r="D71" s="50" t="s">
        <v>127</v>
      </c>
      <c r="E71" s="226">
        <v>368</v>
      </c>
      <c r="F71" s="52"/>
      <c r="G71" s="53">
        <f>E71*F71</f>
        <v>0</v>
      </c>
      <c r="H71" s="54"/>
      <c r="I71" s="53">
        <f>E71*H71</f>
        <v>0</v>
      </c>
      <c r="J71" s="55">
        <v>0</v>
      </c>
      <c r="K71" s="56">
        <f>E71*J71</f>
        <v>0</v>
      </c>
      <c r="L71" s="57" t="s">
        <v>124</v>
      </c>
    </row>
    <row r="72" spans="1:12" s="30" customFormat="1" ht="10.199999999999999">
      <c r="A72" s="66"/>
      <c r="B72" s="67">
        <v>9</v>
      </c>
      <c r="C72" s="68" t="s">
        <v>37</v>
      </c>
      <c r="D72" s="69"/>
      <c r="E72" s="69"/>
      <c r="F72" s="70"/>
      <c r="G72" s="71">
        <f>SUM(G68:G71)</f>
        <v>0</v>
      </c>
      <c r="H72" s="72"/>
      <c r="I72" s="73">
        <f>SUM(I68:I71)</f>
        <v>0</v>
      </c>
      <c r="J72" s="72"/>
      <c r="K72" s="74">
        <f>SUM(K68:K71)</f>
        <v>0.95771499999999998</v>
      </c>
      <c r="L72" s="75"/>
    </row>
    <row r="73" spans="1:12" s="30" customFormat="1" ht="10.199999999999999">
      <c r="A73" s="40"/>
      <c r="B73" s="41" t="s">
        <v>191</v>
      </c>
      <c r="C73" s="42" t="s">
        <v>192</v>
      </c>
      <c r="D73" s="39"/>
      <c r="E73" s="39"/>
      <c r="F73" s="43"/>
      <c r="G73" s="44"/>
      <c r="H73" s="45"/>
      <c r="I73" s="38"/>
      <c r="J73" s="45"/>
      <c r="K73" s="38"/>
      <c r="L73" s="46"/>
    </row>
    <row r="74" spans="1:12" s="1" customFormat="1" ht="19.2">
      <c r="A74" s="47">
        <f>A71+1</f>
        <v>55</v>
      </c>
      <c r="B74" s="48" t="s">
        <v>193</v>
      </c>
      <c r="C74" s="49" t="s">
        <v>194</v>
      </c>
      <c r="D74" s="50" t="s">
        <v>127</v>
      </c>
      <c r="E74" s="226">
        <v>134</v>
      </c>
      <c r="F74" s="52"/>
      <c r="G74" s="53">
        <f>E74*F74</f>
        <v>0</v>
      </c>
      <c r="H74" s="54"/>
      <c r="I74" s="53">
        <f>E74*H74</f>
        <v>0</v>
      </c>
      <c r="J74" s="55">
        <v>1.02433E-2</v>
      </c>
      <c r="K74" s="56">
        <f>E74*J74</f>
        <v>1.3726022</v>
      </c>
      <c r="L74" s="57" t="s">
        <v>124</v>
      </c>
    </row>
    <row r="75" spans="1:12" s="1" customFormat="1" ht="9.6">
      <c r="A75" s="47">
        <f>A74+1</f>
        <v>56</v>
      </c>
      <c r="B75" s="48" t="s">
        <v>195</v>
      </c>
      <c r="C75" s="49" t="s">
        <v>196</v>
      </c>
      <c r="D75" s="50" t="s">
        <v>123</v>
      </c>
      <c r="E75" s="55">
        <v>126</v>
      </c>
      <c r="F75" s="52"/>
      <c r="G75" s="53">
        <f>E75*F75</f>
        <v>0</v>
      </c>
      <c r="H75" s="54"/>
      <c r="I75" s="53">
        <f>E75*H75</f>
        <v>0</v>
      </c>
      <c r="J75" s="55">
        <v>0</v>
      </c>
      <c r="K75" s="56">
        <f>E75*J75</f>
        <v>0</v>
      </c>
      <c r="L75" s="57" t="s">
        <v>124</v>
      </c>
    </row>
    <row r="76" spans="1:12" s="1" customFormat="1" ht="9.6">
      <c r="A76" s="47">
        <f>A75+1</f>
        <v>57</v>
      </c>
      <c r="B76" s="48" t="s">
        <v>197</v>
      </c>
      <c r="C76" s="49" t="s">
        <v>198</v>
      </c>
      <c r="D76" s="50" t="s">
        <v>123</v>
      </c>
      <c r="E76" s="55">
        <v>126</v>
      </c>
      <c r="F76" s="52"/>
      <c r="G76" s="53">
        <f>E76*F76</f>
        <v>0</v>
      </c>
      <c r="H76" s="54"/>
      <c r="I76" s="53">
        <f>E76*H76</f>
        <v>0</v>
      </c>
      <c r="J76" s="55">
        <v>0</v>
      </c>
      <c r="K76" s="56">
        <f>E76*J76</f>
        <v>0</v>
      </c>
      <c r="L76" s="57" t="s">
        <v>124</v>
      </c>
    </row>
    <row r="77" spans="1:12" s="1" customFormat="1" ht="9.6">
      <c r="A77" s="47">
        <f>A76+1</f>
        <v>58</v>
      </c>
      <c r="B77" s="48" t="s">
        <v>199</v>
      </c>
      <c r="C77" s="49" t="s">
        <v>200</v>
      </c>
      <c r="D77" s="50" t="s">
        <v>136</v>
      </c>
      <c r="E77" s="54">
        <v>21</v>
      </c>
      <c r="F77" s="52"/>
      <c r="G77" s="53">
        <f>E77*F77</f>
        <v>0</v>
      </c>
      <c r="H77" s="54"/>
      <c r="I77" s="53">
        <f>E77*H77</f>
        <v>0</v>
      </c>
      <c r="J77" s="55">
        <v>0.1</v>
      </c>
      <c r="K77" s="56">
        <f>E77*J77</f>
        <v>2.1</v>
      </c>
      <c r="L77" s="57" t="s">
        <v>124</v>
      </c>
    </row>
    <row r="78" spans="1:12" s="1" customFormat="1" ht="9.6">
      <c r="A78" s="47">
        <f>A77+1</f>
        <v>59</v>
      </c>
      <c r="B78" s="48" t="s">
        <v>201</v>
      </c>
      <c r="C78" s="49" t="s">
        <v>202</v>
      </c>
      <c r="D78" s="50" t="s">
        <v>136</v>
      </c>
      <c r="E78" s="54">
        <v>126</v>
      </c>
      <c r="F78" s="52"/>
      <c r="G78" s="53">
        <f>E78*F78</f>
        <v>0</v>
      </c>
      <c r="H78" s="54"/>
      <c r="I78" s="53">
        <f>E78*H78</f>
        <v>0</v>
      </c>
      <c r="J78" s="55">
        <v>0</v>
      </c>
      <c r="K78" s="56">
        <f>E78*J78</f>
        <v>0</v>
      </c>
      <c r="L78" s="57" t="s">
        <v>124</v>
      </c>
    </row>
    <row r="79" spans="1:12" s="1" customFormat="1" ht="9.6">
      <c r="A79" s="47">
        <f>A78+1</f>
        <v>60</v>
      </c>
      <c r="B79" s="48" t="s">
        <v>203</v>
      </c>
      <c r="C79" s="49" t="s">
        <v>204</v>
      </c>
      <c r="D79" s="50" t="s">
        <v>136</v>
      </c>
      <c r="E79" s="54">
        <v>21</v>
      </c>
      <c r="F79" s="52"/>
      <c r="G79" s="53">
        <f>E79*F79</f>
        <v>0</v>
      </c>
      <c r="H79" s="54"/>
      <c r="I79" s="53">
        <f>E79*H79</f>
        <v>0</v>
      </c>
      <c r="J79" s="55">
        <v>0</v>
      </c>
      <c r="K79" s="56">
        <f>E79*J79</f>
        <v>0</v>
      </c>
      <c r="L79" s="57" t="s">
        <v>124</v>
      </c>
    </row>
    <row r="80" spans="1:12" s="1" customFormat="1" ht="9.6">
      <c r="A80" s="47">
        <f>A79+1</f>
        <v>61</v>
      </c>
      <c r="B80" s="48" t="s">
        <v>205</v>
      </c>
      <c r="C80" s="49" t="s">
        <v>206</v>
      </c>
      <c r="D80" s="50" t="s">
        <v>136</v>
      </c>
      <c r="E80" s="54">
        <v>21</v>
      </c>
      <c r="F80" s="52"/>
      <c r="G80" s="53">
        <f>E80*F80</f>
        <v>0</v>
      </c>
      <c r="H80" s="54"/>
      <c r="I80" s="53">
        <f>E80*H80</f>
        <v>0</v>
      </c>
      <c r="J80" s="55">
        <v>0</v>
      </c>
      <c r="K80" s="56">
        <f>E80*J80</f>
        <v>0</v>
      </c>
      <c r="L80" s="57" t="s">
        <v>124</v>
      </c>
    </row>
    <row r="81" spans="1:12" s="1" customFormat="1" ht="9.6">
      <c r="A81" s="47">
        <f>A80+1</f>
        <v>62</v>
      </c>
      <c r="B81" s="48" t="s">
        <v>207</v>
      </c>
      <c r="C81" s="49" t="s">
        <v>208</v>
      </c>
      <c r="D81" s="50" t="s">
        <v>136</v>
      </c>
      <c r="E81" s="54">
        <v>21</v>
      </c>
      <c r="F81" s="52"/>
      <c r="G81" s="53">
        <f>E81*F81</f>
        <v>0</v>
      </c>
      <c r="H81" s="54"/>
      <c r="I81" s="53">
        <f>E81*H81</f>
        <v>0</v>
      </c>
      <c r="J81" s="55">
        <v>0</v>
      </c>
      <c r="K81" s="56">
        <f>E81*J81</f>
        <v>0</v>
      </c>
      <c r="L81" s="57" t="s">
        <v>124</v>
      </c>
    </row>
    <row r="82" spans="1:12" s="1" customFormat="1" ht="9.6">
      <c r="A82" s="47">
        <f>A81+1</f>
        <v>63</v>
      </c>
      <c r="B82" s="48" t="s">
        <v>209</v>
      </c>
      <c r="C82" s="49" t="s">
        <v>210</v>
      </c>
      <c r="D82" s="50" t="s">
        <v>136</v>
      </c>
      <c r="E82" s="54">
        <v>21</v>
      </c>
      <c r="F82" s="52"/>
      <c r="G82" s="53">
        <f>E82*F82</f>
        <v>0</v>
      </c>
      <c r="H82" s="54"/>
      <c r="I82" s="53">
        <f>E82*H82</f>
        <v>0</v>
      </c>
      <c r="J82" s="55">
        <v>0</v>
      </c>
      <c r="K82" s="56">
        <f>E82*J82</f>
        <v>0</v>
      </c>
      <c r="L82" s="57" t="s">
        <v>124</v>
      </c>
    </row>
    <row r="83" spans="1:12" s="1" customFormat="1" ht="9.6">
      <c r="A83" s="47">
        <f>A82+1</f>
        <v>64</v>
      </c>
      <c r="B83" s="48" t="s">
        <v>211</v>
      </c>
      <c r="C83" s="49" t="s">
        <v>212</v>
      </c>
      <c r="D83" s="50" t="s">
        <v>136</v>
      </c>
      <c r="E83" s="54">
        <v>21</v>
      </c>
      <c r="F83" s="52"/>
      <c r="G83" s="53">
        <f>E83*F83</f>
        <v>0</v>
      </c>
      <c r="H83" s="54"/>
      <c r="I83" s="53">
        <f>E83*H83</f>
        <v>0</v>
      </c>
      <c r="J83" s="55">
        <v>0.1</v>
      </c>
      <c r="K83" s="56">
        <f>E83*J83</f>
        <v>2.1</v>
      </c>
      <c r="L83" s="57" t="s">
        <v>124</v>
      </c>
    </row>
    <row r="84" spans="1:12" s="1" customFormat="1" ht="9.6">
      <c r="A84" s="47">
        <f>A83+1</f>
        <v>65</v>
      </c>
      <c r="B84" s="48" t="s">
        <v>221</v>
      </c>
      <c r="C84" s="49" t="s">
        <v>222</v>
      </c>
      <c r="D84" s="50" t="s">
        <v>127</v>
      </c>
      <c r="E84" s="226">
        <v>420</v>
      </c>
      <c r="F84" s="52"/>
      <c r="G84" s="53">
        <f>E84*F84</f>
        <v>0</v>
      </c>
      <c r="H84" s="54"/>
      <c r="I84" s="53">
        <f>E84*H84</f>
        <v>0</v>
      </c>
      <c r="J84" s="55">
        <v>2.0339999999999998E-5</v>
      </c>
      <c r="K84" s="56">
        <f>E84*J84</f>
        <v>8.5427999999999997E-3</v>
      </c>
      <c r="L84" s="57" t="s">
        <v>124</v>
      </c>
    </row>
    <row r="85" spans="1:12" s="1" customFormat="1" ht="19.2">
      <c r="A85" s="47">
        <f>A84+1</f>
        <v>66</v>
      </c>
      <c r="B85" s="48" t="s">
        <v>223</v>
      </c>
      <c r="C85" s="49" t="s">
        <v>1230</v>
      </c>
      <c r="D85" s="50" t="s">
        <v>127</v>
      </c>
      <c r="E85" s="51">
        <v>0</v>
      </c>
      <c r="F85" s="52"/>
      <c r="G85" s="53">
        <f>E85*F85</f>
        <v>0</v>
      </c>
      <c r="H85" s="54"/>
      <c r="I85" s="53">
        <f>E85*H85</f>
        <v>0</v>
      </c>
      <c r="J85" s="55">
        <v>3.9200099999999998E-3</v>
      </c>
      <c r="K85" s="56">
        <f>E85*J85</f>
        <v>0</v>
      </c>
      <c r="L85" s="57" t="s">
        <v>124</v>
      </c>
    </row>
    <row r="86" spans="1:12" s="1" customFormat="1" ht="9.6">
      <c r="A86" s="47">
        <f>A85+1</f>
        <v>67</v>
      </c>
      <c r="B86" s="48" t="s">
        <v>225</v>
      </c>
      <c r="C86" s="49" t="s">
        <v>226</v>
      </c>
      <c r="D86" s="50" t="s">
        <v>127</v>
      </c>
      <c r="E86" s="226">
        <v>420</v>
      </c>
      <c r="F86" s="52"/>
      <c r="G86" s="53">
        <f>E86*F86</f>
        <v>0</v>
      </c>
      <c r="H86" s="54"/>
      <c r="I86" s="53">
        <f>E86*H86</f>
        <v>0</v>
      </c>
      <c r="J86" s="55">
        <v>0</v>
      </c>
      <c r="K86" s="56">
        <f>E86*J86</f>
        <v>0</v>
      </c>
      <c r="L86" s="57" t="s">
        <v>124</v>
      </c>
    </row>
    <row r="87" spans="1:12" s="1" customFormat="1" ht="9.6">
      <c r="A87" s="47">
        <f>A86+1</f>
        <v>68</v>
      </c>
      <c r="B87" s="48" t="s">
        <v>227</v>
      </c>
      <c r="C87" s="49" t="s">
        <v>228</v>
      </c>
      <c r="D87" s="50" t="s">
        <v>127</v>
      </c>
      <c r="E87" s="226">
        <v>420</v>
      </c>
      <c r="F87" s="52"/>
      <c r="G87" s="53">
        <f>E87*F87</f>
        <v>0</v>
      </c>
      <c r="H87" s="54"/>
      <c r="I87" s="53">
        <f>E87*H87</f>
        <v>0</v>
      </c>
      <c r="J87" s="55">
        <v>1E-4</v>
      </c>
      <c r="K87" s="56">
        <f>E87*J87</f>
        <v>4.2000000000000003E-2</v>
      </c>
      <c r="L87" s="57" t="s">
        <v>124</v>
      </c>
    </row>
    <row r="88" spans="1:12" s="1" customFormat="1" ht="9.6">
      <c r="A88" s="47">
        <f>A87+1</f>
        <v>69</v>
      </c>
      <c r="B88" s="48" t="s">
        <v>229</v>
      </c>
      <c r="C88" s="49" t="s">
        <v>230</v>
      </c>
      <c r="D88" s="50" t="s">
        <v>127</v>
      </c>
      <c r="E88" s="226">
        <v>2520</v>
      </c>
      <c r="F88" s="52"/>
      <c r="G88" s="53">
        <f>E88*F88</f>
        <v>0</v>
      </c>
      <c r="H88" s="54"/>
      <c r="I88" s="53">
        <f>E88*H88</f>
        <v>0</v>
      </c>
      <c r="J88" s="55">
        <v>2.3309999999999999E-5</v>
      </c>
      <c r="K88" s="56">
        <f>E88*J88</f>
        <v>5.8741199999999993E-2</v>
      </c>
      <c r="L88" s="57" t="s">
        <v>124</v>
      </c>
    </row>
    <row r="89" spans="1:12" s="1" customFormat="1" ht="9.6">
      <c r="A89" s="47">
        <f>A88+1</f>
        <v>70</v>
      </c>
      <c r="B89" s="48" t="s">
        <v>231</v>
      </c>
      <c r="C89" s="49" t="s">
        <v>232</v>
      </c>
      <c r="D89" s="50" t="s">
        <v>127</v>
      </c>
      <c r="E89" s="226">
        <v>420</v>
      </c>
      <c r="F89" s="52"/>
      <c r="G89" s="53">
        <f>E89*F89</f>
        <v>0</v>
      </c>
      <c r="H89" s="54"/>
      <c r="I89" s="53">
        <f>E89*H89</f>
        <v>0</v>
      </c>
      <c r="J89" s="55">
        <v>0</v>
      </c>
      <c r="K89" s="56">
        <f>E89*J89</f>
        <v>0</v>
      </c>
      <c r="L89" s="57" t="s">
        <v>124</v>
      </c>
    </row>
    <row r="90" spans="1:12" s="1" customFormat="1" ht="9.6">
      <c r="A90" s="47">
        <f>A89+1</f>
        <v>71</v>
      </c>
      <c r="B90" s="48" t="s">
        <v>233</v>
      </c>
      <c r="C90" s="49" t="s">
        <v>234</v>
      </c>
      <c r="D90" s="50" t="s">
        <v>235</v>
      </c>
      <c r="E90" s="226">
        <v>15.56</v>
      </c>
      <c r="F90" s="52"/>
      <c r="G90" s="53">
        <f>E90*F90</f>
        <v>0</v>
      </c>
      <c r="H90" s="54"/>
      <c r="I90" s="53">
        <f>E90*H90</f>
        <v>0</v>
      </c>
      <c r="J90" s="55">
        <v>0</v>
      </c>
      <c r="K90" s="56">
        <f>E90*J90</f>
        <v>0</v>
      </c>
      <c r="L90" s="57" t="s">
        <v>124</v>
      </c>
    </row>
    <row r="91" spans="1:12" s="30" customFormat="1" ht="10.199999999999999">
      <c r="A91" s="66"/>
      <c r="B91" s="67">
        <v>94</v>
      </c>
      <c r="C91" s="68" t="s">
        <v>236</v>
      </c>
      <c r="D91" s="69"/>
      <c r="E91" s="69"/>
      <c r="F91" s="70"/>
      <c r="G91" s="71">
        <f>SUM(G74:G90)</f>
        <v>0</v>
      </c>
      <c r="H91" s="72"/>
      <c r="I91" s="73">
        <f>SUM(I74:I90)</f>
        <v>0</v>
      </c>
      <c r="J91" s="72"/>
      <c r="K91" s="74">
        <f>SUM(K74:K90)</f>
        <v>5.6818862000000001</v>
      </c>
      <c r="L91" s="75"/>
    </row>
    <row r="92" spans="1:12" s="30" customFormat="1" ht="10.199999999999999">
      <c r="A92" s="40"/>
      <c r="B92" s="41" t="s">
        <v>237</v>
      </c>
      <c r="C92" s="42" t="s">
        <v>238</v>
      </c>
      <c r="D92" s="39"/>
      <c r="E92" s="39"/>
      <c r="F92" s="43"/>
      <c r="G92" s="44"/>
      <c r="H92" s="45"/>
      <c r="I92" s="38"/>
      <c r="J92" s="45"/>
      <c r="K92" s="38"/>
      <c r="L92" s="46"/>
    </row>
    <row r="93" spans="1:12" s="1" customFormat="1" ht="9.6">
      <c r="A93" s="47">
        <f>A90+1</f>
        <v>72</v>
      </c>
      <c r="B93" s="48" t="s">
        <v>239</v>
      </c>
      <c r="C93" s="49" t="s">
        <v>240</v>
      </c>
      <c r="D93" s="50" t="s">
        <v>235</v>
      </c>
      <c r="E93" s="55">
        <v>4.0759999999999987</v>
      </c>
      <c r="F93" s="52"/>
      <c r="G93" s="53">
        <f>E93*F93</f>
        <v>0</v>
      </c>
      <c r="H93" s="54"/>
      <c r="I93" s="53">
        <f>E93*H93</f>
        <v>0</v>
      </c>
      <c r="J93" s="55">
        <v>0</v>
      </c>
      <c r="K93" s="56">
        <f>E93*J93</f>
        <v>0</v>
      </c>
      <c r="L93" s="57" t="s">
        <v>124</v>
      </c>
    </row>
    <row r="94" spans="1:12" s="1" customFormat="1" ht="9.6">
      <c r="A94" s="47">
        <f>A93+1</f>
        <v>73</v>
      </c>
      <c r="B94" s="48" t="s">
        <v>241</v>
      </c>
      <c r="C94" s="49" t="s">
        <v>242</v>
      </c>
      <c r="D94" s="50" t="s">
        <v>235</v>
      </c>
      <c r="E94" s="55">
        <v>20.379999999999995</v>
      </c>
      <c r="F94" s="52"/>
      <c r="G94" s="53">
        <f>E94*F94</f>
        <v>0</v>
      </c>
      <c r="H94" s="54"/>
      <c r="I94" s="53">
        <f>E94*H94</f>
        <v>0</v>
      </c>
      <c r="J94" s="55">
        <v>0</v>
      </c>
      <c r="K94" s="56">
        <f>E94*J94</f>
        <v>0</v>
      </c>
      <c r="L94" s="57" t="s">
        <v>124</v>
      </c>
    </row>
    <row r="95" spans="1:12" s="1" customFormat="1" ht="9.6">
      <c r="A95" s="47">
        <f>A94+1</f>
        <v>74</v>
      </c>
      <c r="B95" s="48" t="s">
        <v>243</v>
      </c>
      <c r="C95" s="49" t="s">
        <v>244</v>
      </c>
      <c r="D95" s="50" t="s">
        <v>235</v>
      </c>
      <c r="E95" s="55">
        <v>4.0759999999999987</v>
      </c>
      <c r="F95" s="52"/>
      <c r="G95" s="53">
        <f>E95*F95</f>
        <v>0</v>
      </c>
      <c r="H95" s="54"/>
      <c r="I95" s="53">
        <f>E95*H95</f>
        <v>0</v>
      </c>
      <c r="J95" s="55">
        <v>0</v>
      </c>
      <c r="K95" s="56">
        <f>E95*J95</f>
        <v>0</v>
      </c>
      <c r="L95" s="57" t="s">
        <v>124</v>
      </c>
    </row>
    <row r="96" spans="1:12" s="1" customFormat="1" ht="9.6">
      <c r="A96" s="47">
        <f>A95+1</f>
        <v>75</v>
      </c>
      <c r="B96" s="48" t="s">
        <v>245</v>
      </c>
      <c r="C96" s="49" t="s">
        <v>246</v>
      </c>
      <c r="D96" s="50" t="s">
        <v>235</v>
      </c>
      <c r="E96" s="55">
        <v>24.455999999999992</v>
      </c>
      <c r="F96" s="52"/>
      <c r="G96" s="53">
        <f>E96*F96</f>
        <v>0</v>
      </c>
      <c r="H96" s="54"/>
      <c r="I96" s="53">
        <f>E96*H96</f>
        <v>0</v>
      </c>
      <c r="J96" s="55">
        <v>0</v>
      </c>
      <c r="K96" s="56">
        <f>E96*J96</f>
        <v>0</v>
      </c>
      <c r="L96" s="57" t="s">
        <v>124</v>
      </c>
    </row>
    <row r="97" spans="1:12" s="1" customFormat="1" ht="9.6">
      <c r="A97" s="47">
        <f>A96+1</f>
        <v>76</v>
      </c>
      <c r="B97" s="48" t="s">
        <v>247</v>
      </c>
      <c r="C97" s="49" t="s">
        <v>248</v>
      </c>
      <c r="D97" s="50" t="s">
        <v>235</v>
      </c>
      <c r="E97" s="55">
        <v>4.0759999999999987</v>
      </c>
      <c r="F97" s="52"/>
      <c r="G97" s="53">
        <f>E97*F97</f>
        <v>0</v>
      </c>
      <c r="H97" s="54"/>
      <c r="I97" s="53">
        <f>E97*H97</f>
        <v>0</v>
      </c>
      <c r="J97" s="55">
        <v>0</v>
      </c>
      <c r="K97" s="56">
        <f>E97*J97</f>
        <v>0</v>
      </c>
      <c r="L97" s="57" t="s">
        <v>124</v>
      </c>
    </row>
    <row r="98" spans="1:12" s="1" customFormat="1" ht="9.6">
      <c r="A98" s="47">
        <f>A97+1</f>
        <v>77</v>
      </c>
      <c r="B98" s="48" t="s">
        <v>249</v>
      </c>
      <c r="C98" s="49" t="s">
        <v>250</v>
      </c>
      <c r="D98" s="50" t="s">
        <v>235</v>
      </c>
      <c r="E98" s="55">
        <v>4.0759999999999987</v>
      </c>
      <c r="F98" s="52"/>
      <c r="G98" s="53">
        <f>E98*F98</f>
        <v>0</v>
      </c>
      <c r="H98" s="54"/>
      <c r="I98" s="53">
        <f>E98*H98</f>
        <v>0</v>
      </c>
      <c r="J98" s="55">
        <v>0</v>
      </c>
      <c r="K98" s="56">
        <f>E98*J98</f>
        <v>0</v>
      </c>
      <c r="L98" s="57" t="s">
        <v>124</v>
      </c>
    </row>
    <row r="99" spans="1:12" s="1" customFormat="1" ht="9.6">
      <c r="A99" s="47">
        <f>A98+1</f>
        <v>78</v>
      </c>
      <c r="B99" s="48" t="s">
        <v>251</v>
      </c>
      <c r="C99" s="49" t="s">
        <v>252</v>
      </c>
      <c r="D99" s="50" t="s">
        <v>235</v>
      </c>
      <c r="E99" s="55">
        <v>77.443999999999974</v>
      </c>
      <c r="F99" s="52"/>
      <c r="G99" s="53">
        <f>E99*F99</f>
        <v>0</v>
      </c>
      <c r="H99" s="54"/>
      <c r="I99" s="53">
        <f>E99*H99</f>
        <v>0</v>
      </c>
      <c r="J99" s="55">
        <v>0</v>
      </c>
      <c r="K99" s="56">
        <f>E99*J99</f>
        <v>0</v>
      </c>
      <c r="L99" s="57" t="s">
        <v>124</v>
      </c>
    </row>
    <row r="100" spans="1:12" s="1" customFormat="1" ht="9.6">
      <c r="A100" s="47">
        <f>A99+1</f>
        <v>79</v>
      </c>
      <c r="B100" s="48" t="s">
        <v>253</v>
      </c>
      <c r="C100" s="49" t="s">
        <v>254</v>
      </c>
      <c r="D100" s="50" t="s">
        <v>235</v>
      </c>
      <c r="E100" s="55">
        <v>4.0759999999999987</v>
      </c>
      <c r="F100" s="52"/>
      <c r="G100" s="53">
        <f>E100*F100</f>
        <v>0</v>
      </c>
      <c r="H100" s="54"/>
      <c r="I100" s="53">
        <f>E100*H100</f>
        <v>0</v>
      </c>
      <c r="J100" s="55">
        <v>0</v>
      </c>
      <c r="K100" s="56">
        <f>E100*J100</f>
        <v>0</v>
      </c>
      <c r="L100" s="57" t="s">
        <v>124</v>
      </c>
    </row>
    <row r="101" spans="1:12" s="1" customFormat="1" ht="38.4">
      <c r="A101" s="47">
        <f>A100+1</f>
        <v>80</v>
      </c>
      <c r="B101" s="48" t="s">
        <v>257</v>
      </c>
      <c r="C101" s="49" t="s">
        <v>258</v>
      </c>
      <c r="D101" s="50" t="s">
        <v>123</v>
      </c>
      <c r="E101" s="55">
        <v>2.6</v>
      </c>
      <c r="F101" s="52"/>
      <c r="G101" s="53">
        <f>E101*F101</f>
        <v>0</v>
      </c>
      <c r="H101" s="54"/>
      <c r="I101" s="53">
        <f>E101*H101</f>
        <v>0</v>
      </c>
      <c r="J101" s="55">
        <v>2.4208205359999999</v>
      </c>
      <c r="K101" s="56">
        <f>E101*J101</f>
        <v>6.2941333936000001</v>
      </c>
      <c r="L101" s="57" t="s">
        <v>124</v>
      </c>
    </row>
    <row r="102" spans="1:12" s="1" customFormat="1" ht="38.4">
      <c r="A102" s="47">
        <f>A101+1</f>
        <v>81</v>
      </c>
      <c r="B102" s="48" t="s">
        <v>259</v>
      </c>
      <c r="C102" s="49" t="s">
        <v>260</v>
      </c>
      <c r="D102" s="50" t="s">
        <v>123</v>
      </c>
      <c r="E102" s="55">
        <v>2.6</v>
      </c>
      <c r="F102" s="52"/>
      <c r="G102" s="53">
        <f>E102*F102</f>
        <v>0</v>
      </c>
      <c r="H102" s="54"/>
      <c r="I102" s="53">
        <f>E102*H102</f>
        <v>0</v>
      </c>
      <c r="J102" s="55">
        <v>0</v>
      </c>
      <c r="K102" s="56">
        <f>E102*J102</f>
        <v>0</v>
      </c>
      <c r="L102" s="57" t="s">
        <v>124</v>
      </c>
    </row>
    <row r="103" spans="1:12" s="1" customFormat="1" ht="28.8">
      <c r="A103" s="47">
        <f>A102+1</f>
        <v>82</v>
      </c>
      <c r="B103" s="48" t="s">
        <v>257</v>
      </c>
      <c r="C103" s="49" t="s">
        <v>1231</v>
      </c>
      <c r="D103" s="50" t="s">
        <v>123</v>
      </c>
      <c r="E103" s="55">
        <v>1.4040000000000001</v>
      </c>
      <c r="F103" s="52"/>
      <c r="G103" s="53">
        <f>E103*F103</f>
        <v>0</v>
      </c>
      <c r="H103" s="54"/>
      <c r="I103" s="53">
        <f>E103*H103</f>
        <v>0</v>
      </c>
      <c r="J103" s="55">
        <v>2.4208205359999999</v>
      </c>
      <c r="K103" s="56">
        <f>E103*J103</f>
        <v>3.398832032544</v>
      </c>
      <c r="L103" s="57" t="s">
        <v>124</v>
      </c>
    </row>
    <row r="104" spans="1:12" s="1" customFormat="1" ht="19.2">
      <c r="A104" s="47">
        <f>A103+1</f>
        <v>83</v>
      </c>
      <c r="B104" s="48" t="s">
        <v>261</v>
      </c>
      <c r="C104" s="49" t="s">
        <v>262</v>
      </c>
      <c r="D104" s="50" t="s">
        <v>123</v>
      </c>
      <c r="E104" s="55">
        <v>3.5999999999999996</v>
      </c>
      <c r="F104" s="52"/>
      <c r="G104" s="53">
        <f>E104*F104</f>
        <v>0</v>
      </c>
      <c r="H104" s="54"/>
      <c r="I104" s="53">
        <f>E104*H104</f>
        <v>0</v>
      </c>
      <c r="J104" s="55">
        <v>0.6</v>
      </c>
      <c r="K104" s="56">
        <f>E104*J104</f>
        <v>2.1599999999999997</v>
      </c>
      <c r="L104" s="57" t="s">
        <v>124</v>
      </c>
    </row>
    <row r="105" spans="1:12" s="1" customFormat="1" ht="19.2">
      <c r="A105" s="47">
        <f>A104+1</f>
        <v>84</v>
      </c>
      <c r="B105" s="48" t="s">
        <v>261</v>
      </c>
      <c r="C105" s="49" t="s">
        <v>262</v>
      </c>
      <c r="D105" s="50" t="s">
        <v>123</v>
      </c>
      <c r="E105" s="55">
        <v>0.72</v>
      </c>
      <c r="F105" s="52"/>
      <c r="G105" s="53">
        <f>E105*F105</f>
        <v>0</v>
      </c>
      <c r="H105" s="54"/>
      <c r="I105" s="53">
        <f>E105*H105</f>
        <v>0</v>
      </c>
      <c r="J105" s="55">
        <v>0.6</v>
      </c>
      <c r="K105" s="56">
        <f>E105*J105</f>
        <v>0.432</v>
      </c>
      <c r="L105" s="57" t="s">
        <v>124</v>
      </c>
    </row>
    <row r="106" spans="1:12" s="1" customFormat="1" ht="28.8">
      <c r="A106" s="47">
        <f>A105+1</f>
        <v>85</v>
      </c>
      <c r="B106" s="48" t="s">
        <v>263</v>
      </c>
      <c r="C106" s="49" t="s">
        <v>264</v>
      </c>
      <c r="D106" s="50" t="s">
        <v>235</v>
      </c>
      <c r="E106" s="55">
        <v>1.1250000000000002</v>
      </c>
      <c r="F106" s="52"/>
      <c r="G106" s="53">
        <f>E106*F106</f>
        <v>0</v>
      </c>
      <c r="H106" s="54"/>
      <c r="I106" s="53">
        <f>E106*H106</f>
        <v>0</v>
      </c>
      <c r="J106" s="55">
        <v>1.1441000000000001</v>
      </c>
      <c r="K106" s="56">
        <f>E106*J106</f>
        <v>1.2871125000000003</v>
      </c>
      <c r="L106" s="57" t="s">
        <v>124</v>
      </c>
    </row>
    <row r="107" spans="1:12" s="1" customFormat="1" ht="28.8">
      <c r="A107" s="47">
        <f>A106+1</f>
        <v>86</v>
      </c>
      <c r="B107" s="48" t="s">
        <v>257</v>
      </c>
      <c r="C107" s="49" t="s">
        <v>1232</v>
      </c>
      <c r="D107" s="50" t="s">
        <v>123</v>
      </c>
      <c r="E107" s="55">
        <v>0.55999999999999994</v>
      </c>
      <c r="F107" s="52"/>
      <c r="G107" s="53">
        <f>E107*F107</f>
        <v>0</v>
      </c>
      <c r="H107" s="54"/>
      <c r="I107" s="53">
        <f>E107*H107</f>
        <v>0</v>
      </c>
      <c r="J107" s="55">
        <v>2.4208205359999999</v>
      </c>
      <c r="K107" s="56">
        <f>E107*J107</f>
        <v>1.3556595001599998</v>
      </c>
      <c r="L107" s="57" t="s">
        <v>124</v>
      </c>
    </row>
    <row r="108" spans="1:12" s="1" customFormat="1" ht="28.8">
      <c r="A108" s="47">
        <f>A107+1</f>
        <v>87</v>
      </c>
      <c r="B108" s="48" t="s">
        <v>257</v>
      </c>
      <c r="C108" s="49" t="s">
        <v>1233</v>
      </c>
      <c r="D108" s="50" t="s">
        <v>123</v>
      </c>
      <c r="E108" s="55">
        <v>3.9000000000000004</v>
      </c>
      <c r="F108" s="52"/>
      <c r="G108" s="53">
        <f>E108*F108</f>
        <v>0</v>
      </c>
      <c r="H108" s="54"/>
      <c r="I108" s="53">
        <f>E108*H108</f>
        <v>0</v>
      </c>
      <c r="J108" s="55">
        <v>2.4208205359999999</v>
      </c>
      <c r="K108" s="56">
        <f>E108*J108</f>
        <v>9.4412000904000006</v>
      </c>
      <c r="L108" s="57" t="s">
        <v>124</v>
      </c>
    </row>
    <row r="109" spans="1:12" s="1" customFormat="1" ht="28.8">
      <c r="A109" s="47">
        <f>A108+1</f>
        <v>88</v>
      </c>
      <c r="B109" s="48" t="s">
        <v>259</v>
      </c>
      <c r="C109" s="49" t="s">
        <v>1234</v>
      </c>
      <c r="D109" s="50" t="s">
        <v>123</v>
      </c>
      <c r="E109" s="55">
        <v>3.9000000000000004</v>
      </c>
      <c r="F109" s="52"/>
      <c r="G109" s="53">
        <f>E109*F109</f>
        <v>0</v>
      </c>
      <c r="H109" s="54"/>
      <c r="I109" s="53">
        <f>E109*H109</f>
        <v>0</v>
      </c>
      <c r="J109" s="55">
        <v>0</v>
      </c>
      <c r="K109" s="56">
        <f>E109*J109</f>
        <v>0</v>
      </c>
      <c r="L109" s="57" t="s">
        <v>124</v>
      </c>
    </row>
    <row r="110" spans="1:12" s="1" customFormat="1" ht="9.6">
      <c r="A110" s="47">
        <f>A109+1</f>
        <v>89</v>
      </c>
      <c r="B110" s="48" t="s">
        <v>239</v>
      </c>
      <c r="C110" s="49" t="s">
        <v>265</v>
      </c>
      <c r="D110" s="50" t="s">
        <v>235</v>
      </c>
      <c r="E110" s="55">
        <v>11.611000000000001</v>
      </c>
      <c r="F110" s="52"/>
      <c r="G110" s="53">
        <f>E110*F110</f>
        <v>0</v>
      </c>
      <c r="H110" s="54"/>
      <c r="I110" s="53">
        <f>E110*H110</f>
        <v>0</v>
      </c>
      <c r="J110" s="55">
        <v>0</v>
      </c>
      <c r="K110" s="56">
        <f>E110*J110</f>
        <v>0</v>
      </c>
      <c r="L110" s="57" t="s">
        <v>124</v>
      </c>
    </row>
    <row r="111" spans="1:12" s="1" customFormat="1" ht="9.6">
      <c r="A111" s="47">
        <f>A110+1</f>
        <v>90</v>
      </c>
      <c r="B111" s="48" t="s">
        <v>241</v>
      </c>
      <c r="C111" s="49" t="s">
        <v>266</v>
      </c>
      <c r="D111" s="50" t="s">
        <v>235</v>
      </c>
      <c r="E111" s="55">
        <v>58.055000000000007</v>
      </c>
      <c r="F111" s="52"/>
      <c r="G111" s="53">
        <f>E111*F111</f>
        <v>0</v>
      </c>
      <c r="H111" s="54"/>
      <c r="I111" s="53">
        <f>E111*H111</f>
        <v>0</v>
      </c>
      <c r="J111" s="55">
        <v>0</v>
      </c>
      <c r="K111" s="56">
        <f>E111*J111</f>
        <v>0</v>
      </c>
      <c r="L111" s="57" t="s">
        <v>124</v>
      </c>
    </row>
    <row r="112" spans="1:12" s="1" customFormat="1" ht="9.6">
      <c r="A112" s="47">
        <f>A111+1</f>
        <v>91</v>
      </c>
      <c r="B112" s="48" t="s">
        <v>243</v>
      </c>
      <c r="C112" s="49" t="s">
        <v>267</v>
      </c>
      <c r="D112" s="50" t="s">
        <v>235</v>
      </c>
      <c r="E112" s="55">
        <v>11.611000000000001</v>
      </c>
      <c r="F112" s="52"/>
      <c r="G112" s="53">
        <f>E112*F112</f>
        <v>0</v>
      </c>
      <c r="H112" s="54"/>
      <c r="I112" s="53">
        <f>E112*H112</f>
        <v>0</v>
      </c>
      <c r="J112" s="55">
        <v>0</v>
      </c>
      <c r="K112" s="56">
        <f>E112*J112</f>
        <v>0</v>
      </c>
      <c r="L112" s="57" t="s">
        <v>124</v>
      </c>
    </row>
    <row r="113" spans="1:12" s="1" customFormat="1" ht="9.6">
      <c r="A113" s="47">
        <f>A112+1</f>
        <v>92</v>
      </c>
      <c r="B113" s="48" t="s">
        <v>245</v>
      </c>
      <c r="C113" s="49" t="s">
        <v>268</v>
      </c>
      <c r="D113" s="50" t="s">
        <v>235</v>
      </c>
      <c r="E113" s="55">
        <v>69.665999999999997</v>
      </c>
      <c r="F113" s="52"/>
      <c r="G113" s="53">
        <f>E113*F113</f>
        <v>0</v>
      </c>
      <c r="H113" s="54"/>
      <c r="I113" s="53">
        <f>E113*H113</f>
        <v>0</v>
      </c>
      <c r="J113" s="55">
        <v>0</v>
      </c>
      <c r="K113" s="56">
        <f>E113*J113</f>
        <v>0</v>
      </c>
      <c r="L113" s="57" t="s">
        <v>124</v>
      </c>
    </row>
    <row r="114" spans="1:12" s="1" customFormat="1" ht="19.2">
      <c r="A114" s="47">
        <f>A113+1</f>
        <v>93</v>
      </c>
      <c r="B114" s="48" t="s">
        <v>247</v>
      </c>
      <c r="C114" s="49" t="s">
        <v>269</v>
      </c>
      <c r="D114" s="50" t="s">
        <v>235</v>
      </c>
      <c r="E114" s="55">
        <v>11.611000000000001</v>
      </c>
      <c r="F114" s="52"/>
      <c r="G114" s="53">
        <f>E114*F114</f>
        <v>0</v>
      </c>
      <c r="H114" s="54"/>
      <c r="I114" s="53">
        <f>E114*H114</f>
        <v>0</v>
      </c>
      <c r="J114" s="55">
        <v>0</v>
      </c>
      <c r="K114" s="56">
        <f>E114*J114</f>
        <v>0</v>
      </c>
      <c r="L114" s="57" t="s">
        <v>124</v>
      </c>
    </row>
    <row r="115" spans="1:12" s="1" customFormat="1" ht="9.6">
      <c r="A115" s="47">
        <f>A114+1</f>
        <v>94</v>
      </c>
      <c r="B115" s="48" t="s">
        <v>249</v>
      </c>
      <c r="C115" s="49" t="s">
        <v>270</v>
      </c>
      <c r="D115" s="50" t="s">
        <v>235</v>
      </c>
      <c r="E115" s="55">
        <v>11.611000000000001</v>
      </c>
      <c r="F115" s="52"/>
      <c r="G115" s="53">
        <f>E115*F115</f>
        <v>0</v>
      </c>
      <c r="H115" s="54"/>
      <c r="I115" s="53">
        <f>E115*H115</f>
        <v>0</v>
      </c>
      <c r="J115" s="55">
        <v>0</v>
      </c>
      <c r="K115" s="56">
        <f>E115*J115</f>
        <v>0</v>
      </c>
      <c r="L115" s="57" t="s">
        <v>124</v>
      </c>
    </row>
    <row r="116" spans="1:12" s="1" customFormat="1" ht="9.6">
      <c r="A116" s="47">
        <f>A115+1</f>
        <v>95</v>
      </c>
      <c r="B116" s="48" t="s">
        <v>251</v>
      </c>
      <c r="C116" s="49" t="s">
        <v>271</v>
      </c>
      <c r="D116" s="50" t="s">
        <v>235</v>
      </c>
      <c r="E116" s="55">
        <v>220.60900000000001</v>
      </c>
      <c r="F116" s="52"/>
      <c r="G116" s="53">
        <f>E116*F116</f>
        <v>0</v>
      </c>
      <c r="H116" s="54"/>
      <c r="I116" s="53">
        <f>E116*H116</f>
        <v>0</v>
      </c>
      <c r="J116" s="55">
        <v>0</v>
      </c>
      <c r="K116" s="56">
        <f>E116*J116</f>
        <v>0</v>
      </c>
      <c r="L116" s="57" t="s">
        <v>124</v>
      </c>
    </row>
    <row r="117" spans="1:12" s="1" customFormat="1" ht="9.6">
      <c r="A117" s="47">
        <f>A116+1</f>
        <v>96</v>
      </c>
      <c r="B117" s="48" t="s">
        <v>272</v>
      </c>
      <c r="C117" s="49" t="s">
        <v>273</v>
      </c>
      <c r="D117" s="50" t="s">
        <v>235</v>
      </c>
      <c r="E117" s="55">
        <v>11.611000000000001</v>
      </c>
      <c r="F117" s="52"/>
      <c r="G117" s="53">
        <f>E117*F117</f>
        <v>0</v>
      </c>
      <c r="H117" s="54"/>
      <c r="I117" s="53">
        <f>E117*H117</f>
        <v>0</v>
      </c>
      <c r="J117" s="55">
        <v>0</v>
      </c>
      <c r="K117" s="56">
        <f>E117*J117</f>
        <v>0</v>
      </c>
      <c r="L117" s="57" t="s">
        <v>124</v>
      </c>
    </row>
    <row r="118" spans="1:12" s="1" customFormat="1" ht="19.2">
      <c r="A118" s="47">
        <f>A117+1</f>
        <v>97</v>
      </c>
      <c r="B118" s="48" t="s">
        <v>274</v>
      </c>
      <c r="C118" s="49" t="s">
        <v>275</v>
      </c>
      <c r="D118" s="50" t="s">
        <v>136</v>
      </c>
      <c r="E118" s="54">
        <v>11</v>
      </c>
      <c r="F118" s="52"/>
      <c r="G118" s="53">
        <f>E118*F118</f>
        <v>0</v>
      </c>
      <c r="H118" s="54"/>
      <c r="I118" s="53">
        <f>E118*H118</f>
        <v>0</v>
      </c>
      <c r="J118" s="55">
        <v>8.03E-4</v>
      </c>
      <c r="K118" s="56">
        <f>E118*J118</f>
        <v>8.8330000000000006E-3</v>
      </c>
      <c r="L118" s="57" t="s">
        <v>124</v>
      </c>
    </row>
    <row r="119" spans="1:12" s="1" customFormat="1" ht="9.6">
      <c r="A119" s="47">
        <f>A118+1</f>
        <v>98</v>
      </c>
      <c r="B119" s="48" t="s">
        <v>239</v>
      </c>
      <c r="C119" s="49" t="s">
        <v>276</v>
      </c>
      <c r="D119" s="50" t="s">
        <v>235</v>
      </c>
      <c r="E119" s="55">
        <v>46.028000000000006</v>
      </c>
      <c r="F119" s="52"/>
      <c r="G119" s="53">
        <f>E119*F119</f>
        <v>0</v>
      </c>
      <c r="H119" s="54"/>
      <c r="I119" s="53">
        <f>E119*H119</f>
        <v>0</v>
      </c>
      <c r="J119" s="55">
        <v>0</v>
      </c>
      <c r="K119" s="56">
        <f>E119*J119</f>
        <v>0</v>
      </c>
      <c r="L119" s="57" t="s">
        <v>124</v>
      </c>
    </row>
    <row r="120" spans="1:12" s="1" customFormat="1" ht="9.6">
      <c r="A120" s="47">
        <f>A119+1</f>
        <v>99</v>
      </c>
      <c r="B120" s="48" t="s">
        <v>241</v>
      </c>
      <c r="C120" s="49" t="s">
        <v>277</v>
      </c>
      <c r="D120" s="50" t="s">
        <v>235</v>
      </c>
      <c r="E120" s="55">
        <v>230.14000000000004</v>
      </c>
      <c r="F120" s="52"/>
      <c r="G120" s="53">
        <f>E120*F120</f>
        <v>0</v>
      </c>
      <c r="H120" s="54"/>
      <c r="I120" s="53">
        <f>E120*H120</f>
        <v>0</v>
      </c>
      <c r="J120" s="55">
        <v>0</v>
      </c>
      <c r="K120" s="56">
        <f>E120*J120</f>
        <v>0</v>
      </c>
      <c r="L120" s="57" t="s">
        <v>124</v>
      </c>
    </row>
    <row r="121" spans="1:12" s="1" customFormat="1" ht="9.6">
      <c r="A121" s="47">
        <f>A120+1</f>
        <v>100</v>
      </c>
      <c r="B121" s="48" t="s">
        <v>243</v>
      </c>
      <c r="C121" s="49" t="s">
        <v>278</v>
      </c>
      <c r="D121" s="50" t="s">
        <v>235</v>
      </c>
      <c r="E121" s="55">
        <v>46.028000000000006</v>
      </c>
      <c r="F121" s="52"/>
      <c r="G121" s="53">
        <f>E121*F121</f>
        <v>0</v>
      </c>
      <c r="H121" s="54"/>
      <c r="I121" s="53">
        <f>E121*H121</f>
        <v>0</v>
      </c>
      <c r="J121" s="55">
        <v>0</v>
      </c>
      <c r="K121" s="56">
        <f>E121*J121</f>
        <v>0</v>
      </c>
      <c r="L121" s="57" t="s">
        <v>124</v>
      </c>
    </row>
    <row r="122" spans="1:12" s="1" customFormat="1" ht="9.6">
      <c r="A122" s="47">
        <f>A121+1</f>
        <v>101</v>
      </c>
      <c r="B122" s="48" t="s">
        <v>245</v>
      </c>
      <c r="C122" s="49" t="s">
        <v>279</v>
      </c>
      <c r="D122" s="50" t="s">
        <v>235</v>
      </c>
      <c r="E122" s="55">
        <v>276.16800000000001</v>
      </c>
      <c r="F122" s="52"/>
      <c r="G122" s="53">
        <f>E122*F122</f>
        <v>0</v>
      </c>
      <c r="H122" s="54"/>
      <c r="I122" s="53">
        <f>E122*H122</f>
        <v>0</v>
      </c>
      <c r="J122" s="55">
        <v>0</v>
      </c>
      <c r="K122" s="56">
        <f>E122*J122</f>
        <v>0</v>
      </c>
      <c r="L122" s="57" t="s">
        <v>124</v>
      </c>
    </row>
    <row r="123" spans="1:12" s="1" customFormat="1" ht="19.2">
      <c r="A123" s="47">
        <f>A122+1</f>
        <v>102</v>
      </c>
      <c r="B123" s="48" t="s">
        <v>247</v>
      </c>
      <c r="C123" s="49" t="s">
        <v>280</v>
      </c>
      <c r="D123" s="50" t="s">
        <v>235</v>
      </c>
      <c r="E123" s="55">
        <v>46.028000000000006</v>
      </c>
      <c r="F123" s="52"/>
      <c r="G123" s="53">
        <f>E123*F123</f>
        <v>0</v>
      </c>
      <c r="H123" s="54"/>
      <c r="I123" s="53">
        <f>E123*H123</f>
        <v>0</v>
      </c>
      <c r="J123" s="55">
        <v>0</v>
      </c>
      <c r="K123" s="56">
        <f>E123*J123</f>
        <v>0</v>
      </c>
      <c r="L123" s="57" t="s">
        <v>124</v>
      </c>
    </row>
    <row r="124" spans="1:12" s="1" customFormat="1" ht="9.6">
      <c r="A124" s="47">
        <f>A123+1</f>
        <v>103</v>
      </c>
      <c r="B124" s="48" t="s">
        <v>249</v>
      </c>
      <c r="C124" s="49" t="s">
        <v>281</v>
      </c>
      <c r="D124" s="50" t="s">
        <v>235</v>
      </c>
      <c r="E124" s="55">
        <v>46.028000000000006</v>
      </c>
      <c r="F124" s="52"/>
      <c r="G124" s="53">
        <f>E124*F124</f>
        <v>0</v>
      </c>
      <c r="H124" s="54"/>
      <c r="I124" s="53">
        <f>E124*H124</f>
        <v>0</v>
      </c>
      <c r="J124" s="55">
        <v>0</v>
      </c>
      <c r="K124" s="56">
        <f>E124*J124</f>
        <v>0</v>
      </c>
      <c r="L124" s="57" t="s">
        <v>124</v>
      </c>
    </row>
    <row r="125" spans="1:12" s="1" customFormat="1" ht="9.6">
      <c r="A125" s="47">
        <f>A124+1</f>
        <v>104</v>
      </c>
      <c r="B125" s="48" t="s">
        <v>251</v>
      </c>
      <c r="C125" s="49" t="s">
        <v>282</v>
      </c>
      <c r="D125" s="50" t="s">
        <v>235</v>
      </c>
      <c r="E125" s="55">
        <v>874.53200000000015</v>
      </c>
      <c r="F125" s="52"/>
      <c r="G125" s="53">
        <f>E125*F125</f>
        <v>0</v>
      </c>
      <c r="H125" s="54"/>
      <c r="I125" s="53">
        <f>E125*H125</f>
        <v>0</v>
      </c>
      <c r="J125" s="55">
        <v>0</v>
      </c>
      <c r="K125" s="56">
        <f>E125*J125</f>
        <v>0</v>
      </c>
      <c r="L125" s="57" t="s">
        <v>124</v>
      </c>
    </row>
    <row r="126" spans="1:12" s="1" customFormat="1" ht="9.6">
      <c r="A126" s="47">
        <f>A125+1</f>
        <v>105</v>
      </c>
      <c r="B126" s="48" t="s">
        <v>283</v>
      </c>
      <c r="C126" s="49" t="s">
        <v>284</v>
      </c>
      <c r="D126" s="50" t="s">
        <v>235</v>
      </c>
      <c r="E126" s="55">
        <v>44.188000000000002</v>
      </c>
      <c r="F126" s="52"/>
      <c r="G126" s="53">
        <f>E126*F126</f>
        <v>0</v>
      </c>
      <c r="H126" s="54"/>
      <c r="I126" s="53">
        <f>E126*H126</f>
        <v>0</v>
      </c>
      <c r="J126" s="55">
        <v>0</v>
      </c>
      <c r="K126" s="56">
        <f>E126*J126</f>
        <v>0</v>
      </c>
      <c r="L126" s="57" t="s">
        <v>124</v>
      </c>
    </row>
    <row r="127" spans="1:12" s="1" customFormat="1" ht="9.6">
      <c r="A127" s="47">
        <f>A126+1</f>
        <v>106</v>
      </c>
      <c r="B127" s="48" t="s">
        <v>285</v>
      </c>
      <c r="C127" s="49" t="s">
        <v>286</v>
      </c>
      <c r="D127" s="50" t="s">
        <v>235</v>
      </c>
      <c r="E127" s="226">
        <v>1.84</v>
      </c>
      <c r="F127" s="52"/>
      <c r="G127" s="53">
        <f>E127*F127</f>
        <v>0</v>
      </c>
      <c r="H127" s="54"/>
      <c r="I127" s="53">
        <f>E127*H127</f>
        <v>0</v>
      </c>
      <c r="J127" s="55">
        <v>0</v>
      </c>
      <c r="K127" s="56">
        <f>E127*J127</f>
        <v>0</v>
      </c>
      <c r="L127" s="57" t="s">
        <v>124</v>
      </c>
    </row>
    <row r="128" spans="1:12" s="1" customFormat="1" ht="19.2">
      <c r="A128" s="47">
        <f>A127+1</f>
        <v>107</v>
      </c>
      <c r="B128" s="48" t="s">
        <v>261</v>
      </c>
      <c r="C128" s="49" t="s">
        <v>287</v>
      </c>
      <c r="D128" s="50" t="s">
        <v>123</v>
      </c>
      <c r="E128" s="54">
        <v>0.5</v>
      </c>
      <c r="F128" s="52"/>
      <c r="G128" s="53">
        <f>E128*F128</f>
        <v>0</v>
      </c>
      <c r="H128" s="54"/>
      <c r="I128" s="53">
        <f>E128*H128</f>
        <v>0</v>
      </c>
      <c r="J128" s="55">
        <v>0</v>
      </c>
      <c r="K128" s="56">
        <f>E128*J128</f>
        <v>0</v>
      </c>
      <c r="L128" s="57" t="s">
        <v>124</v>
      </c>
    </row>
    <row r="129" spans="1:12" s="1" customFormat="1" ht="19.2">
      <c r="A129" s="47">
        <f>A128+1</f>
        <v>108</v>
      </c>
      <c r="B129" s="48" t="s">
        <v>288</v>
      </c>
      <c r="C129" s="49" t="s">
        <v>289</v>
      </c>
      <c r="D129" s="50" t="s">
        <v>235</v>
      </c>
      <c r="E129" s="55">
        <v>0.8</v>
      </c>
      <c r="F129" s="52"/>
      <c r="G129" s="53">
        <f>E129*F129</f>
        <v>0</v>
      </c>
      <c r="H129" s="54"/>
      <c r="I129" s="53">
        <f>E129*H129</f>
        <v>0</v>
      </c>
      <c r="J129" s="55">
        <v>7.4999999999999997E-3</v>
      </c>
      <c r="K129" s="56">
        <f>E129*J129</f>
        <v>6.0000000000000001E-3</v>
      </c>
      <c r="L129" s="57" t="s">
        <v>124</v>
      </c>
    </row>
    <row r="130" spans="1:12" s="1" customFormat="1" ht="19.2">
      <c r="A130" s="47">
        <f>A129+1</f>
        <v>109</v>
      </c>
      <c r="B130" s="48" t="s">
        <v>239</v>
      </c>
      <c r="C130" s="49" t="s">
        <v>290</v>
      </c>
      <c r="D130" s="50" t="s">
        <v>235</v>
      </c>
      <c r="E130" s="55">
        <v>0.8</v>
      </c>
      <c r="F130" s="52"/>
      <c r="G130" s="53">
        <f>E130*F130</f>
        <v>0</v>
      </c>
      <c r="H130" s="54"/>
      <c r="I130" s="53">
        <f>E130*H130</f>
        <v>0</v>
      </c>
      <c r="J130" s="55">
        <v>0</v>
      </c>
      <c r="K130" s="56">
        <f>E130*J130</f>
        <v>0</v>
      </c>
      <c r="L130" s="57" t="s">
        <v>124</v>
      </c>
    </row>
    <row r="131" spans="1:12" s="1" customFormat="1" ht="19.2">
      <c r="A131" s="47">
        <f>A130+1</f>
        <v>110</v>
      </c>
      <c r="B131" s="48" t="s">
        <v>241</v>
      </c>
      <c r="C131" s="49" t="s">
        <v>291</v>
      </c>
      <c r="D131" s="50" t="s">
        <v>235</v>
      </c>
      <c r="E131" s="55">
        <v>4</v>
      </c>
      <c r="F131" s="52"/>
      <c r="G131" s="53">
        <f>E131*F131</f>
        <v>0</v>
      </c>
      <c r="H131" s="54"/>
      <c r="I131" s="53">
        <f>E131*H131</f>
        <v>0</v>
      </c>
      <c r="J131" s="55">
        <v>0</v>
      </c>
      <c r="K131" s="56">
        <f>E131*J131</f>
        <v>0</v>
      </c>
      <c r="L131" s="57" t="s">
        <v>124</v>
      </c>
    </row>
    <row r="132" spans="1:12" s="1" customFormat="1" ht="19.2">
      <c r="A132" s="47">
        <f>A131+1</f>
        <v>111</v>
      </c>
      <c r="B132" s="48" t="s">
        <v>243</v>
      </c>
      <c r="C132" s="49" t="s">
        <v>292</v>
      </c>
      <c r="D132" s="50" t="s">
        <v>235</v>
      </c>
      <c r="E132" s="55">
        <v>0.8</v>
      </c>
      <c r="F132" s="52"/>
      <c r="G132" s="53">
        <f>E132*F132</f>
        <v>0</v>
      </c>
      <c r="H132" s="54"/>
      <c r="I132" s="53">
        <f>E132*H132</f>
        <v>0</v>
      </c>
      <c r="J132" s="55">
        <v>0</v>
      </c>
      <c r="K132" s="56">
        <f>E132*J132</f>
        <v>0</v>
      </c>
      <c r="L132" s="57" t="s">
        <v>124</v>
      </c>
    </row>
    <row r="133" spans="1:12" s="1" customFormat="1" ht="19.2">
      <c r="A133" s="47">
        <f>A132+1</f>
        <v>112</v>
      </c>
      <c r="B133" s="48" t="s">
        <v>245</v>
      </c>
      <c r="C133" s="49" t="s">
        <v>293</v>
      </c>
      <c r="D133" s="50" t="s">
        <v>235</v>
      </c>
      <c r="E133" s="55">
        <v>4.8000000000000007</v>
      </c>
      <c r="F133" s="52"/>
      <c r="G133" s="53">
        <f>E133*F133</f>
        <v>0</v>
      </c>
      <c r="H133" s="54"/>
      <c r="I133" s="53">
        <f>E133*H133</f>
        <v>0</v>
      </c>
      <c r="J133" s="55">
        <v>0</v>
      </c>
      <c r="K133" s="56">
        <f>E133*J133</f>
        <v>0</v>
      </c>
      <c r="L133" s="57" t="s">
        <v>124</v>
      </c>
    </row>
    <row r="134" spans="1:12" s="1" customFormat="1" ht="19.2">
      <c r="A134" s="47">
        <f>A133+1</f>
        <v>113</v>
      </c>
      <c r="B134" s="48" t="s">
        <v>247</v>
      </c>
      <c r="C134" s="49" t="s">
        <v>294</v>
      </c>
      <c r="D134" s="50" t="s">
        <v>235</v>
      </c>
      <c r="E134" s="55">
        <v>0.8</v>
      </c>
      <c r="F134" s="52"/>
      <c r="G134" s="53">
        <f>E134*F134</f>
        <v>0</v>
      </c>
      <c r="H134" s="54"/>
      <c r="I134" s="53">
        <f>E134*H134</f>
        <v>0</v>
      </c>
      <c r="J134" s="55">
        <v>0</v>
      </c>
      <c r="K134" s="56">
        <f>E134*J134</f>
        <v>0</v>
      </c>
      <c r="L134" s="57" t="s">
        <v>124</v>
      </c>
    </row>
    <row r="135" spans="1:12" s="1" customFormat="1" ht="19.2">
      <c r="A135" s="47">
        <f>A134+1</f>
        <v>114</v>
      </c>
      <c r="B135" s="48" t="s">
        <v>249</v>
      </c>
      <c r="C135" s="49" t="s">
        <v>295</v>
      </c>
      <c r="D135" s="50" t="s">
        <v>235</v>
      </c>
      <c r="E135" s="55">
        <v>0.8</v>
      </c>
      <c r="F135" s="52"/>
      <c r="G135" s="53">
        <f>E135*F135</f>
        <v>0</v>
      </c>
      <c r="H135" s="54"/>
      <c r="I135" s="53">
        <f>E135*H135</f>
        <v>0</v>
      </c>
      <c r="J135" s="55">
        <v>0</v>
      </c>
      <c r="K135" s="56">
        <f>E135*J135</f>
        <v>0</v>
      </c>
      <c r="L135" s="57" t="s">
        <v>124</v>
      </c>
    </row>
    <row r="136" spans="1:12" s="1" customFormat="1" ht="19.2">
      <c r="A136" s="47">
        <f>A135+1</f>
        <v>115</v>
      </c>
      <c r="B136" s="48" t="s">
        <v>251</v>
      </c>
      <c r="C136" s="49" t="s">
        <v>296</v>
      </c>
      <c r="D136" s="50" t="s">
        <v>235</v>
      </c>
      <c r="E136" s="55">
        <v>15.200000000000001</v>
      </c>
      <c r="F136" s="52"/>
      <c r="G136" s="53">
        <f>E136*F136</f>
        <v>0</v>
      </c>
      <c r="H136" s="54"/>
      <c r="I136" s="53">
        <f>E136*H136</f>
        <v>0</v>
      </c>
      <c r="J136" s="55">
        <v>0</v>
      </c>
      <c r="K136" s="56">
        <f>E136*J136</f>
        <v>0</v>
      </c>
      <c r="L136" s="57" t="s">
        <v>124</v>
      </c>
    </row>
    <row r="137" spans="1:12" s="1" customFormat="1" ht="19.2">
      <c r="A137" s="47">
        <f>A136+1</f>
        <v>116</v>
      </c>
      <c r="B137" s="48" t="s">
        <v>297</v>
      </c>
      <c r="C137" s="49" t="s">
        <v>298</v>
      </c>
      <c r="D137" s="50" t="s">
        <v>235</v>
      </c>
      <c r="E137" s="55">
        <v>0.8</v>
      </c>
      <c r="F137" s="52"/>
      <c r="G137" s="53">
        <f>E137*F137</f>
        <v>0</v>
      </c>
      <c r="H137" s="54"/>
      <c r="I137" s="53">
        <f>E137*H137</f>
        <v>0</v>
      </c>
      <c r="J137" s="55">
        <v>0</v>
      </c>
      <c r="K137" s="56">
        <f>E137*J137</f>
        <v>0</v>
      </c>
      <c r="L137" s="57" t="s">
        <v>124</v>
      </c>
    </row>
    <row r="138" spans="1:12" s="1" customFormat="1" ht="19.2">
      <c r="A138" s="47">
        <f>A137+1</f>
        <v>117</v>
      </c>
      <c r="B138" s="48" t="s">
        <v>299</v>
      </c>
      <c r="C138" s="49" t="s">
        <v>1235</v>
      </c>
      <c r="D138" s="50" t="s">
        <v>123</v>
      </c>
      <c r="E138" s="55">
        <v>7.5000000000000011E-2</v>
      </c>
      <c r="F138" s="52"/>
      <c r="G138" s="53">
        <f>E138*F138</f>
        <v>0</v>
      </c>
      <c r="H138" s="54"/>
      <c r="I138" s="53">
        <f>E138*H138</f>
        <v>0</v>
      </c>
      <c r="J138" s="55">
        <v>2.2999999999999998</v>
      </c>
      <c r="K138" s="56">
        <f>E138*J138</f>
        <v>0.17250000000000001</v>
      </c>
      <c r="L138" s="57" t="s">
        <v>124</v>
      </c>
    </row>
    <row r="139" spans="1:12" s="1" customFormat="1" ht="9.6">
      <c r="A139" s="47">
        <f>A138+1</f>
        <v>118</v>
      </c>
      <c r="B139" s="48" t="s">
        <v>301</v>
      </c>
      <c r="C139" s="49" t="s">
        <v>1236</v>
      </c>
      <c r="D139" s="50" t="s">
        <v>123</v>
      </c>
      <c r="E139" s="54">
        <v>0.2</v>
      </c>
      <c r="F139" s="52"/>
      <c r="G139" s="53">
        <f>E139*F139</f>
        <v>0</v>
      </c>
      <c r="H139" s="54"/>
      <c r="I139" s="53">
        <f>E139*H139</f>
        <v>0</v>
      </c>
      <c r="J139" s="55">
        <v>1.75655512</v>
      </c>
      <c r="K139" s="56">
        <f>E139*J139</f>
        <v>0.35131102400000003</v>
      </c>
      <c r="L139" s="57" t="s">
        <v>124</v>
      </c>
    </row>
    <row r="140" spans="1:12" s="1" customFormat="1" ht="19.2">
      <c r="A140" s="47">
        <f>A139+1</f>
        <v>119</v>
      </c>
      <c r="B140" s="48" t="s">
        <v>303</v>
      </c>
      <c r="C140" s="49" t="s">
        <v>1237</v>
      </c>
      <c r="D140" s="50" t="s">
        <v>127</v>
      </c>
      <c r="E140" s="51">
        <v>6</v>
      </c>
      <c r="F140" s="52"/>
      <c r="G140" s="53">
        <f>E140*F140</f>
        <v>0</v>
      </c>
      <c r="H140" s="54"/>
      <c r="I140" s="53">
        <f>E140*H140</f>
        <v>0</v>
      </c>
      <c r="J140" s="55">
        <v>5.7799999999999997E-2</v>
      </c>
      <c r="K140" s="56">
        <f>E140*J140</f>
        <v>0.3468</v>
      </c>
      <c r="L140" s="57" t="s">
        <v>124</v>
      </c>
    </row>
    <row r="141" spans="1:12" s="1" customFormat="1" ht="19.2">
      <c r="A141" s="47">
        <f>A140+1</f>
        <v>120</v>
      </c>
      <c r="B141" s="48" t="s">
        <v>299</v>
      </c>
      <c r="C141" s="49" t="s">
        <v>1238</v>
      </c>
      <c r="D141" s="50" t="s">
        <v>123</v>
      </c>
      <c r="E141" s="55">
        <v>7.5000000000000011E-2</v>
      </c>
      <c r="F141" s="52"/>
      <c r="G141" s="53">
        <f>E141*F141</f>
        <v>0</v>
      </c>
      <c r="H141" s="54"/>
      <c r="I141" s="53">
        <f>E141*H141</f>
        <v>0</v>
      </c>
      <c r="J141" s="55">
        <v>2.2999999999999998</v>
      </c>
      <c r="K141" s="56">
        <f>E141*J141</f>
        <v>0.17250000000000001</v>
      </c>
      <c r="L141" s="57" t="s">
        <v>124</v>
      </c>
    </row>
    <row r="142" spans="1:12" s="1" customFormat="1" ht="9.6">
      <c r="A142" s="47">
        <f>A141+1</f>
        <v>121</v>
      </c>
      <c r="B142" s="48" t="s">
        <v>301</v>
      </c>
      <c r="C142" s="49" t="s">
        <v>1239</v>
      </c>
      <c r="D142" s="50" t="s">
        <v>123</v>
      </c>
      <c r="E142" s="54">
        <v>0.2</v>
      </c>
      <c r="F142" s="52"/>
      <c r="G142" s="53">
        <f>E142*F142</f>
        <v>0</v>
      </c>
      <c r="H142" s="54"/>
      <c r="I142" s="53">
        <f>E142*H142</f>
        <v>0</v>
      </c>
      <c r="J142" s="55">
        <v>1.75655512</v>
      </c>
      <c r="K142" s="56">
        <f>E142*J142</f>
        <v>0.35131102400000003</v>
      </c>
      <c r="L142" s="57" t="s">
        <v>124</v>
      </c>
    </row>
    <row r="143" spans="1:12" s="1" customFormat="1" ht="19.2">
      <c r="A143" s="47">
        <f>A142+1</f>
        <v>122</v>
      </c>
      <c r="B143" s="48" t="s">
        <v>303</v>
      </c>
      <c r="C143" s="49" t="s">
        <v>1240</v>
      </c>
      <c r="D143" s="50" t="s">
        <v>127</v>
      </c>
      <c r="E143" s="51">
        <v>6</v>
      </c>
      <c r="F143" s="52"/>
      <c r="G143" s="53">
        <f>E143*F143</f>
        <v>0</v>
      </c>
      <c r="H143" s="54"/>
      <c r="I143" s="53">
        <f>E143*H143</f>
        <v>0</v>
      </c>
      <c r="J143" s="55">
        <v>5.7799999999999997E-2</v>
      </c>
      <c r="K143" s="56">
        <f>E143*J143</f>
        <v>0.3468</v>
      </c>
      <c r="L143" s="57" t="s">
        <v>124</v>
      </c>
    </row>
    <row r="144" spans="1:12" s="1" customFormat="1" ht="9.6">
      <c r="A144" s="47">
        <f>A143+1</f>
        <v>123</v>
      </c>
      <c r="B144" s="48" t="s">
        <v>288</v>
      </c>
      <c r="C144" s="49" t="s">
        <v>1241</v>
      </c>
      <c r="D144" s="50" t="s">
        <v>235</v>
      </c>
      <c r="E144" s="55">
        <v>1.742</v>
      </c>
      <c r="F144" s="52"/>
      <c r="G144" s="53">
        <f>E144*F144</f>
        <v>0</v>
      </c>
      <c r="H144" s="54"/>
      <c r="I144" s="53">
        <f>E144*H144</f>
        <v>0</v>
      </c>
      <c r="J144" s="55">
        <v>7.4999999999999997E-3</v>
      </c>
      <c r="K144" s="56">
        <f>E144*J144</f>
        <v>1.3065E-2</v>
      </c>
      <c r="L144" s="57" t="s">
        <v>124</v>
      </c>
    </row>
    <row r="145" spans="1:12" s="1" customFormat="1" ht="9.6">
      <c r="A145" s="47">
        <f>A144+1</f>
        <v>124</v>
      </c>
      <c r="B145" s="48" t="s">
        <v>239</v>
      </c>
      <c r="C145" s="49" t="s">
        <v>1242</v>
      </c>
      <c r="D145" s="50" t="s">
        <v>235</v>
      </c>
      <c r="E145" s="55">
        <v>1.742</v>
      </c>
      <c r="F145" s="52"/>
      <c r="G145" s="53">
        <f>E145*F145</f>
        <v>0</v>
      </c>
      <c r="H145" s="54"/>
      <c r="I145" s="53">
        <f>E145*H145</f>
        <v>0</v>
      </c>
      <c r="J145" s="55">
        <v>0</v>
      </c>
      <c r="K145" s="56">
        <f>E145*J145</f>
        <v>0</v>
      </c>
      <c r="L145" s="57" t="s">
        <v>124</v>
      </c>
    </row>
    <row r="146" spans="1:12" s="1" customFormat="1" ht="9.6">
      <c r="A146" s="47">
        <f>A145+1</f>
        <v>125</v>
      </c>
      <c r="B146" s="48" t="s">
        <v>241</v>
      </c>
      <c r="C146" s="49" t="s">
        <v>1243</v>
      </c>
      <c r="D146" s="50" t="s">
        <v>235</v>
      </c>
      <c r="E146" s="55">
        <v>8.7100000000000009</v>
      </c>
      <c r="F146" s="52"/>
      <c r="G146" s="53">
        <f>E146*F146</f>
        <v>0</v>
      </c>
      <c r="H146" s="54"/>
      <c r="I146" s="53">
        <f>E146*H146</f>
        <v>0</v>
      </c>
      <c r="J146" s="55">
        <v>0</v>
      </c>
      <c r="K146" s="56">
        <f>E146*J146</f>
        <v>0</v>
      </c>
      <c r="L146" s="57" t="s">
        <v>124</v>
      </c>
    </row>
    <row r="147" spans="1:12" s="1" customFormat="1" ht="9.6">
      <c r="A147" s="47">
        <f>A146+1</f>
        <v>126</v>
      </c>
      <c r="B147" s="48" t="s">
        <v>243</v>
      </c>
      <c r="C147" s="49" t="s">
        <v>1244</v>
      </c>
      <c r="D147" s="50" t="s">
        <v>235</v>
      </c>
      <c r="E147" s="55">
        <v>1.742</v>
      </c>
      <c r="F147" s="52"/>
      <c r="G147" s="53">
        <f>E147*F147</f>
        <v>0</v>
      </c>
      <c r="H147" s="54"/>
      <c r="I147" s="53">
        <f>E147*H147</f>
        <v>0</v>
      </c>
      <c r="J147" s="55">
        <v>0</v>
      </c>
      <c r="K147" s="56">
        <f>E147*J147</f>
        <v>0</v>
      </c>
      <c r="L147" s="57" t="s">
        <v>124</v>
      </c>
    </row>
    <row r="148" spans="1:12" s="1" customFormat="1" ht="9.6">
      <c r="A148" s="47">
        <f>A147+1</f>
        <v>127</v>
      </c>
      <c r="B148" s="48" t="s">
        <v>245</v>
      </c>
      <c r="C148" s="49" t="s">
        <v>1245</v>
      </c>
      <c r="D148" s="50" t="s">
        <v>235</v>
      </c>
      <c r="E148" s="55">
        <v>10.452</v>
      </c>
      <c r="F148" s="52"/>
      <c r="G148" s="53">
        <f>E148*F148</f>
        <v>0</v>
      </c>
      <c r="H148" s="54"/>
      <c r="I148" s="53">
        <f>E148*H148</f>
        <v>0</v>
      </c>
      <c r="J148" s="55">
        <v>0</v>
      </c>
      <c r="K148" s="56">
        <f>E148*J148</f>
        <v>0</v>
      </c>
      <c r="L148" s="57" t="s">
        <v>124</v>
      </c>
    </row>
    <row r="149" spans="1:12" s="1" customFormat="1" ht="9.6">
      <c r="A149" s="47">
        <f>A148+1</f>
        <v>128</v>
      </c>
      <c r="B149" s="48" t="s">
        <v>247</v>
      </c>
      <c r="C149" s="49" t="s">
        <v>1246</v>
      </c>
      <c r="D149" s="50" t="s">
        <v>235</v>
      </c>
      <c r="E149" s="55">
        <v>1.742</v>
      </c>
      <c r="F149" s="52"/>
      <c r="G149" s="53">
        <f>E149*F149</f>
        <v>0</v>
      </c>
      <c r="H149" s="54"/>
      <c r="I149" s="53">
        <f>E149*H149</f>
        <v>0</v>
      </c>
      <c r="J149" s="55">
        <v>0</v>
      </c>
      <c r="K149" s="56">
        <f>E149*J149</f>
        <v>0</v>
      </c>
      <c r="L149" s="57" t="s">
        <v>124</v>
      </c>
    </row>
    <row r="150" spans="1:12" s="1" customFormat="1" ht="9.6">
      <c r="A150" s="47">
        <f>A149+1</f>
        <v>129</v>
      </c>
      <c r="B150" s="48" t="s">
        <v>249</v>
      </c>
      <c r="C150" s="49" t="s">
        <v>1247</v>
      </c>
      <c r="D150" s="50" t="s">
        <v>235</v>
      </c>
      <c r="E150" s="55">
        <v>1.742</v>
      </c>
      <c r="F150" s="52"/>
      <c r="G150" s="53">
        <f>E150*F150</f>
        <v>0</v>
      </c>
      <c r="H150" s="54"/>
      <c r="I150" s="53">
        <f>E150*H150</f>
        <v>0</v>
      </c>
      <c r="J150" s="55">
        <v>0</v>
      </c>
      <c r="K150" s="56">
        <f>E150*J150</f>
        <v>0</v>
      </c>
      <c r="L150" s="57" t="s">
        <v>124</v>
      </c>
    </row>
    <row r="151" spans="1:12" s="1" customFormat="1" ht="9.6">
      <c r="A151" s="47">
        <f>A150+1</f>
        <v>130</v>
      </c>
      <c r="B151" s="48" t="s">
        <v>251</v>
      </c>
      <c r="C151" s="49" t="s">
        <v>1248</v>
      </c>
      <c r="D151" s="50" t="s">
        <v>235</v>
      </c>
      <c r="E151" s="55">
        <v>33.097999999999999</v>
      </c>
      <c r="F151" s="52"/>
      <c r="G151" s="53">
        <f>E151*F151</f>
        <v>0</v>
      </c>
      <c r="H151" s="54"/>
      <c r="I151" s="53">
        <f>E151*H151</f>
        <v>0</v>
      </c>
      <c r="J151" s="55">
        <v>0</v>
      </c>
      <c r="K151" s="56">
        <f>E151*J151</f>
        <v>0</v>
      </c>
      <c r="L151" s="57" t="s">
        <v>124</v>
      </c>
    </row>
    <row r="152" spans="1:12" s="1" customFormat="1" ht="9.6">
      <c r="A152" s="47">
        <f>A151+1</f>
        <v>131</v>
      </c>
      <c r="B152" s="48" t="s">
        <v>297</v>
      </c>
      <c r="C152" s="49" t="s">
        <v>1249</v>
      </c>
      <c r="D152" s="50" t="s">
        <v>235</v>
      </c>
      <c r="E152" s="55">
        <v>1.742</v>
      </c>
      <c r="F152" s="52"/>
      <c r="G152" s="53">
        <f>E152*F152</f>
        <v>0</v>
      </c>
      <c r="H152" s="54"/>
      <c r="I152" s="53">
        <f>E152*H152</f>
        <v>0</v>
      </c>
      <c r="J152" s="55">
        <v>0</v>
      </c>
      <c r="K152" s="56">
        <f>E152*J152</f>
        <v>0</v>
      </c>
      <c r="L152" s="57" t="s">
        <v>124</v>
      </c>
    </row>
    <row r="153" spans="1:12" s="30" customFormat="1" ht="10.199999999999999">
      <c r="A153" s="66"/>
      <c r="B153" s="67">
        <v>96</v>
      </c>
      <c r="C153" s="68" t="s">
        <v>317</v>
      </c>
      <c r="D153" s="69"/>
      <c r="E153" s="69"/>
      <c r="F153" s="70"/>
      <c r="G153" s="71">
        <f>SUM(G93:G152)</f>
        <v>0</v>
      </c>
      <c r="H153" s="72"/>
      <c r="I153" s="73">
        <f>SUM(I93:I152)</f>
        <v>0</v>
      </c>
      <c r="J153" s="72"/>
      <c r="K153" s="74">
        <f>SUM(K93:K152)</f>
        <v>26.138057564704003</v>
      </c>
      <c r="L153" s="75"/>
    </row>
    <row r="154" spans="1:12" s="30" customFormat="1" ht="10.199999999999999">
      <c r="A154" s="40"/>
      <c r="B154" s="41" t="s">
        <v>318</v>
      </c>
      <c r="C154" s="42" t="s">
        <v>319</v>
      </c>
      <c r="D154" s="39"/>
      <c r="E154" s="39"/>
      <c r="F154" s="43"/>
      <c r="G154" s="44"/>
      <c r="H154" s="45"/>
      <c r="I154" s="38"/>
      <c r="J154" s="45"/>
      <c r="K154" s="38"/>
      <c r="L154" s="46"/>
    </row>
    <row r="155" spans="1:12" s="1" customFormat="1" ht="19.2">
      <c r="A155" s="47">
        <f>A152+1</f>
        <v>132</v>
      </c>
      <c r="B155" s="48" t="s">
        <v>320</v>
      </c>
      <c r="C155" s="49" t="s">
        <v>321</v>
      </c>
      <c r="D155" s="50" t="s">
        <v>235</v>
      </c>
      <c r="E155" s="55">
        <v>3.1</v>
      </c>
      <c r="F155" s="52"/>
      <c r="G155" s="53">
        <f>E155*F155</f>
        <v>0</v>
      </c>
      <c r="H155" s="54"/>
      <c r="I155" s="53">
        <f>E155*H155</f>
        <v>0</v>
      </c>
      <c r="J155" s="55">
        <v>0</v>
      </c>
      <c r="K155" s="56">
        <f>E155*J155</f>
        <v>0</v>
      </c>
      <c r="L155" s="57" t="s">
        <v>124</v>
      </c>
    </row>
    <row r="156" spans="1:12" s="1" customFormat="1" ht="19.2">
      <c r="A156" s="47">
        <f>A155+1</f>
        <v>133</v>
      </c>
      <c r="B156" s="48" t="s">
        <v>320</v>
      </c>
      <c r="C156" s="49" t="s">
        <v>322</v>
      </c>
      <c r="D156" s="50" t="s">
        <v>235</v>
      </c>
      <c r="E156" s="55">
        <v>8.3870000000000005</v>
      </c>
      <c r="F156" s="52"/>
      <c r="G156" s="53">
        <f>E156*F156</f>
        <v>0</v>
      </c>
      <c r="H156" s="54"/>
      <c r="I156" s="53">
        <f>E156*H156</f>
        <v>0</v>
      </c>
      <c r="J156" s="55">
        <v>0</v>
      </c>
      <c r="K156" s="56">
        <f>E156*J156</f>
        <v>0</v>
      </c>
      <c r="L156" s="57" t="s">
        <v>124</v>
      </c>
    </row>
    <row r="157" spans="1:12" s="1" customFormat="1" ht="9.6">
      <c r="A157" s="47">
        <f>A156+1</f>
        <v>134</v>
      </c>
      <c r="B157" s="48" t="s">
        <v>320</v>
      </c>
      <c r="C157" s="49" t="s">
        <v>1250</v>
      </c>
      <c r="D157" s="50" t="s">
        <v>235</v>
      </c>
      <c r="E157" s="55">
        <v>5.4480000000000004</v>
      </c>
      <c r="F157" s="52"/>
      <c r="G157" s="53">
        <f>E157*F157</f>
        <v>0</v>
      </c>
      <c r="H157" s="54"/>
      <c r="I157" s="53">
        <f>E157*H157</f>
        <v>0</v>
      </c>
      <c r="J157" s="55">
        <v>0</v>
      </c>
      <c r="K157" s="56">
        <f>E157*J157</f>
        <v>0</v>
      </c>
      <c r="L157" s="57" t="s">
        <v>124</v>
      </c>
    </row>
    <row r="158" spans="1:12" s="30" customFormat="1" ht="10.8" thickBot="1">
      <c r="A158" s="58"/>
      <c r="B158" s="60">
        <v>99</v>
      </c>
      <c r="C158" s="61" t="s">
        <v>324</v>
      </c>
      <c r="D158" s="59"/>
      <c r="E158" s="59"/>
      <c r="F158" s="62"/>
      <c r="G158" s="64">
        <f>SUM(G155:G157)</f>
        <v>0</v>
      </c>
      <c r="H158" s="63"/>
      <c r="I158" s="76">
        <f>SUM(I155:I157)</f>
        <v>0</v>
      </c>
      <c r="J158" s="63"/>
      <c r="K158" s="77">
        <f>SUM(K155:K157)</f>
        <v>0</v>
      </c>
      <c r="L158" s="65"/>
    </row>
    <row r="159" spans="1:12" ht="13.8" thickBo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</row>
    <row r="160" spans="1:12" s="1" customFormat="1" ht="9.75" customHeight="1">
      <c r="A160" s="8" t="s">
        <v>5</v>
      </c>
      <c r="B160" s="11" t="s">
        <v>9</v>
      </c>
      <c r="C160" s="11" t="s">
        <v>11</v>
      </c>
      <c r="D160" s="11" t="s">
        <v>13</v>
      </c>
      <c r="E160" s="11" t="s">
        <v>15</v>
      </c>
      <c r="F160" s="14" t="s">
        <v>17</v>
      </c>
      <c r="G160" s="15"/>
      <c r="H160" s="15"/>
      <c r="I160" s="15"/>
      <c r="J160" s="11" t="s">
        <v>26</v>
      </c>
      <c r="K160" s="25"/>
      <c r="L160" s="26" t="s">
        <v>29</v>
      </c>
    </row>
    <row r="161" spans="1:12" s="1" customFormat="1" ht="9.75" customHeight="1">
      <c r="A161" s="9" t="s">
        <v>6</v>
      </c>
      <c r="B161" s="12"/>
      <c r="C161" s="12"/>
      <c r="D161" s="12"/>
      <c r="E161" s="12"/>
      <c r="F161" s="16" t="s">
        <v>18</v>
      </c>
      <c r="G161" s="17"/>
      <c r="H161" s="22" t="s">
        <v>23</v>
      </c>
      <c r="I161" s="17"/>
      <c r="J161" s="12"/>
      <c r="K161" s="7"/>
      <c r="L161" s="27"/>
    </row>
    <row r="162" spans="1:12" s="1" customFormat="1" ht="9.75" customHeight="1">
      <c r="A162" s="9" t="s">
        <v>7</v>
      </c>
      <c r="B162" s="12"/>
      <c r="C162" s="12"/>
      <c r="D162" s="12"/>
      <c r="E162" s="12"/>
      <c r="F162" s="18" t="s">
        <v>19</v>
      </c>
      <c r="G162" s="20" t="s">
        <v>21</v>
      </c>
      <c r="H162" s="23" t="s">
        <v>19</v>
      </c>
      <c r="I162" s="20" t="s">
        <v>21</v>
      </c>
      <c r="J162" s="23" t="s">
        <v>19</v>
      </c>
      <c r="K162" s="20" t="s">
        <v>21</v>
      </c>
      <c r="L162" s="27"/>
    </row>
    <row r="163" spans="1:12" s="1" customFormat="1" ht="9.75" customHeight="1" thickBot="1">
      <c r="A163" s="10" t="s">
        <v>8</v>
      </c>
      <c r="B163" s="13" t="s">
        <v>10</v>
      </c>
      <c r="C163" s="13" t="s">
        <v>12</v>
      </c>
      <c r="D163" s="13" t="s">
        <v>14</v>
      </c>
      <c r="E163" s="13" t="s">
        <v>16</v>
      </c>
      <c r="F163" s="19" t="s">
        <v>20</v>
      </c>
      <c r="G163" s="21" t="s">
        <v>22</v>
      </c>
      <c r="H163" s="24" t="s">
        <v>24</v>
      </c>
      <c r="I163" s="21" t="s">
        <v>25</v>
      </c>
      <c r="J163" s="24" t="s">
        <v>27</v>
      </c>
      <c r="K163" s="21" t="s">
        <v>28</v>
      </c>
      <c r="L163" s="28" t="s">
        <v>30</v>
      </c>
    </row>
    <row r="164" spans="1:12" s="30" customFormat="1" ht="10.199999999999999">
      <c r="A164" s="32"/>
      <c r="B164" s="31"/>
      <c r="C164" s="33" t="s">
        <v>325</v>
      </c>
      <c r="D164" s="31"/>
      <c r="E164" s="31"/>
      <c r="F164" s="34"/>
      <c r="G164" s="35"/>
      <c r="H164" s="36"/>
      <c r="J164" s="36"/>
      <c r="L164" s="37"/>
    </row>
    <row r="165" spans="1:12" s="30" customFormat="1" ht="10.199999999999999">
      <c r="A165" s="40"/>
      <c r="B165" s="41" t="s">
        <v>326</v>
      </c>
      <c r="C165" s="42" t="s">
        <v>327</v>
      </c>
      <c r="D165" s="39"/>
      <c r="E165" s="39"/>
      <c r="F165" s="43"/>
      <c r="G165" s="44"/>
      <c r="H165" s="45"/>
      <c r="I165" s="38"/>
      <c r="J165" s="45"/>
      <c r="K165" s="38"/>
      <c r="L165" s="46"/>
    </row>
    <row r="166" spans="1:12" s="1" customFormat="1" ht="9.6">
      <c r="A166" s="47">
        <f>A157+1</f>
        <v>135</v>
      </c>
      <c r="B166" s="48" t="s">
        <v>328</v>
      </c>
      <c r="C166" s="49" t="s">
        <v>329</v>
      </c>
      <c r="D166" s="50" t="s">
        <v>127</v>
      </c>
      <c r="E166" s="226">
        <v>404.8</v>
      </c>
      <c r="F166" s="52"/>
      <c r="G166" s="53">
        <f>E166*F166</f>
        <v>0</v>
      </c>
      <c r="H166" s="54"/>
      <c r="I166" s="53">
        <f>E166*H166</f>
        <v>0</v>
      </c>
      <c r="J166" s="55">
        <v>1.7750000000000001E-5</v>
      </c>
      <c r="K166" s="56">
        <f>E166*J166</f>
        <v>7.185200000000001E-3</v>
      </c>
      <c r="L166" s="57" t="s">
        <v>124</v>
      </c>
    </row>
    <row r="167" spans="1:12" s="1" customFormat="1" ht="9.6">
      <c r="A167" s="227">
        <f>A166+1</f>
        <v>136</v>
      </c>
      <c r="B167" s="228" t="s">
        <v>330</v>
      </c>
      <c r="C167" s="229" t="s">
        <v>331</v>
      </c>
      <c r="D167" s="230" t="s">
        <v>127</v>
      </c>
      <c r="E167" s="231">
        <v>404.8</v>
      </c>
      <c r="F167" s="232"/>
      <c r="G167" s="233">
        <f>E167*F167</f>
        <v>0</v>
      </c>
      <c r="H167" s="234"/>
      <c r="I167" s="233">
        <f>E167*H167</f>
        <v>0</v>
      </c>
      <c r="J167" s="235">
        <v>1.8000000000000001E-4</v>
      </c>
      <c r="K167" s="236">
        <f>E167*J167</f>
        <v>7.2864000000000012E-2</v>
      </c>
      <c r="L167" s="237" t="s">
        <v>124</v>
      </c>
    </row>
    <row r="168" spans="1:12" s="1" customFormat="1" ht="9.6">
      <c r="A168" s="47">
        <f>A167+1</f>
        <v>137</v>
      </c>
      <c r="B168" s="48" t="s">
        <v>332</v>
      </c>
      <c r="C168" s="49" t="s">
        <v>333</v>
      </c>
      <c r="D168" s="50" t="s">
        <v>235</v>
      </c>
      <c r="E168" s="226">
        <v>0.08</v>
      </c>
      <c r="F168" s="52"/>
      <c r="G168" s="53">
        <f>E168*F168</f>
        <v>0</v>
      </c>
      <c r="H168" s="54"/>
      <c r="I168" s="53">
        <f>E168*H168</f>
        <v>0</v>
      </c>
      <c r="J168" s="55">
        <v>0</v>
      </c>
      <c r="K168" s="56">
        <f>E168*J168</f>
        <v>0</v>
      </c>
      <c r="L168" s="57" t="s">
        <v>124</v>
      </c>
    </row>
    <row r="169" spans="1:12" s="1" customFormat="1" ht="9.6">
      <c r="A169" s="47">
        <f>A168+1</f>
        <v>138</v>
      </c>
      <c r="B169" s="48" t="s">
        <v>328</v>
      </c>
      <c r="C169" s="49" t="s">
        <v>1251</v>
      </c>
      <c r="D169" s="50" t="s">
        <v>127</v>
      </c>
      <c r="E169" s="226">
        <v>36</v>
      </c>
      <c r="F169" s="52"/>
      <c r="G169" s="53">
        <f>E169*F169</f>
        <v>0</v>
      </c>
      <c r="H169" s="54"/>
      <c r="I169" s="53">
        <f>E169*H169</f>
        <v>0</v>
      </c>
      <c r="J169" s="55">
        <v>1.7750000000000001E-5</v>
      </c>
      <c r="K169" s="56">
        <f>E169*J169</f>
        <v>6.3900000000000003E-4</v>
      </c>
      <c r="L169" s="57" t="s">
        <v>124</v>
      </c>
    </row>
    <row r="170" spans="1:12" s="1" customFormat="1" ht="9.6">
      <c r="A170" s="227">
        <f>A169+1</f>
        <v>139</v>
      </c>
      <c r="B170" s="228" t="s">
        <v>330</v>
      </c>
      <c r="C170" s="229" t="s">
        <v>1252</v>
      </c>
      <c r="D170" s="230" t="s">
        <v>127</v>
      </c>
      <c r="E170" s="231">
        <v>36</v>
      </c>
      <c r="F170" s="232"/>
      <c r="G170" s="233">
        <f>E170*F170</f>
        <v>0</v>
      </c>
      <c r="H170" s="234"/>
      <c r="I170" s="233">
        <f>E170*H170</f>
        <v>0</v>
      </c>
      <c r="J170" s="235">
        <v>1.8000000000000001E-4</v>
      </c>
      <c r="K170" s="236">
        <f>E170*J170</f>
        <v>6.4800000000000005E-3</v>
      </c>
      <c r="L170" s="237" t="s">
        <v>124</v>
      </c>
    </row>
    <row r="171" spans="1:12" s="1" customFormat="1" ht="9.6">
      <c r="A171" s="47">
        <f>A170+1</f>
        <v>140</v>
      </c>
      <c r="B171" s="48" t="s">
        <v>332</v>
      </c>
      <c r="C171" s="49" t="s">
        <v>1253</v>
      </c>
      <c r="D171" s="50" t="s">
        <v>235</v>
      </c>
      <c r="E171" s="55">
        <v>7.0000000000000001E-3</v>
      </c>
      <c r="F171" s="52"/>
      <c r="G171" s="53">
        <f>E171*F171</f>
        <v>0</v>
      </c>
      <c r="H171" s="54"/>
      <c r="I171" s="53">
        <f>E171*H171</f>
        <v>0</v>
      </c>
      <c r="J171" s="55">
        <v>0</v>
      </c>
      <c r="K171" s="56">
        <f>E171*J171</f>
        <v>0</v>
      </c>
      <c r="L171" s="57" t="s">
        <v>124</v>
      </c>
    </row>
    <row r="172" spans="1:12" s="1" customFormat="1" ht="19.2">
      <c r="A172" s="47">
        <f>A171+1</f>
        <v>141</v>
      </c>
      <c r="B172" s="48" t="s">
        <v>334</v>
      </c>
      <c r="C172" s="49" t="s">
        <v>335</v>
      </c>
      <c r="D172" s="50" t="s">
        <v>127</v>
      </c>
      <c r="E172" s="226">
        <v>180</v>
      </c>
      <c r="F172" s="52"/>
      <c r="G172" s="53">
        <f>E172*F172</f>
        <v>0</v>
      </c>
      <c r="H172" s="54"/>
      <c r="I172" s="53">
        <f>E172*H172</f>
        <v>0</v>
      </c>
      <c r="J172" s="55">
        <v>0</v>
      </c>
      <c r="K172" s="56">
        <f>E172*J172</f>
        <v>0</v>
      </c>
      <c r="L172" s="57" t="s">
        <v>124</v>
      </c>
    </row>
    <row r="173" spans="1:12" s="1" customFormat="1" ht="19.2">
      <c r="A173" s="227">
        <f>A172+1</f>
        <v>142</v>
      </c>
      <c r="B173" s="228" t="s">
        <v>336</v>
      </c>
      <c r="C173" s="229" t="s">
        <v>337</v>
      </c>
      <c r="D173" s="230" t="s">
        <v>127</v>
      </c>
      <c r="E173" s="231">
        <v>216</v>
      </c>
      <c r="F173" s="232"/>
      <c r="G173" s="233">
        <f>E173*F173</f>
        <v>0</v>
      </c>
      <c r="H173" s="234"/>
      <c r="I173" s="233">
        <f>E173*H173</f>
        <v>0</v>
      </c>
      <c r="J173" s="235">
        <v>4.5399999999999998E-3</v>
      </c>
      <c r="K173" s="236">
        <f>E173*J173</f>
        <v>0.98063999999999996</v>
      </c>
      <c r="L173" s="237" t="s">
        <v>124</v>
      </c>
    </row>
    <row r="174" spans="1:12" s="1" customFormat="1" ht="19.2">
      <c r="A174" s="47">
        <f>A173+1</f>
        <v>143</v>
      </c>
      <c r="B174" s="48" t="s">
        <v>332</v>
      </c>
      <c r="C174" s="49" t="s">
        <v>338</v>
      </c>
      <c r="D174" s="50" t="s">
        <v>235</v>
      </c>
      <c r="E174" s="55">
        <v>0.98099999999999998</v>
      </c>
      <c r="F174" s="52"/>
      <c r="G174" s="53">
        <f>E174*F174</f>
        <v>0</v>
      </c>
      <c r="H174" s="54"/>
      <c r="I174" s="53">
        <f>E174*H174</f>
        <v>0</v>
      </c>
      <c r="J174" s="55">
        <v>0</v>
      </c>
      <c r="K174" s="56">
        <f>E174*J174</f>
        <v>0</v>
      </c>
      <c r="L174" s="57" t="s">
        <v>124</v>
      </c>
    </row>
    <row r="175" spans="1:12" s="1" customFormat="1" ht="19.2">
      <c r="A175" s="47">
        <f>A174+1</f>
        <v>144</v>
      </c>
      <c r="B175" s="48" t="s">
        <v>334</v>
      </c>
      <c r="C175" s="49" t="s">
        <v>1254</v>
      </c>
      <c r="D175" s="50" t="s">
        <v>127</v>
      </c>
      <c r="E175" s="226">
        <v>5</v>
      </c>
      <c r="F175" s="52"/>
      <c r="G175" s="53">
        <f>E175*F175</f>
        <v>0</v>
      </c>
      <c r="H175" s="54"/>
      <c r="I175" s="53">
        <f>E175*H175</f>
        <v>0</v>
      </c>
      <c r="J175" s="55">
        <v>0</v>
      </c>
      <c r="K175" s="56">
        <f>E175*J175</f>
        <v>0</v>
      </c>
      <c r="L175" s="57" t="s">
        <v>124</v>
      </c>
    </row>
    <row r="176" spans="1:12" s="1" customFormat="1" ht="19.2">
      <c r="A176" s="227">
        <f>A175+1</f>
        <v>145</v>
      </c>
      <c r="B176" s="228" t="s">
        <v>336</v>
      </c>
      <c r="C176" s="229" t="s">
        <v>1255</v>
      </c>
      <c r="D176" s="230" t="s">
        <v>127</v>
      </c>
      <c r="E176" s="231">
        <v>6</v>
      </c>
      <c r="F176" s="232"/>
      <c r="G176" s="233">
        <f>E176*F176</f>
        <v>0</v>
      </c>
      <c r="H176" s="234"/>
      <c r="I176" s="233">
        <f>E176*H176</f>
        <v>0</v>
      </c>
      <c r="J176" s="235">
        <v>4.5399999999999998E-3</v>
      </c>
      <c r="K176" s="236">
        <f>E176*J176</f>
        <v>2.724E-2</v>
      </c>
      <c r="L176" s="237" t="s">
        <v>124</v>
      </c>
    </row>
    <row r="177" spans="1:12" s="1" customFormat="1" ht="19.2">
      <c r="A177" s="47">
        <f>A176+1</f>
        <v>146</v>
      </c>
      <c r="B177" s="48" t="s">
        <v>332</v>
      </c>
      <c r="C177" s="49" t="s">
        <v>1256</v>
      </c>
      <c r="D177" s="50" t="s">
        <v>235</v>
      </c>
      <c r="E177" s="55">
        <v>2.7E-2</v>
      </c>
      <c r="F177" s="52"/>
      <c r="G177" s="53">
        <f>E177*F177</f>
        <v>0</v>
      </c>
      <c r="H177" s="54"/>
      <c r="I177" s="53">
        <f>E177*H177</f>
        <v>0</v>
      </c>
      <c r="J177" s="55">
        <v>0</v>
      </c>
      <c r="K177" s="56">
        <f>E177*J177</f>
        <v>0</v>
      </c>
      <c r="L177" s="57" t="s">
        <v>124</v>
      </c>
    </row>
    <row r="178" spans="1:12" s="30" customFormat="1" ht="10.199999999999999">
      <c r="A178" s="66"/>
      <c r="B178" s="67">
        <v>712</v>
      </c>
      <c r="C178" s="68" t="s">
        <v>339</v>
      </c>
      <c r="D178" s="69"/>
      <c r="E178" s="69"/>
      <c r="F178" s="70"/>
      <c r="G178" s="71">
        <f>SUM(G166:G177)</f>
        <v>0</v>
      </c>
      <c r="H178" s="72"/>
      <c r="I178" s="73">
        <f>SUM(I166:I177)</f>
        <v>0</v>
      </c>
      <c r="J178" s="72"/>
      <c r="K178" s="74">
        <f>SUM(K166:K177)</f>
        <v>1.0950481999999999</v>
      </c>
      <c r="L178" s="75"/>
    </row>
    <row r="179" spans="1:12" s="30" customFormat="1" ht="10.199999999999999">
      <c r="A179" s="40"/>
      <c r="B179" s="41" t="s">
        <v>340</v>
      </c>
      <c r="C179" s="42" t="s">
        <v>341</v>
      </c>
      <c r="D179" s="39"/>
      <c r="E179" s="39"/>
      <c r="F179" s="43"/>
      <c r="G179" s="44"/>
      <c r="H179" s="45"/>
      <c r="I179" s="38"/>
      <c r="J179" s="45"/>
      <c r="K179" s="38"/>
      <c r="L179" s="46"/>
    </row>
    <row r="180" spans="1:12" s="1" customFormat="1" ht="38.4">
      <c r="A180" s="47">
        <f>A177+1</f>
        <v>147</v>
      </c>
      <c r="B180" s="48" t="s">
        <v>342</v>
      </c>
      <c r="C180" s="49" t="s">
        <v>343</v>
      </c>
      <c r="D180" s="50" t="s">
        <v>127</v>
      </c>
      <c r="E180" s="51">
        <v>0</v>
      </c>
      <c r="F180" s="52"/>
      <c r="G180" s="53">
        <f>E180*F180</f>
        <v>0</v>
      </c>
      <c r="H180" s="54"/>
      <c r="I180" s="53">
        <f>E180*H180</f>
        <v>0</v>
      </c>
      <c r="J180" s="55">
        <v>6.0000000000000001E-3</v>
      </c>
      <c r="K180" s="56">
        <f>E180*J180</f>
        <v>0</v>
      </c>
      <c r="L180" s="57" t="s">
        <v>124</v>
      </c>
    </row>
    <row r="181" spans="1:12" s="1" customFormat="1" ht="38.4">
      <c r="A181" s="47">
        <f>A180+1</f>
        <v>148</v>
      </c>
      <c r="B181" s="48" t="s">
        <v>344</v>
      </c>
      <c r="C181" s="49" t="s">
        <v>345</v>
      </c>
      <c r="D181" s="50" t="s">
        <v>127</v>
      </c>
      <c r="E181" s="51">
        <v>0</v>
      </c>
      <c r="F181" s="52"/>
      <c r="G181" s="53">
        <f>E181*F181</f>
        <v>0</v>
      </c>
      <c r="H181" s="54"/>
      <c r="I181" s="53">
        <f>E181*H181</f>
        <v>0</v>
      </c>
      <c r="J181" s="55">
        <v>2.9999999999999997E-4</v>
      </c>
      <c r="K181" s="56">
        <f>E181*J181</f>
        <v>0</v>
      </c>
      <c r="L181" s="57" t="s">
        <v>124</v>
      </c>
    </row>
    <row r="182" spans="1:12" s="1" customFormat="1" ht="38.4">
      <c r="A182" s="47">
        <f>A181+1</f>
        <v>149</v>
      </c>
      <c r="B182" s="48" t="s">
        <v>346</v>
      </c>
      <c r="C182" s="49" t="s">
        <v>347</v>
      </c>
      <c r="D182" s="50" t="s">
        <v>127</v>
      </c>
      <c r="E182" s="51">
        <v>0</v>
      </c>
      <c r="F182" s="52"/>
      <c r="G182" s="53">
        <f>E182*F182</f>
        <v>0</v>
      </c>
      <c r="H182" s="54"/>
      <c r="I182" s="53">
        <f>E182*H182</f>
        <v>0</v>
      </c>
      <c r="J182" s="55">
        <v>0</v>
      </c>
      <c r="K182" s="56">
        <f>E182*J182</f>
        <v>0</v>
      </c>
      <c r="L182" s="57" t="s">
        <v>124</v>
      </c>
    </row>
    <row r="183" spans="1:12" s="1" customFormat="1" ht="38.4">
      <c r="A183" s="47">
        <f>A182+1</f>
        <v>150</v>
      </c>
      <c r="B183" s="48" t="s">
        <v>348</v>
      </c>
      <c r="C183" s="49" t="s">
        <v>349</v>
      </c>
      <c r="D183" s="50" t="s">
        <v>127</v>
      </c>
      <c r="E183" s="51">
        <v>0</v>
      </c>
      <c r="F183" s="52"/>
      <c r="G183" s="53">
        <f>E183*F183</f>
        <v>0</v>
      </c>
      <c r="H183" s="54"/>
      <c r="I183" s="53">
        <f>E183*H183</f>
        <v>0</v>
      </c>
      <c r="J183" s="55">
        <v>7.4000000000000003E-6</v>
      </c>
      <c r="K183" s="56">
        <f>E183*J183</f>
        <v>0</v>
      </c>
      <c r="L183" s="57" t="s">
        <v>124</v>
      </c>
    </row>
    <row r="184" spans="1:12" s="1" customFormat="1" ht="19.2">
      <c r="A184" s="47">
        <f>A183+1</f>
        <v>151</v>
      </c>
      <c r="B184" s="48" t="s">
        <v>350</v>
      </c>
      <c r="C184" s="49" t="s">
        <v>351</v>
      </c>
      <c r="D184" s="50" t="s">
        <v>235</v>
      </c>
      <c r="E184" s="51">
        <v>0</v>
      </c>
      <c r="F184" s="52"/>
      <c r="G184" s="53">
        <f>E184*F184</f>
        <v>0</v>
      </c>
      <c r="H184" s="54"/>
      <c r="I184" s="53">
        <f>E184*H184</f>
        <v>0</v>
      </c>
      <c r="J184" s="55">
        <v>0</v>
      </c>
      <c r="K184" s="56">
        <f>E184*J184</f>
        <v>0</v>
      </c>
      <c r="L184" s="57" t="s">
        <v>124</v>
      </c>
    </row>
    <row r="185" spans="1:12" s="30" customFormat="1" ht="10.199999999999999">
      <c r="A185" s="66"/>
      <c r="B185" s="67">
        <v>713</v>
      </c>
      <c r="C185" s="68" t="s">
        <v>352</v>
      </c>
      <c r="D185" s="69"/>
      <c r="E185" s="69"/>
      <c r="F185" s="70"/>
      <c r="G185" s="71">
        <f>SUM(G180:G184)</f>
        <v>0</v>
      </c>
      <c r="H185" s="72"/>
      <c r="I185" s="73">
        <f>SUM(I180:I184)</f>
        <v>0</v>
      </c>
      <c r="J185" s="72"/>
      <c r="K185" s="74">
        <f>SUM(K180:K184)</f>
        <v>0</v>
      </c>
      <c r="L185" s="75"/>
    </row>
    <row r="186" spans="1:12" s="30" customFormat="1" ht="10.199999999999999">
      <c r="A186" s="40"/>
      <c r="B186" s="41" t="s">
        <v>353</v>
      </c>
      <c r="C186" s="42" t="s">
        <v>354</v>
      </c>
      <c r="D186" s="39"/>
      <c r="E186" s="39"/>
      <c r="F186" s="43"/>
      <c r="G186" s="44"/>
      <c r="H186" s="45"/>
      <c r="I186" s="38"/>
      <c r="J186" s="45"/>
      <c r="K186" s="38"/>
      <c r="L186" s="46"/>
    </row>
    <row r="187" spans="1:12" s="1" customFormat="1" ht="19.2">
      <c r="A187" s="47">
        <f>A184+1</f>
        <v>152</v>
      </c>
      <c r="B187" s="48" t="s">
        <v>530</v>
      </c>
      <c r="C187" s="49" t="s">
        <v>1257</v>
      </c>
      <c r="D187" s="50" t="s">
        <v>136</v>
      </c>
      <c r="E187" s="54">
        <v>22</v>
      </c>
      <c r="F187" s="52"/>
      <c r="G187" s="53">
        <f>E187*F187</f>
        <v>0</v>
      </c>
      <c r="H187" s="54"/>
      <c r="I187" s="53">
        <f>E187*H187</f>
        <v>0</v>
      </c>
      <c r="J187" s="55">
        <v>1.65024E-4</v>
      </c>
      <c r="K187" s="56">
        <f>E187*J187</f>
        <v>3.6305280000000001E-3</v>
      </c>
      <c r="L187" s="57" t="s">
        <v>124</v>
      </c>
    </row>
    <row r="188" spans="1:12" s="1" customFormat="1" ht="19.2">
      <c r="A188" s="47">
        <f>A187+1</f>
        <v>153</v>
      </c>
      <c r="B188" s="48" t="s">
        <v>357</v>
      </c>
      <c r="C188" s="49" t="s">
        <v>1258</v>
      </c>
      <c r="D188" s="50" t="s">
        <v>136</v>
      </c>
      <c r="E188" s="54">
        <v>22</v>
      </c>
      <c r="F188" s="52"/>
      <c r="G188" s="53">
        <f>E188*F188</f>
        <v>0</v>
      </c>
      <c r="H188" s="54"/>
      <c r="I188" s="53">
        <f>E188*H188</f>
        <v>0</v>
      </c>
      <c r="J188" s="55">
        <v>2.3090223999999999E-2</v>
      </c>
      <c r="K188" s="56">
        <f>E188*J188</f>
        <v>0.50798492799999995</v>
      </c>
      <c r="L188" s="57" t="s">
        <v>124</v>
      </c>
    </row>
    <row r="189" spans="1:12" s="1" customFormat="1" ht="19.2">
      <c r="A189" s="47">
        <f>A188+1</f>
        <v>154</v>
      </c>
      <c r="B189" s="48" t="s">
        <v>359</v>
      </c>
      <c r="C189" s="49" t="s">
        <v>1259</v>
      </c>
      <c r="D189" s="50" t="s">
        <v>127</v>
      </c>
      <c r="E189" s="226">
        <v>17.462399999999999</v>
      </c>
      <c r="F189" s="52"/>
      <c r="G189" s="53">
        <f>E189*F189</f>
        <v>0</v>
      </c>
      <c r="H189" s="54"/>
      <c r="I189" s="53">
        <f>E189*H189</f>
        <v>0</v>
      </c>
      <c r="J189" s="55">
        <v>0</v>
      </c>
      <c r="K189" s="56">
        <f>E189*J189</f>
        <v>0</v>
      </c>
      <c r="L189" s="57" t="s">
        <v>124</v>
      </c>
    </row>
    <row r="190" spans="1:12" s="1" customFormat="1" ht="19.2">
      <c r="A190" s="47">
        <f>A189+1</f>
        <v>155</v>
      </c>
      <c r="B190" s="48" t="s">
        <v>361</v>
      </c>
      <c r="C190" s="49" t="s">
        <v>1260</v>
      </c>
      <c r="D190" s="50" t="s">
        <v>123</v>
      </c>
      <c r="E190" s="55">
        <v>0.83160000000000001</v>
      </c>
      <c r="F190" s="52"/>
      <c r="G190" s="53">
        <f>E190*F190</f>
        <v>0</v>
      </c>
      <c r="H190" s="54"/>
      <c r="I190" s="53">
        <f>E190*H190</f>
        <v>0</v>
      </c>
      <c r="J190" s="55">
        <v>2.3191920000000001E-2</v>
      </c>
      <c r="K190" s="56">
        <f>E190*J190</f>
        <v>1.9286400672000003E-2</v>
      </c>
      <c r="L190" s="57" t="s">
        <v>124</v>
      </c>
    </row>
    <row r="191" spans="1:12" s="1" customFormat="1" ht="105.6">
      <c r="A191" s="227">
        <f>A190+1</f>
        <v>156</v>
      </c>
      <c r="B191" s="228" t="s">
        <v>363</v>
      </c>
      <c r="C191" s="229" t="s">
        <v>1261</v>
      </c>
      <c r="D191" s="230" t="s">
        <v>123</v>
      </c>
      <c r="E191" s="235">
        <v>0.83160000000000001</v>
      </c>
      <c r="F191" s="232"/>
      <c r="G191" s="233">
        <f>E191*F191</f>
        <v>0</v>
      </c>
      <c r="H191" s="234"/>
      <c r="I191" s="233">
        <f>E191*H191</f>
        <v>0</v>
      </c>
      <c r="J191" s="235">
        <v>0.59</v>
      </c>
      <c r="K191" s="236">
        <f>E191*J191</f>
        <v>0.49064399999999997</v>
      </c>
      <c r="L191" s="237" t="s">
        <v>124</v>
      </c>
    </row>
    <row r="192" spans="1:12" s="1" customFormat="1" ht="19.2">
      <c r="A192" s="47">
        <f>A191+1</f>
        <v>157</v>
      </c>
      <c r="B192" s="48" t="s">
        <v>365</v>
      </c>
      <c r="C192" s="49" t="s">
        <v>1262</v>
      </c>
      <c r="D192" s="50" t="s">
        <v>123</v>
      </c>
      <c r="E192" s="55">
        <v>0.83160000000000001</v>
      </c>
      <c r="F192" s="52"/>
      <c r="G192" s="53">
        <f>E192*F192</f>
        <v>0</v>
      </c>
      <c r="H192" s="54"/>
      <c r="I192" s="53">
        <f>E192*H192</f>
        <v>0</v>
      </c>
      <c r="J192" s="55">
        <v>1.8E-3</v>
      </c>
      <c r="K192" s="56">
        <f>E192*J192</f>
        <v>1.4968799999999999E-3</v>
      </c>
      <c r="L192" s="57" t="s">
        <v>124</v>
      </c>
    </row>
    <row r="193" spans="1:12" s="1" customFormat="1" ht="19.2">
      <c r="A193" s="47">
        <f>A192+1</f>
        <v>158</v>
      </c>
      <c r="B193" s="48" t="s">
        <v>369</v>
      </c>
      <c r="C193" s="49" t="s">
        <v>1263</v>
      </c>
      <c r="D193" s="50" t="s">
        <v>235</v>
      </c>
      <c r="E193" s="55">
        <v>0.55500000000000005</v>
      </c>
      <c r="F193" s="52"/>
      <c r="G193" s="53">
        <f>E193*F193</f>
        <v>0</v>
      </c>
      <c r="H193" s="54"/>
      <c r="I193" s="53">
        <f>E193*H193</f>
        <v>0</v>
      </c>
      <c r="J193" s="55">
        <v>0</v>
      </c>
      <c r="K193" s="56">
        <f>E193*J193</f>
        <v>0</v>
      </c>
      <c r="L193" s="57" t="s">
        <v>124</v>
      </c>
    </row>
    <row r="194" spans="1:12" s="1" customFormat="1" ht="19.2">
      <c r="A194" s="47">
        <f>A193+1</f>
        <v>159</v>
      </c>
      <c r="B194" s="48" t="s">
        <v>530</v>
      </c>
      <c r="C194" s="49" t="s">
        <v>1264</v>
      </c>
      <c r="D194" s="50" t="s">
        <v>136</v>
      </c>
      <c r="E194" s="54">
        <v>22</v>
      </c>
      <c r="F194" s="52"/>
      <c r="G194" s="53">
        <f>E194*F194</f>
        <v>0</v>
      </c>
      <c r="H194" s="54"/>
      <c r="I194" s="53">
        <f>E194*H194</f>
        <v>0</v>
      </c>
      <c r="J194" s="55">
        <v>1.65024E-4</v>
      </c>
      <c r="K194" s="56">
        <f>E194*J194</f>
        <v>3.6305280000000001E-3</v>
      </c>
      <c r="L194" s="57" t="s">
        <v>124</v>
      </c>
    </row>
    <row r="195" spans="1:12" s="1" customFormat="1" ht="19.2">
      <c r="A195" s="47">
        <f>A194+1</f>
        <v>160</v>
      </c>
      <c r="B195" s="48" t="s">
        <v>357</v>
      </c>
      <c r="C195" s="49" t="s">
        <v>1265</v>
      </c>
      <c r="D195" s="50" t="s">
        <v>136</v>
      </c>
      <c r="E195" s="54">
        <v>22</v>
      </c>
      <c r="F195" s="52"/>
      <c r="G195" s="53">
        <f>E195*F195</f>
        <v>0</v>
      </c>
      <c r="H195" s="54"/>
      <c r="I195" s="53">
        <f>E195*H195</f>
        <v>0</v>
      </c>
      <c r="J195" s="55">
        <v>2.3090223999999999E-2</v>
      </c>
      <c r="K195" s="56">
        <f>E195*J195</f>
        <v>0.50798492799999995</v>
      </c>
      <c r="L195" s="57" t="s">
        <v>124</v>
      </c>
    </row>
    <row r="196" spans="1:12" s="1" customFormat="1" ht="19.2">
      <c r="A196" s="47">
        <f>A195+1</f>
        <v>161</v>
      </c>
      <c r="B196" s="48" t="s">
        <v>359</v>
      </c>
      <c r="C196" s="49" t="s">
        <v>1266</v>
      </c>
      <c r="D196" s="50" t="s">
        <v>127</v>
      </c>
      <c r="E196" s="226">
        <v>17.462399999999999</v>
      </c>
      <c r="F196" s="52"/>
      <c r="G196" s="53">
        <f>E196*F196</f>
        <v>0</v>
      </c>
      <c r="H196" s="54"/>
      <c r="I196" s="53">
        <f>E196*H196</f>
        <v>0</v>
      </c>
      <c r="J196" s="55">
        <v>0</v>
      </c>
      <c r="K196" s="56">
        <f>E196*J196</f>
        <v>0</v>
      </c>
      <c r="L196" s="57" t="s">
        <v>124</v>
      </c>
    </row>
    <row r="197" spans="1:12" s="1" customFormat="1" ht="19.2">
      <c r="A197" s="47">
        <f>A196+1</f>
        <v>162</v>
      </c>
      <c r="B197" s="48" t="s">
        <v>361</v>
      </c>
      <c r="C197" s="49" t="s">
        <v>1267</v>
      </c>
      <c r="D197" s="50" t="s">
        <v>123</v>
      </c>
      <c r="E197" s="55">
        <v>0.83160000000000001</v>
      </c>
      <c r="F197" s="52"/>
      <c r="G197" s="53">
        <f>E197*F197</f>
        <v>0</v>
      </c>
      <c r="H197" s="54"/>
      <c r="I197" s="53">
        <f>E197*H197</f>
        <v>0</v>
      </c>
      <c r="J197" s="55">
        <v>2.3191920000000001E-2</v>
      </c>
      <c r="K197" s="56">
        <f>E197*J197</f>
        <v>1.9286400672000003E-2</v>
      </c>
      <c r="L197" s="57" t="s">
        <v>124</v>
      </c>
    </row>
    <row r="198" spans="1:12" s="1" customFormat="1" ht="105.6">
      <c r="A198" s="227">
        <f>A197+1</f>
        <v>163</v>
      </c>
      <c r="B198" s="228" t="s">
        <v>363</v>
      </c>
      <c r="C198" s="229" t="s">
        <v>1268</v>
      </c>
      <c r="D198" s="230" t="s">
        <v>123</v>
      </c>
      <c r="E198" s="235">
        <v>0.83160000000000001</v>
      </c>
      <c r="F198" s="232"/>
      <c r="G198" s="233">
        <f>E198*F198</f>
        <v>0</v>
      </c>
      <c r="H198" s="234"/>
      <c r="I198" s="233">
        <f>E198*H198</f>
        <v>0</v>
      </c>
      <c r="J198" s="235">
        <v>0.59</v>
      </c>
      <c r="K198" s="236">
        <f>E198*J198</f>
        <v>0.49064399999999997</v>
      </c>
      <c r="L198" s="237" t="s">
        <v>124</v>
      </c>
    </row>
    <row r="199" spans="1:12" s="1" customFormat="1" ht="19.2">
      <c r="A199" s="47">
        <f>A198+1</f>
        <v>164</v>
      </c>
      <c r="B199" s="48" t="s">
        <v>365</v>
      </c>
      <c r="C199" s="49" t="s">
        <v>1269</v>
      </c>
      <c r="D199" s="50" t="s">
        <v>123</v>
      </c>
      <c r="E199" s="55">
        <v>0.83160000000000001</v>
      </c>
      <c r="F199" s="52"/>
      <c r="G199" s="53">
        <f>E199*F199</f>
        <v>0</v>
      </c>
      <c r="H199" s="54"/>
      <c r="I199" s="53">
        <f>E199*H199</f>
        <v>0</v>
      </c>
      <c r="J199" s="55">
        <v>1.8E-3</v>
      </c>
      <c r="K199" s="56">
        <f>E199*J199</f>
        <v>1.4968799999999999E-3</v>
      </c>
      <c r="L199" s="57" t="s">
        <v>124</v>
      </c>
    </row>
    <row r="200" spans="1:12" s="1" customFormat="1" ht="19.2">
      <c r="A200" s="47">
        <f>A199+1</f>
        <v>165</v>
      </c>
      <c r="B200" s="48" t="s">
        <v>369</v>
      </c>
      <c r="C200" s="49" t="s">
        <v>1270</v>
      </c>
      <c r="D200" s="50" t="s">
        <v>235</v>
      </c>
      <c r="E200" s="55">
        <v>0.55500000000000005</v>
      </c>
      <c r="F200" s="52"/>
      <c r="G200" s="53">
        <f>E200*F200</f>
        <v>0</v>
      </c>
      <c r="H200" s="54"/>
      <c r="I200" s="53">
        <f>E200*H200</f>
        <v>0</v>
      </c>
      <c r="J200" s="55">
        <v>0</v>
      </c>
      <c r="K200" s="56">
        <f>E200*J200</f>
        <v>0</v>
      </c>
      <c r="L200" s="57" t="s">
        <v>124</v>
      </c>
    </row>
    <row r="201" spans="1:12" s="1" customFormat="1" ht="19.2">
      <c r="A201" s="47">
        <f>A200+1</f>
        <v>166</v>
      </c>
      <c r="B201" s="48" t="s">
        <v>379</v>
      </c>
      <c r="C201" s="49" t="s">
        <v>1271</v>
      </c>
      <c r="D201" s="50" t="s">
        <v>136</v>
      </c>
      <c r="E201" s="54">
        <v>56</v>
      </c>
      <c r="F201" s="52"/>
      <c r="G201" s="53">
        <f>E201*F201</f>
        <v>0</v>
      </c>
      <c r="H201" s="54"/>
      <c r="I201" s="53">
        <f>E201*H201</f>
        <v>0</v>
      </c>
      <c r="J201" s="55">
        <v>1.65024E-4</v>
      </c>
      <c r="K201" s="56">
        <f>E201*J201</f>
        <v>9.2413440000000003E-3</v>
      </c>
      <c r="L201" s="57" t="s">
        <v>124</v>
      </c>
    </row>
    <row r="202" spans="1:12" s="1" customFormat="1" ht="19.2">
      <c r="A202" s="47">
        <f>A201+1</f>
        <v>167</v>
      </c>
      <c r="B202" s="48" t="s">
        <v>381</v>
      </c>
      <c r="C202" s="49" t="s">
        <v>1272</v>
      </c>
      <c r="D202" s="50" t="s">
        <v>136</v>
      </c>
      <c r="E202" s="54">
        <v>56</v>
      </c>
      <c r="F202" s="52"/>
      <c r="G202" s="53">
        <f>E202*F202</f>
        <v>0</v>
      </c>
      <c r="H202" s="54"/>
      <c r="I202" s="53">
        <f>E202*H202</f>
        <v>0</v>
      </c>
      <c r="J202" s="55">
        <v>1.28252E-2</v>
      </c>
      <c r="K202" s="56">
        <f>E202*J202</f>
        <v>0.71821120000000005</v>
      </c>
      <c r="L202" s="57" t="s">
        <v>124</v>
      </c>
    </row>
    <row r="203" spans="1:12" s="1" customFormat="1" ht="19.2">
      <c r="A203" s="47">
        <f>A202+1</f>
        <v>168</v>
      </c>
      <c r="B203" s="48" t="s">
        <v>359</v>
      </c>
      <c r="C203" s="49" t="s">
        <v>1273</v>
      </c>
      <c r="D203" s="50" t="s">
        <v>127</v>
      </c>
      <c r="E203" s="226">
        <v>10.316800000000001</v>
      </c>
      <c r="F203" s="52"/>
      <c r="G203" s="53">
        <f>E203*F203</f>
        <v>0</v>
      </c>
      <c r="H203" s="54"/>
      <c r="I203" s="53">
        <f>E203*H203</f>
        <v>0</v>
      </c>
      <c r="J203" s="55">
        <v>0</v>
      </c>
      <c r="K203" s="56">
        <f>E203*J203</f>
        <v>0</v>
      </c>
      <c r="L203" s="57" t="s">
        <v>124</v>
      </c>
    </row>
    <row r="204" spans="1:12" s="1" customFormat="1" ht="19.2">
      <c r="A204" s="47">
        <f>A203+1</f>
        <v>169</v>
      </c>
      <c r="B204" s="48" t="s">
        <v>361</v>
      </c>
      <c r="C204" s="49" t="s">
        <v>1274</v>
      </c>
      <c r="D204" s="50" t="s">
        <v>123</v>
      </c>
      <c r="E204" s="55">
        <v>1.2544000000000002</v>
      </c>
      <c r="F204" s="52"/>
      <c r="G204" s="53">
        <f>E204*F204</f>
        <v>0</v>
      </c>
      <c r="H204" s="54"/>
      <c r="I204" s="53">
        <f>E204*H204</f>
        <v>0</v>
      </c>
      <c r="J204" s="55">
        <v>2.3191920000000001E-2</v>
      </c>
      <c r="K204" s="56">
        <f>E204*J204</f>
        <v>2.9091944448000007E-2</v>
      </c>
      <c r="L204" s="57" t="s">
        <v>124</v>
      </c>
    </row>
    <row r="205" spans="1:12" s="1" customFormat="1" ht="105.6">
      <c r="A205" s="227">
        <f>A204+1</f>
        <v>170</v>
      </c>
      <c r="B205" s="228" t="s">
        <v>385</v>
      </c>
      <c r="C205" s="229" t="s">
        <v>1275</v>
      </c>
      <c r="D205" s="230" t="s">
        <v>123</v>
      </c>
      <c r="E205" s="235">
        <v>1.2544000000000002</v>
      </c>
      <c r="F205" s="232"/>
      <c r="G205" s="233">
        <f>E205*F205</f>
        <v>0</v>
      </c>
      <c r="H205" s="234"/>
      <c r="I205" s="233">
        <f>E205*H205</f>
        <v>0</v>
      </c>
      <c r="J205" s="235">
        <v>0.47</v>
      </c>
      <c r="K205" s="236">
        <f>E205*J205</f>
        <v>0.58956800000000009</v>
      </c>
      <c r="L205" s="237" t="s">
        <v>124</v>
      </c>
    </row>
    <row r="206" spans="1:12" s="1" customFormat="1" ht="19.2">
      <c r="A206" s="47">
        <f>A205+1</f>
        <v>171</v>
      </c>
      <c r="B206" s="48" t="s">
        <v>365</v>
      </c>
      <c r="C206" s="49" t="s">
        <v>1276</v>
      </c>
      <c r="D206" s="50" t="s">
        <v>123</v>
      </c>
      <c r="E206" s="55">
        <v>1.2544000000000002</v>
      </c>
      <c r="F206" s="52"/>
      <c r="G206" s="53">
        <f>E206*F206</f>
        <v>0</v>
      </c>
      <c r="H206" s="54"/>
      <c r="I206" s="53">
        <f>E206*H206</f>
        <v>0</v>
      </c>
      <c r="J206" s="55">
        <v>1.8E-3</v>
      </c>
      <c r="K206" s="56">
        <f>E206*J206</f>
        <v>2.2579200000000001E-3</v>
      </c>
      <c r="L206" s="57" t="s">
        <v>124</v>
      </c>
    </row>
    <row r="207" spans="1:12" s="1" customFormat="1" ht="19.2">
      <c r="A207" s="47">
        <f>A206+1</f>
        <v>172</v>
      </c>
      <c r="B207" s="48" t="s">
        <v>369</v>
      </c>
      <c r="C207" s="49" t="s">
        <v>1277</v>
      </c>
      <c r="D207" s="50" t="s">
        <v>235</v>
      </c>
      <c r="E207" s="55">
        <v>0.70500000000000007</v>
      </c>
      <c r="F207" s="52"/>
      <c r="G207" s="53">
        <f>E207*F207</f>
        <v>0</v>
      </c>
      <c r="H207" s="54"/>
      <c r="I207" s="53">
        <f>E207*H207</f>
        <v>0</v>
      </c>
      <c r="J207" s="55">
        <v>0</v>
      </c>
      <c r="K207" s="56">
        <f>E207*J207</f>
        <v>0</v>
      </c>
      <c r="L207" s="57" t="s">
        <v>124</v>
      </c>
    </row>
    <row r="208" spans="1:12" s="1" customFormat="1" ht="19.2">
      <c r="A208" s="47">
        <f>A207+1</f>
        <v>173</v>
      </c>
      <c r="B208" s="48" t="s">
        <v>398</v>
      </c>
      <c r="C208" s="49" t="s">
        <v>1278</v>
      </c>
      <c r="D208" s="50" t="s">
        <v>136</v>
      </c>
      <c r="E208" s="51">
        <v>2</v>
      </c>
      <c r="F208" s="52"/>
      <c r="G208" s="53">
        <f>E208*F208</f>
        <v>0</v>
      </c>
      <c r="H208" s="54"/>
      <c r="I208" s="53">
        <f>E208*H208</f>
        <v>0</v>
      </c>
      <c r="J208" s="55">
        <v>1.65024E-4</v>
      </c>
      <c r="K208" s="56">
        <f>E208*J208</f>
        <v>3.30048E-4</v>
      </c>
      <c r="L208" s="57" t="s">
        <v>124</v>
      </c>
    </row>
    <row r="209" spans="1:12" s="1" customFormat="1" ht="19.2">
      <c r="A209" s="47">
        <f>A208+1</f>
        <v>174</v>
      </c>
      <c r="B209" s="48" t="s">
        <v>400</v>
      </c>
      <c r="C209" s="49" t="s">
        <v>1279</v>
      </c>
      <c r="D209" s="50" t="s">
        <v>136</v>
      </c>
      <c r="E209" s="51">
        <v>2</v>
      </c>
      <c r="F209" s="52"/>
      <c r="G209" s="53">
        <f>E209*F209</f>
        <v>0</v>
      </c>
      <c r="H209" s="54"/>
      <c r="I209" s="53">
        <f>E209*H209</f>
        <v>0</v>
      </c>
      <c r="J209" s="55">
        <v>3.4706224000000001E-2</v>
      </c>
      <c r="K209" s="56">
        <f>E209*J209</f>
        <v>6.9412448000000002E-2</v>
      </c>
      <c r="L209" s="57" t="s">
        <v>124</v>
      </c>
    </row>
    <row r="210" spans="1:12" s="1" customFormat="1" ht="19.2">
      <c r="A210" s="47">
        <f>A209+1</f>
        <v>175</v>
      </c>
      <c r="B210" s="48" t="s">
        <v>359</v>
      </c>
      <c r="C210" s="49" t="s">
        <v>1280</v>
      </c>
      <c r="D210" s="50" t="s">
        <v>127</v>
      </c>
      <c r="E210" s="226">
        <v>2</v>
      </c>
      <c r="F210" s="52"/>
      <c r="G210" s="53">
        <f>E210*F210</f>
        <v>0</v>
      </c>
      <c r="H210" s="54"/>
      <c r="I210" s="53">
        <f>E210*H210</f>
        <v>0</v>
      </c>
      <c r="J210" s="55">
        <v>0</v>
      </c>
      <c r="K210" s="56">
        <f>E210*J210</f>
        <v>0</v>
      </c>
      <c r="L210" s="57" t="s">
        <v>124</v>
      </c>
    </row>
    <row r="211" spans="1:12" s="1" customFormat="1" ht="19.2">
      <c r="A211" s="47">
        <f>A210+1</f>
        <v>176</v>
      </c>
      <c r="B211" s="48" t="s">
        <v>361</v>
      </c>
      <c r="C211" s="49" t="s">
        <v>1281</v>
      </c>
      <c r="D211" s="50" t="s">
        <v>123</v>
      </c>
      <c r="E211" s="55">
        <v>0.12</v>
      </c>
      <c r="F211" s="52"/>
      <c r="G211" s="53">
        <f>E211*F211</f>
        <v>0</v>
      </c>
      <c r="H211" s="54"/>
      <c r="I211" s="53">
        <f>E211*H211</f>
        <v>0</v>
      </c>
      <c r="J211" s="55">
        <v>2.3191920000000001E-2</v>
      </c>
      <c r="K211" s="56">
        <f>E211*J211</f>
        <v>2.7830303999999998E-3</v>
      </c>
      <c r="L211" s="57" t="s">
        <v>124</v>
      </c>
    </row>
    <row r="212" spans="1:12" s="1" customFormat="1" ht="105.6">
      <c r="A212" s="227">
        <f>A211+1</f>
        <v>177</v>
      </c>
      <c r="B212" s="228" t="s">
        <v>385</v>
      </c>
      <c r="C212" s="229" t="s">
        <v>1282</v>
      </c>
      <c r="D212" s="230" t="s">
        <v>123</v>
      </c>
      <c r="E212" s="235">
        <v>0.12</v>
      </c>
      <c r="F212" s="232"/>
      <c r="G212" s="233">
        <f>E212*F212</f>
        <v>0</v>
      </c>
      <c r="H212" s="234"/>
      <c r="I212" s="233">
        <f>E212*H212</f>
        <v>0</v>
      </c>
      <c r="J212" s="235">
        <v>0.47</v>
      </c>
      <c r="K212" s="236">
        <f>E212*J212</f>
        <v>5.6399999999999992E-2</v>
      </c>
      <c r="L212" s="237" t="s">
        <v>124</v>
      </c>
    </row>
    <row r="213" spans="1:12" s="1" customFormat="1" ht="19.2">
      <c r="A213" s="47">
        <f>A212+1</f>
        <v>178</v>
      </c>
      <c r="B213" s="48" t="s">
        <v>365</v>
      </c>
      <c r="C213" s="49" t="s">
        <v>1283</v>
      </c>
      <c r="D213" s="50" t="s">
        <v>123</v>
      </c>
      <c r="E213" s="55">
        <v>0.12</v>
      </c>
      <c r="F213" s="52"/>
      <c r="G213" s="53">
        <f>E213*F213</f>
        <v>0</v>
      </c>
      <c r="H213" s="54"/>
      <c r="I213" s="53">
        <f>E213*H213</f>
        <v>0</v>
      </c>
      <c r="J213" s="55">
        <v>1.8E-3</v>
      </c>
      <c r="K213" s="56">
        <f>E213*J213</f>
        <v>2.1599999999999999E-4</v>
      </c>
      <c r="L213" s="57" t="s">
        <v>124</v>
      </c>
    </row>
    <row r="214" spans="1:12" s="1" customFormat="1" ht="19.2">
      <c r="A214" s="47">
        <f>A213+1</f>
        <v>179</v>
      </c>
      <c r="B214" s="48" t="s">
        <v>406</v>
      </c>
      <c r="C214" s="49" t="s">
        <v>1284</v>
      </c>
      <c r="D214" s="50" t="s">
        <v>155</v>
      </c>
      <c r="E214" s="51">
        <v>1</v>
      </c>
      <c r="F214" s="52"/>
      <c r="G214" s="53">
        <f>E214*F214</f>
        <v>0</v>
      </c>
      <c r="H214" s="54"/>
      <c r="I214" s="53">
        <f>E214*H214</f>
        <v>0</v>
      </c>
      <c r="J214" s="55">
        <v>1.65E-3</v>
      </c>
      <c r="K214" s="56">
        <f>E214*J214</f>
        <v>1.65E-3</v>
      </c>
      <c r="L214" s="57"/>
    </row>
    <row r="215" spans="1:12" s="1" customFormat="1" ht="19.2">
      <c r="A215" s="47">
        <f>A214+1</f>
        <v>180</v>
      </c>
      <c r="B215" s="48" t="s">
        <v>369</v>
      </c>
      <c r="C215" s="49" t="s">
        <v>1285</v>
      </c>
      <c r="D215" s="50" t="s">
        <v>235</v>
      </c>
      <c r="E215" s="55">
        <v>7.5999999999999998E-2</v>
      </c>
      <c r="F215" s="52"/>
      <c r="G215" s="53">
        <f>E215*F215</f>
        <v>0</v>
      </c>
      <c r="H215" s="54"/>
      <c r="I215" s="53">
        <f>E215*H215</f>
        <v>0</v>
      </c>
      <c r="J215" s="55">
        <v>0</v>
      </c>
      <c r="K215" s="56">
        <f>E215*J215</f>
        <v>0</v>
      </c>
      <c r="L215" s="57" t="s">
        <v>124</v>
      </c>
    </row>
    <row r="216" spans="1:12" s="1" customFormat="1" ht="19.2">
      <c r="A216" s="47">
        <f>A215+1</f>
        <v>181</v>
      </c>
      <c r="B216" s="48" t="s">
        <v>355</v>
      </c>
      <c r="C216" s="49" t="s">
        <v>1286</v>
      </c>
      <c r="D216" s="50" t="s">
        <v>136</v>
      </c>
      <c r="E216" s="51">
        <v>4</v>
      </c>
      <c r="F216" s="52"/>
      <c r="G216" s="53">
        <f>E216*F216</f>
        <v>0</v>
      </c>
      <c r="H216" s="54"/>
      <c r="I216" s="53">
        <f>E216*H216</f>
        <v>0</v>
      </c>
      <c r="J216" s="55">
        <v>1.65024E-4</v>
      </c>
      <c r="K216" s="56">
        <f>E216*J216</f>
        <v>6.6009599999999999E-4</v>
      </c>
      <c r="L216" s="57" t="s">
        <v>124</v>
      </c>
    </row>
    <row r="217" spans="1:12" s="1" customFormat="1" ht="19.2">
      <c r="A217" s="47">
        <f>A216+1</f>
        <v>182</v>
      </c>
      <c r="B217" s="48" t="s">
        <v>357</v>
      </c>
      <c r="C217" s="49" t="s">
        <v>1287</v>
      </c>
      <c r="D217" s="50" t="s">
        <v>136</v>
      </c>
      <c r="E217" s="51">
        <v>4</v>
      </c>
      <c r="F217" s="52"/>
      <c r="G217" s="53">
        <f>E217*F217</f>
        <v>0</v>
      </c>
      <c r="H217" s="54"/>
      <c r="I217" s="53">
        <f>E217*H217</f>
        <v>0</v>
      </c>
      <c r="J217" s="55">
        <v>2.3090223999999999E-2</v>
      </c>
      <c r="K217" s="56">
        <f>E217*J217</f>
        <v>9.2360895999999998E-2</v>
      </c>
      <c r="L217" s="57" t="s">
        <v>124</v>
      </c>
    </row>
    <row r="218" spans="1:12" s="1" customFormat="1" ht="19.2">
      <c r="A218" s="47">
        <f>A217+1</f>
        <v>183</v>
      </c>
      <c r="B218" s="48" t="s">
        <v>359</v>
      </c>
      <c r="C218" s="49" t="s">
        <v>1288</v>
      </c>
      <c r="D218" s="50" t="s">
        <v>127</v>
      </c>
      <c r="E218" s="226">
        <v>3.2800000000000002</v>
      </c>
      <c r="F218" s="52"/>
      <c r="G218" s="53">
        <f>E218*F218</f>
        <v>0</v>
      </c>
      <c r="H218" s="54"/>
      <c r="I218" s="53">
        <f>E218*H218</f>
        <v>0</v>
      </c>
      <c r="J218" s="55">
        <v>0</v>
      </c>
      <c r="K218" s="56">
        <f>E218*J218</f>
        <v>0</v>
      </c>
      <c r="L218" s="57" t="s">
        <v>124</v>
      </c>
    </row>
    <row r="219" spans="1:12" s="1" customFormat="1" ht="19.2">
      <c r="A219" s="47">
        <f>A218+1</f>
        <v>184</v>
      </c>
      <c r="B219" s="48" t="s">
        <v>361</v>
      </c>
      <c r="C219" s="49" t="s">
        <v>1289</v>
      </c>
      <c r="D219" s="50" t="s">
        <v>123</v>
      </c>
      <c r="E219" s="55">
        <v>0.16000000000000003</v>
      </c>
      <c r="F219" s="52"/>
      <c r="G219" s="53">
        <f>E219*F219</f>
        <v>0</v>
      </c>
      <c r="H219" s="54"/>
      <c r="I219" s="53">
        <f>E219*H219</f>
        <v>0</v>
      </c>
      <c r="J219" s="55">
        <v>2.3191920000000001E-2</v>
      </c>
      <c r="K219" s="56">
        <f>E219*J219</f>
        <v>3.7107072000000011E-3</v>
      </c>
      <c r="L219" s="57" t="s">
        <v>124</v>
      </c>
    </row>
    <row r="220" spans="1:12" s="1" customFormat="1" ht="105.6">
      <c r="A220" s="227">
        <f>A219+1</f>
        <v>185</v>
      </c>
      <c r="B220" s="228" t="s">
        <v>385</v>
      </c>
      <c r="C220" s="229" t="s">
        <v>1290</v>
      </c>
      <c r="D220" s="230" t="s">
        <v>123</v>
      </c>
      <c r="E220" s="235">
        <v>0.16000000000000003</v>
      </c>
      <c r="F220" s="232"/>
      <c r="G220" s="233">
        <f>E220*F220</f>
        <v>0</v>
      </c>
      <c r="H220" s="234"/>
      <c r="I220" s="233">
        <f>E220*H220</f>
        <v>0</v>
      </c>
      <c r="J220" s="235">
        <v>0.47</v>
      </c>
      <c r="K220" s="236">
        <f>E220*J220</f>
        <v>7.5200000000000017E-2</v>
      </c>
      <c r="L220" s="237" t="s">
        <v>124</v>
      </c>
    </row>
    <row r="221" spans="1:12" s="1" customFormat="1" ht="19.2">
      <c r="A221" s="47">
        <f>A220+1</f>
        <v>186</v>
      </c>
      <c r="B221" s="48" t="s">
        <v>365</v>
      </c>
      <c r="C221" s="49" t="s">
        <v>1291</v>
      </c>
      <c r="D221" s="50" t="s">
        <v>123</v>
      </c>
      <c r="E221" s="55">
        <v>0.16000000000000003</v>
      </c>
      <c r="F221" s="52"/>
      <c r="G221" s="53">
        <f>E221*F221</f>
        <v>0</v>
      </c>
      <c r="H221" s="54"/>
      <c r="I221" s="53">
        <f>E221*H221</f>
        <v>0</v>
      </c>
      <c r="J221" s="55">
        <v>1.8E-3</v>
      </c>
      <c r="K221" s="56">
        <f>E221*J221</f>
        <v>2.8800000000000006E-4</v>
      </c>
      <c r="L221" s="57" t="s">
        <v>124</v>
      </c>
    </row>
    <row r="222" spans="1:12" s="1" customFormat="1" ht="19.2">
      <c r="A222" s="47">
        <f>A221+1</f>
        <v>187</v>
      </c>
      <c r="B222" s="48" t="s">
        <v>395</v>
      </c>
      <c r="C222" s="49" t="s">
        <v>1292</v>
      </c>
      <c r="D222" s="50" t="s">
        <v>155</v>
      </c>
      <c r="E222" s="51">
        <v>1</v>
      </c>
      <c r="F222" s="52"/>
      <c r="G222" s="53">
        <f>E222*F222</f>
        <v>0</v>
      </c>
      <c r="H222" s="54"/>
      <c r="I222" s="53">
        <f>E222*H222</f>
        <v>0</v>
      </c>
      <c r="J222" s="55">
        <v>1.4189999999999999E-3</v>
      </c>
      <c r="K222" s="56">
        <f>E222*J222</f>
        <v>1.4189999999999999E-3</v>
      </c>
      <c r="L222" s="57" t="s">
        <v>124</v>
      </c>
    </row>
    <row r="223" spans="1:12" s="1" customFormat="1" ht="19.2">
      <c r="A223" s="47">
        <f>A222+1</f>
        <v>188</v>
      </c>
      <c r="B223" s="48" t="s">
        <v>369</v>
      </c>
      <c r="C223" s="49" t="s">
        <v>1293</v>
      </c>
      <c r="D223" s="50" t="s">
        <v>235</v>
      </c>
      <c r="E223" s="55">
        <v>9.0000000000000011E-2</v>
      </c>
      <c r="F223" s="52"/>
      <c r="G223" s="53">
        <f>E223*F223</f>
        <v>0</v>
      </c>
      <c r="H223" s="54"/>
      <c r="I223" s="53">
        <f>E223*H223</f>
        <v>0</v>
      </c>
      <c r="J223" s="55">
        <v>0</v>
      </c>
      <c r="K223" s="56">
        <f>E223*J223</f>
        <v>0</v>
      </c>
      <c r="L223" s="57" t="s">
        <v>124</v>
      </c>
    </row>
    <row r="224" spans="1:12" s="1" customFormat="1" ht="19.2">
      <c r="A224" s="47">
        <f>A223+1</f>
        <v>189</v>
      </c>
      <c r="B224" s="48" t="s">
        <v>357</v>
      </c>
      <c r="C224" s="49" t="s">
        <v>1294</v>
      </c>
      <c r="D224" s="50" t="s">
        <v>136</v>
      </c>
      <c r="E224" s="54">
        <v>5.6</v>
      </c>
      <c r="F224" s="52"/>
      <c r="G224" s="53">
        <f>E224*F224</f>
        <v>0</v>
      </c>
      <c r="H224" s="54"/>
      <c r="I224" s="53">
        <f>E224*H224</f>
        <v>0</v>
      </c>
      <c r="J224" s="55">
        <v>2.3090223999999999E-2</v>
      </c>
      <c r="K224" s="56">
        <f>E224*J224</f>
        <v>0.12930525439999999</v>
      </c>
      <c r="L224" s="57" t="s">
        <v>124</v>
      </c>
    </row>
    <row r="225" spans="1:12" s="1" customFormat="1" ht="19.2">
      <c r="A225" s="47">
        <f>A224+1</f>
        <v>190</v>
      </c>
      <c r="B225" s="48" t="s">
        <v>359</v>
      </c>
      <c r="C225" s="49" t="s">
        <v>1295</v>
      </c>
      <c r="D225" s="50" t="s">
        <v>127</v>
      </c>
      <c r="E225" s="226">
        <v>0.101232</v>
      </c>
      <c r="F225" s="52"/>
      <c r="G225" s="53">
        <f>E225*F225</f>
        <v>0</v>
      </c>
      <c r="H225" s="54"/>
      <c r="I225" s="53">
        <f>E225*H225</f>
        <v>0</v>
      </c>
      <c r="J225" s="55">
        <v>0</v>
      </c>
      <c r="K225" s="56">
        <f>E225*J225</f>
        <v>0</v>
      </c>
      <c r="L225" s="57" t="s">
        <v>124</v>
      </c>
    </row>
    <row r="226" spans="1:12" s="1" customFormat="1" ht="19.2">
      <c r="A226" s="47">
        <f>A225+1</f>
        <v>191</v>
      </c>
      <c r="B226" s="48" t="s">
        <v>361</v>
      </c>
      <c r="C226" s="49" t="s">
        <v>1296</v>
      </c>
      <c r="D226" s="50" t="s">
        <v>123</v>
      </c>
      <c r="E226" s="55">
        <v>0.19152</v>
      </c>
      <c r="F226" s="52"/>
      <c r="G226" s="53">
        <f>E226*F226</f>
        <v>0</v>
      </c>
      <c r="H226" s="54"/>
      <c r="I226" s="53">
        <f>E226*H226</f>
        <v>0</v>
      </c>
      <c r="J226" s="55">
        <v>2.3191920000000001E-2</v>
      </c>
      <c r="K226" s="56">
        <f>E226*J226</f>
        <v>4.4417165184000001E-3</v>
      </c>
      <c r="L226" s="57" t="s">
        <v>124</v>
      </c>
    </row>
    <row r="227" spans="1:12" s="1" customFormat="1" ht="105.6">
      <c r="A227" s="227">
        <f>A226+1</f>
        <v>192</v>
      </c>
      <c r="B227" s="228" t="s">
        <v>385</v>
      </c>
      <c r="C227" s="229" t="s">
        <v>1297</v>
      </c>
      <c r="D227" s="230" t="s">
        <v>123</v>
      </c>
      <c r="E227" s="235">
        <v>0.19152</v>
      </c>
      <c r="F227" s="232"/>
      <c r="G227" s="233">
        <f>E227*F227</f>
        <v>0</v>
      </c>
      <c r="H227" s="234"/>
      <c r="I227" s="233">
        <f>E227*H227</f>
        <v>0</v>
      </c>
      <c r="J227" s="235">
        <v>0.47</v>
      </c>
      <c r="K227" s="236">
        <f>E227*J227</f>
        <v>9.0014399999999994E-2</v>
      </c>
      <c r="L227" s="237" t="s">
        <v>124</v>
      </c>
    </row>
    <row r="228" spans="1:12" s="1" customFormat="1" ht="19.2">
      <c r="A228" s="47">
        <f>A227+1</f>
        <v>193</v>
      </c>
      <c r="B228" s="48" t="s">
        <v>365</v>
      </c>
      <c r="C228" s="49" t="s">
        <v>1298</v>
      </c>
      <c r="D228" s="50" t="s">
        <v>123</v>
      </c>
      <c r="E228" s="55">
        <v>0.19152</v>
      </c>
      <c r="F228" s="52"/>
      <c r="G228" s="53">
        <f>E228*F228</f>
        <v>0</v>
      </c>
      <c r="H228" s="54"/>
      <c r="I228" s="53">
        <f>E228*H228</f>
        <v>0</v>
      </c>
      <c r="J228" s="55">
        <v>1.8E-3</v>
      </c>
      <c r="K228" s="56">
        <f>E228*J228</f>
        <v>3.44736E-4</v>
      </c>
      <c r="L228" s="57" t="s">
        <v>124</v>
      </c>
    </row>
    <row r="229" spans="1:12" s="1" customFormat="1" ht="19.2">
      <c r="A229" s="47">
        <f>A228+1</f>
        <v>194</v>
      </c>
      <c r="B229" s="48" t="s">
        <v>369</v>
      </c>
      <c r="C229" s="49" t="s">
        <v>1299</v>
      </c>
      <c r="D229" s="50" t="s">
        <v>235</v>
      </c>
      <c r="E229" s="55">
        <v>0.495</v>
      </c>
      <c r="F229" s="52"/>
      <c r="G229" s="53">
        <f>E229*F229</f>
        <v>0</v>
      </c>
      <c r="H229" s="54"/>
      <c r="I229" s="53">
        <f>E229*H229</f>
        <v>0</v>
      </c>
      <c r="J229" s="55">
        <v>0</v>
      </c>
      <c r="K229" s="56">
        <f>E229*J229</f>
        <v>0</v>
      </c>
      <c r="L229" s="57" t="s">
        <v>124</v>
      </c>
    </row>
    <row r="230" spans="1:12" s="1" customFormat="1" ht="19.2">
      <c r="A230" s="47">
        <f>A229+1</f>
        <v>195</v>
      </c>
      <c r="B230" s="48" t="s">
        <v>398</v>
      </c>
      <c r="C230" s="49" t="s">
        <v>1300</v>
      </c>
      <c r="D230" s="50" t="s">
        <v>136</v>
      </c>
      <c r="E230" s="51">
        <v>2</v>
      </c>
      <c r="F230" s="52"/>
      <c r="G230" s="53">
        <f>E230*F230</f>
        <v>0</v>
      </c>
      <c r="H230" s="54"/>
      <c r="I230" s="53">
        <f>E230*H230</f>
        <v>0</v>
      </c>
      <c r="J230" s="55">
        <v>1.65024E-4</v>
      </c>
      <c r="K230" s="56">
        <f>E230*J230</f>
        <v>3.30048E-4</v>
      </c>
      <c r="L230" s="57" t="s">
        <v>124</v>
      </c>
    </row>
    <row r="231" spans="1:12" s="1" customFormat="1" ht="19.2">
      <c r="A231" s="47">
        <f>A230+1</f>
        <v>196</v>
      </c>
      <c r="B231" s="48" t="s">
        <v>400</v>
      </c>
      <c r="C231" s="49" t="s">
        <v>1301</v>
      </c>
      <c r="D231" s="50" t="s">
        <v>136</v>
      </c>
      <c r="E231" s="51">
        <v>2</v>
      </c>
      <c r="F231" s="52"/>
      <c r="G231" s="53">
        <f>E231*F231</f>
        <v>0</v>
      </c>
      <c r="H231" s="54"/>
      <c r="I231" s="53">
        <f>E231*H231</f>
        <v>0</v>
      </c>
      <c r="J231" s="55">
        <v>3.4706224000000001E-2</v>
      </c>
      <c r="K231" s="56">
        <f>E231*J231</f>
        <v>6.9412448000000002E-2</v>
      </c>
      <c r="L231" s="57" t="s">
        <v>124</v>
      </c>
    </row>
    <row r="232" spans="1:12" s="1" customFormat="1" ht="19.2">
      <c r="A232" s="47">
        <f>A231+1</f>
        <v>197</v>
      </c>
      <c r="B232" s="48" t="s">
        <v>359</v>
      </c>
      <c r="C232" s="49" t="s">
        <v>1302</v>
      </c>
      <c r="D232" s="50" t="s">
        <v>127</v>
      </c>
      <c r="E232" s="226">
        <v>2.12</v>
      </c>
      <c r="F232" s="52"/>
      <c r="G232" s="53">
        <f>E232*F232</f>
        <v>0</v>
      </c>
      <c r="H232" s="54"/>
      <c r="I232" s="53">
        <f>E232*H232</f>
        <v>0</v>
      </c>
      <c r="J232" s="55">
        <v>0</v>
      </c>
      <c r="K232" s="56">
        <f>E232*J232</f>
        <v>0</v>
      </c>
      <c r="L232" s="57" t="s">
        <v>124</v>
      </c>
    </row>
    <row r="233" spans="1:12" s="1" customFormat="1" ht="19.2">
      <c r="A233" s="47">
        <f>A232+1</f>
        <v>198</v>
      </c>
      <c r="B233" s="48" t="s">
        <v>361</v>
      </c>
      <c r="C233" s="49" t="s">
        <v>1303</v>
      </c>
      <c r="D233" s="50" t="s">
        <v>123</v>
      </c>
      <c r="E233" s="55">
        <v>0.12</v>
      </c>
      <c r="F233" s="52"/>
      <c r="G233" s="53">
        <f>E233*F233</f>
        <v>0</v>
      </c>
      <c r="H233" s="54"/>
      <c r="I233" s="53">
        <f>E233*H233</f>
        <v>0</v>
      </c>
      <c r="J233" s="55">
        <v>2.3191920000000001E-2</v>
      </c>
      <c r="K233" s="56">
        <f>E233*J233</f>
        <v>2.7830303999999998E-3</v>
      </c>
      <c r="L233" s="57" t="s">
        <v>124</v>
      </c>
    </row>
    <row r="234" spans="1:12" s="1" customFormat="1" ht="105.6">
      <c r="A234" s="227">
        <f>A233+1</f>
        <v>199</v>
      </c>
      <c r="B234" s="228" t="s">
        <v>385</v>
      </c>
      <c r="C234" s="229" t="s">
        <v>1304</v>
      </c>
      <c r="D234" s="230" t="s">
        <v>123</v>
      </c>
      <c r="E234" s="235">
        <v>0.12</v>
      </c>
      <c r="F234" s="232"/>
      <c r="G234" s="233">
        <f>E234*F234</f>
        <v>0</v>
      </c>
      <c r="H234" s="234"/>
      <c r="I234" s="233">
        <f>E234*H234</f>
        <v>0</v>
      </c>
      <c r="J234" s="235">
        <v>0.47</v>
      </c>
      <c r="K234" s="236">
        <f>E234*J234</f>
        <v>5.6399999999999992E-2</v>
      </c>
      <c r="L234" s="237" t="s">
        <v>124</v>
      </c>
    </row>
    <row r="235" spans="1:12" s="1" customFormat="1" ht="19.2">
      <c r="A235" s="47">
        <f>A234+1</f>
        <v>200</v>
      </c>
      <c r="B235" s="48" t="s">
        <v>365</v>
      </c>
      <c r="C235" s="49" t="s">
        <v>1305</v>
      </c>
      <c r="D235" s="50" t="s">
        <v>123</v>
      </c>
      <c r="E235" s="55">
        <v>0.12</v>
      </c>
      <c r="F235" s="52"/>
      <c r="G235" s="53">
        <f>E235*F235</f>
        <v>0</v>
      </c>
      <c r="H235" s="54"/>
      <c r="I235" s="53">
        <f>E235*H235</f>
        <v>0</v>
      </c>
      <c r="J235" s="55">
        <v>1.8E-3</v>
      </c>
      <c r="K235" s="56">
        <f>E235*J235</f>
        <v>2.1599999999999999E-4</v>
      </c>
      <c r="L235" s="57" t="s">
        <v>124</v>
      </c>
    </row>
    <row r="236" spans="1:12" s="1" customFormat="1" ht="19.2">
      <c r="A236" s="47">
        <f>A235+1</f>
        <v>201</v>
      </c>
      <c r="B236" s="48" t="s">
        <v>406</v>
      </c>
      <c r="C236" s="49" t="s">
        <v>1306</v>
      </c>
      <c r="D236" s="50" t="s">
        <v>155</v>
      </c>
      <c r="E236" s="51">
        <v>1</v>
      </c>
      <c r="F236" s="52"/>
      <c r="G236" s="53">
        <f>E236*F236</f>
        <v>0</v>
      </c>
      <c r="H236" s="54"/>
      <c r="I236" s="53">
        <f>E236*H236</f>
        <v>0</v>
      </c>
      <c r="J236" s="55">
        <v>1.65E-3</v>
      </c>
      <c r="K236" s="56">
        <f>E236*J236</f>
        <v>1.65E-3</v>
      </c>
      <c r="L236" s="57"/>
    </row>
    <row r="237" spans="1:12" s="1" customFormat="1" ht="19.2">
      <c r="A237" s="47">
        <f>A236+1</f>
        <v>202</v>
      </c>
      <c r="B237" s="48" t="s">
        <v>369</v>
      </c>
      <c r="C237" s="49" t="s">
        <v>1307</v>
      </c>
      <c r="D237" s="50" t="s">
        <v>235</v>
      </c>
      <c r="E237" s="55">
        <v>7.5999999999999998E-2</v>
      </c>
      <c r="F237" s="52"/>
      <c r="G237" s="53">
        <f>E237*F237</f>
        <v>0</v>
      </c>
      <c r="H237" s="54"/>
      <c r="I237" s="53">
        <f>E237*H237</f>
        <v>0</v>
      </c>
      <c r="J237" s="55">
        <v>0</v>
      </c>
      <c r="K237" s="56">
        <f>E237*J237</f>
        <v>0</v>
      </c>
      <c r="L237" s="57" t="s">
        <v>124</v>
      </c>
    </row>
    <row r="238" spans="1:12" s="1" customFormat="1" ht="19.2">
      <c r="A238" s="47">
        <f>A237+1</f>
        <v>203</v>
      </c>
      <c r="B238" s="48" t="s">
        <v>653</v>
      </c>
      <c r="C238" s="49" t="s">
        <v>1308</v>
      </c>
      <c r="D238" s="50" t="s">
        <v>136</v>
      </c>
      <c r="E238" s="51">
        <v>7</v>
      </c>
      <c r="F238" s="52"/>
      <c r="G238" s="53">
        <f>E238*F238</f>
        <v>0</v>
      </c>
      <c r="H238" s="54"/>
      <c r="I238" s="53">
        <f>E238*H238</f>
        <v>0</v>
      </c>
      <c r="J238" s="55">
        <v>1.65024E-4</v>
      </c>
      <c r="K238" s="56">
        <f>E238*J238</f>
        <v>1.155168E-3</v>
      </c>
      <c r="L238" s="57" t="s">
        <v>124</v>
      </c>
    </row>
    <row r="239" spans="1:12" s="1" customFormat="1" ht="19.2">
      <c r="A239" s="47">
        <f>A238+1</f>
        <v>204</v>
      </c>
      <c r="B239" s="48" t="s">
        <v>400</v>
      </c>
      <c r="C239" s="49" t="s">
        <v>1309</v>
      </c>
      <c r="D239" s="50" t="s">
        <v>136</v>
      </c>
      <c r="E239" s="51">
        <v>7</v>
      </c>
      <c r="F239" s="52"/>
      <c r="G239" s="53">
        <f>E239*F239</f>
        <v>0</v>
      </c>
      <c r="H239" s="54"/>
      <c r="I239" s="53">
        <f>E239*H239</f>
        <v>0</v>
      </c>
      <c r="J239" s="55">
        <v>3.4706224000000001E-2</v>
      </c>
      <c r="K239" s="56">
        <f>E239*J239</f>
        <v>0.242943568</v>
      </c>
      <c r="L239" s="57" t="s">
        <v>124</v>
      </c>
    </row>
    <row r="240" spans="1:12" s="1" customFormat="1" ht="19.2">
      <c r="A240" s="47">
        <f>A239+1</f>
        <v>205</v>
      </c>
      <c r="B240" s="48" t="s">
        <v>359</v>
      </c>
      <c r="C240" s="49" t="s">
        <v>1310</v>
      </c>
      <c r="D240" s="50" t="s">
        <v>127</v>
      </c>
      <c r="E240" s="226">
        <v>8.4328000000000021</v>
      </c>
      <c r="F240" s="52"/>
      <c r="G240" s="53">
        <f>E240*F240</f>
        <v>0</v>
      </c>
      <c r="H240" s="54"/>
      <c r="I240" s="53">
        <f>E240*H240</f>
        <v>0</v>
      </c>
      <c r="J240" s="55">
        <v>0</v>
      </c>
      <c r="K240" s="56">
        <f>E240*J240</f>
        <v>0</v>
      </c>
      <c r="L240" s="57" t="s">
        <v>124</v>
      </c>
    </row>
    <row r="241" spans="1:12" s="1" customFormat="1" ht="19.2">
      <c r="A241" s="47">
        <f>A240+1</f>
        <v>206</v>
      </c>
      <c r="B241" s="48" t="s">
        <v>361</v>
      </c>
      <c r="C241" s="49" t="s">
        <v>1311</v>
      </c>
      <c r="D241" s="50" t="s">
        <v>123</v>
      </c>
      <c r="E241" s="55">
        <v>0.6048</v>
      </c>
      <c r="F241" s="52"/>
      <c r="G241" s="53">
        <f>E241*F241</f>
        <v>0</v>
      </c>
      <c r="H241" s="54"/>
      <c r="I241" s="53">
        <f>E241*H241</f>
        <v>0</v>
      </c>
      <c r="J241" s="55">
        <v>2.3191920000000001E-2</v>
      </c>
      <c r="K241" s="56">
        <f>E241*J241</f>
        <v>1.4026473216E-2</v>
      </c>
      <c r="L241" s="57" t="s">
        <v>124</v>
      </c>
    </row>
    <row r="242" spans="1:12" s="1" customFormat="1" ht="96">
      <c r="A242" s="227">
        <f>A241+1</f>
        <v>207</v>
      </c>
      <c r="B242" s="228" t="s">
        <v>385</v>
      </c>
      <c r="C242" s="229" t="s">
        <v>1312</v>
      </c>
      <c r="D242" s="230" t="s">
        <v>123</v>
      </c>
      <c r="E242" s="235">
        <v>0.6048</v>
      </c>
      <c r="F242" s="232"/>
      <c r="G242" s="233">
        <f>E242*F242</f>
        <v>0</v>
      </c>
      <c r="H242" s="234"/>
      <c r="I242" s="233">
        <f>E242*H242</f>
        <v>0</v>
      </c>
      <c r="J242" s="235">
        <v>0.47</v>
      </c>
      <c r="K242" s="236">
        <f>E242*J242</f>
        <v>0.28425600000000001</v>
      </c>
      <c r="L242" s="237" t="s">
        <v>124</v>
      </c>
    </row>
    <row r="243" spans="1:12" s="1" customFormat="1" ht="19.2">
      <c r="A243" s="47">
        <f>A242+1</f>
        <v>208</v>
      </c>
      <c r="B243" s="48" t="s">
        <v>365</v>
      </c>
      <c r="C243" s="49" t="s">
        <v>1313</v>
      </c>
      <c r="D243" s="50" t="s">
        <v>123</v>
      </c>
      <c r="E243" s="55">
        <v>0.6048</v>
      </c>
      <c r="F243" s="52"/>
      <c r="G243" s="53">
        <f>E243*F243</f>
        <v>0</v>
      </c>
      <c r="H243" s="54"/>
      <c r="I243" s="53">
        <f>E243*H243</f>
        <v>0</v>
      </c>
      <c r="J243" s="55">
        <v>1.8E-3</v>
      </c>
      <c r="K243" s="56">
        <f>E243*J243</f>
        <v>1.0886399999999999E-3</v>
      </c>
      <c r="L243" s="57" t="s">
        <v>124</v>
      </c>
    </row>
    <row r="244" spans="1:12" s="1" customFormat="1" ht="19.2">
      <c r="A244" s="47">
        <f>A243+1</f>
        <v>209</v>
      </c>
      <c r="B244" s="48" t="s">
        <v>422</v>
      </c>
      <c r="C244" s="49" t="s">
        <v>1314</v>
      </c>
      <c r="D244" s="50" t="s">
        <v>155</v>
      </c>
      <c r="E244" s="51">
        <v>1</v>
      </c>
      <c r="F244" s="52"/>
      <c r="G244" s="53">
        <f>E244*F244</f>
        <v>0</v>
      </c>
      <c r="H244" s="54"/>
      <c r="I244" s="53">
        <f>E244*H244</f>
        <v>0</v>
      </c>
      <c r="J244" s="55">
        <v>4.4000000000000003E-3</v>
      </c>
      <c r="K244" s="56">
        <f>E244*J244</f>
        <v>4.4000000000000003E-3</v>
      </c>
      <c r="L244" s="57" t="s">
        <v>124</v>
      </c>
    </row>
    <row r="245" spans="1:12" s="1" customFormat="1" ht="19.2">
      <c r="A245" s="47">
        <f>A244+1</f>
        <v>210</v>
      </c>
      <c r="B245" s="48" t="s">
        <v>369</v>
      </c>
      <c r="C245" s="49" t="s">
        <v>1315</v>
      </c>
      <c r="D245" s="50" t="s">
        <v>235</v>
      </c>
      <c r="E245" s="55">
        <v>0.32400000000000001</v>
      </c>
      <c r="F245" s="52"/>
      <c r="G245" s="53">
        <f>E245*F245</f>
        <v>0</v>
      </c>
      <c r="H245" s="54"/>
      <c r="I245" s="53">
        <f>E245*H245</f>
        <v>0</v>
      </c>
      <c r="J245" s="55">
        <v>0</v>
      </c>
      <c r="K245" s="56">
        <f>E245*J245</f>
        <v>0</v>
      </c>
      <c r="L245" s="57" t="s">
        <v>124</v>
      </c>
    </row>
    <row r="246" spans="1:12" s="1" customFormat="1" ht="19.2">
      <c r="A246" s="47">
        <f>A245+1</f>
        <v>211</v>
      </c>
      <c r="B246" s="48" t="s">
        <v>670</v>
      </c>
      <c r="C246" s="49" t="s">
        <v>1316</v>
      </c>
      <c r="D246" s="50" t="s">
        <v>136</v>
      </c>
      <c r="E246" s="51">
        <v>1</v>
      </c>
      <c r="F246" s="52"/>
      <c r="G246" s="53">
        <f>E246*F246</f>
        <v>0</v>
      </c>
      <c r="H246" s="54"/>
      <c r="I246" s="53">
        <f>E246*H246</f>
        <v>0</v>
      </c>
      <c r="J246" s="55">
        <v>1.65024E-4</v>
      </c>
      <c r="K246" s="56">
        <f>E246*J246</f>
        <v>1.65024E-4</v>
      </c>
      <c r="L246" s="57" t="s">
        <v>124</v>
      </c>
    </row>
    <row r="247" spans="1:12" s="1" customFormat="1" ht="19.2">
      <c r="A247" s="47">
        <f>A246+1</f>
        <v>212</v>
      </c>
      <c r="B247" s="48" t="s">
        <v>381</v>
      </c>
      <c r="C247" s="49" t="s">
        <v>1317</v>
      </c>
      <c r="D247" s="50" t="s">
        <v>136</v>
      </c>
      <c r="E247" s="51">
        <v>1</v>
      </c>
      <c r="F247" s="52"/>
      <c r="G247" s="53">
        <f>E247*F247</f>
        <v>0</v>
      </c>
      <c r="H247" s="54"/>
      <c r="I247" s="53">
        <f>E247*H247</f>
        <v>0</v>
      </c>
      <c r="J247" s="55">
        <v>1.28252E-2</v>
      </c>
      <c r="K247" s="56">
        <f>E247*J247</f>
        <v>1.28252E-2</v>
      </c>
      <c r="L247" s="57" t="s">
        <v>124</v>
      </c>
    </row>
    <row r="248" spans="1:12" s="1" customFormat="1" ht="19.2">
      <c r="A248" s="47">
        <f>A247+1</f>
        <v>213</v>
      </c>
      <c r="B248" s="48" t="s">
        <v>359</v>
      </c>
      <c r="C248" s="49" t="s">
        <v>1318</v>
      </c>
      <c r="D248" s="50" t="s">
        <v>127</v>
      </c>
      <c r="E248" s="226">
        <v>0.65</v>
      </c>
      <c r="F248" s="52"/>
      <c r="G248" s="53">
        <f>E248*F248</f>
        <v>0</v>
      </c>
      <c r="H248" s="54"/>
      <c r="I248" s="53">
        <f>E248*H248</f>
        <v>0</v>
      </c>
      <c r="J248" s="55">
        <v>0</v>
      </c>
      <c r="K248" s="56">
        <f>E248*J248</f>
        <v>0</v>
      </c>
      <c r="L248" s="57" t="s">
        <v>124</v>
      </c>
    </row>
    <row r="249" spans="1:12" s="1" customFormat="1" ht="19.2">
      <c r="A249" s="47">
        <f>A248+1</f>
        <v>214</v>
      </c>
      <c r="B249" s="48" t="s">
        <v>361</v>
      </c>
      <c r="C249" s="49" t="s">
        <v>1319</v>
      </c>
      <c r="D249" s="50" t="s">
        <v>123</v>
      </c>
      <c r="E249" s="55">
        <v>1.4999999999999999E-2</v>
      </c>
      <c r="F249" s="52"/>
      <c r="G249" s="53">
        <f>E249*F249</f>
        <v>0</v>
      </c>
      <c r="H249" s="54"/>
      <c r="I249" s="53">
        <f>E249*H249</f>
        <v>0</v>
      </c>
      <c r="J249" s="55">
        <v>2.3191920000000001E-2</v>
      </c>
      <c r="K249" s="56">
        <f>E249*J249</f>
        <v>3.4787879999999998E-4</v>
      </c>
      <c r="L249" s="57" t="s">
        <v>124</v>
      </c>
    </row>
    <row r="250" spans="1:12" s="1" customFormat="1" ht="105.6">
      <c r="A250" s="227">
        <f>A249+1</f>
        <v>215</v>
      </c>
      <c r="B250" s="228" t="s">
        <v>385</v>
      </c>
      <c r="C250" s="229" t="s">
        <v>1320</v>
      </c>
      <c r="D250" s="230" t="s">
        <v>123</v>
      </c>
      <c r="E250" s="235">
        <v>1.4999999999999999E-2</v>
      </c>
      <c r="F250" s="232"/>
      <c r="G250" s="233">
        <f>E250*F250</f>
        <v>0</v>
      </c>
      <c r="H250" s="234"/>
      <c r="I250" s="233">
        <f>E250*H250</f>
        <v>0</v>
      </c>
      <c r="J250" s="235">
        <v>0.47</v>
      </c>
      <c r="K250" s="236">
        <f>E250*J250</f>
        <v>7.049999999999999E-3</v>
      </c>
      <c r="L250" s="237" t="s">
        <v>124</v>
      </c>
    </row>
    <row r="251" spans="1:12" s="1" customFormat="1" ht="19.2">
      <c r="A251" s="47">
        <f>A250+1</f>
        <v>216</v>
      </c>
      <c r="B251" s="48" t="s">
        <v>365</v>
      </c>
      <c r="C251" s="49" t="s">
        <v>1321</v>
      </c>
      <c r="D251" s="50" t="s">
        <v>123</v>
      </c>
      <c r="E251" s="55">
        <v>1.4999999999999999E-2</v>
      </c>
      <c r="F251" s="52"/>
      <c r="G251" s="53">
        <f>E251*F251</f>
        <v>0</v>
      </c>
      <c r="H251" s="54"/>
      <c r="I251" s="53">
        <f>E251*H251</f>
        <v>0</v>
      </c>
      <c r="J251" s="55">
        <v>1.8E-3</v>
      </c>
      <c r="K251" s="56">
        <f>E251*J251</f>
        <v>2.6999999999999999E-5</v>
      </c>
      <c r="L251" s="57" t="s">
        <v>124</v>
      </c>
    </row>
    <row r="252" spans="1:12" s="1" customFormat="1" ht="9.6">
      <c r="A252" s="47">
        <f>A251+1</f>
        <v>217</v>
      </c>
      <c r="B252" s="48" t="s">
        <v>660</v>
      </c>
      <c r="C252" s="49" t="s">
        <v>1322</v>
      </c>
      <c r="D252" s="50" t="s">
        <v>155</v>
      </c>
      <c r="E252" s="51">
        <v>1</v>
      </c>
      <c r="F252" s="52"/>
      <c r="G252" s="53">
        <f>E252*F252</f>
        <v>0</v>
      </c>
      <c r="H252" s="54"/>
      <c r="I252" s="53">
        <f>E252*H252</f>
        <v>0</v>
      </c>
      <c r="J252" s="55">
        <v>1.65E-3</v>
      </c>
      <c r="K252" s="56">
        <f>E252*J252</f>
        <v>1.65E-3</v>
      </c>
      <c r="L252" s="57" t="s">
        <v>124</v>
      </c>
    </row>
    <row r="253" spans="1:12" s="1" customFormat="1" ht="19.2">
      <c r="A253" s="47">
        <f>A252+1</f>
        <v>218</v>
      </c>
      <c r="B253" s="48" t="s">
        <v>369</v>
      </c>
      <c r="C253" s="49" t="s">
        <v>1323</v>
      </c>
      <c r="D253" s="50" t="s">
        <v>235</v>
      </c>
      <c r="E253" s="55">
        <v>1.2999999999999999E-2</v>
      </c>
      <c r="F253" s="52"/>
      <c r="G253" s="53">
        <f>E253*F253</f>
        <v>0</v>
      </c>
      <c r="H253" s="54"/>
      <c r="I253" s="53">
        <f>E253*H253</f>
        <v>0</v>
      </c>
      <c r="J253" s="55">
        <v>0</v>
      </c>
      <c r="K253" s="56">
        <f>E253*J253</f>
        <v>0</v>
      </c>
      <c r="L253" s="57" t="s">
        <v>124</v>
      </c>
    </row>
    <row r="254" spans="1:12" s="1" customFormat="1" ht="19.2">
      <c r="A254" s="47">
        <f>A253+1</f>
        <v>219</v>
      </c>
      <c r="B254" s="48" t="s">
        <v>398</v>
      </c>
      <c r="C254" s="49" t="s">
        <v>1324</v>
      </c>
      <c r="D254" s="50" t="s">
        <v>136</v>
      </c>
      <c r="E254" s="51">
        <v>2</v>
      </c>
      <c r="F254" s="52"/>
      <c r="G254" s="53">
        <f>E254*F254</f>
        <v>0</v>
      </c>
      <c r="H254" s="54"/>
      <c r="I254" s="53">
        <f>E254*H254</f>
        <v>0</v>
      </c>
      <c r="J254" s="55">
        <v>1.65024E-4</v>
      </c>
      <c r="K254" s="56">
        <f>E254*J254</f>
        <v>3.30048E-4</v>
      </c>
      <c r="L254" s="57" t="s">
        <v>124</v>
      </c>
    </row>
    <row r="255" spans="1:12" s="1" customFormat="1" ht="19.2">
      <c r="A255" s="47">
        <f>A254+1</f>
        <v>220</v>
      </c>
      <c r="B255" s="48" t="s">
        <v>400</v>
      </c>
      <c r="C255" s="49" t="s">
        <v>1325</v>
      </c>
      <c r="D255" s="50" t="s">
        <v>136</v>
      </c>
      <c r="E255" s="51">
        <v>2</v>
      </c>
      <c r="F255" s="52"/>
      <c r="G255" s="53">
        <f>E255*F255</f>
        <v>0</v>
      </c>
      <c r="H255" s="54"/>
      <c r="I255" s="53">
        <f>E255*H255</f>
        <v>0</v>
      </c>
      <c r="J255" s="55">
        <v>3.4706224000000001E-2</v>
      </c>
      <c r="K255" s="56">
        <f>E255*J255</f>
        <v>6.9412448000000002E-2</v>
      </c>
      <c r="L255" s="57" t="s">
        <v>124</v>
      </c>
    </row>
    <row r="256" spans="1:12" s="1" customFormat="1" ht="19.2">
      <c r="A256" s="47">
        <f>A255+1</f>
        <v>221</v>
      </c>
      <c r="B256" s="48" t="s">
        <v>359</v>
      </c>
      <c r="C256" s="49" t="s">
        <v>1326</v>
      </c>
      <c r="D256" s="50" t="s">
        <v>127</v>
      </c>
      <c r="E256" s="226">
        <v>2.12</v>
      </c>
      <c r="F256" s="52"/>
      <c r="G256" s="53">
        <f>E256*F256</f>
        <v>0</v>
      </c>
      <c r="H256" s="54"/>
      <c r="I256" s="53">
        <f>E256*H256</f>
        <v>0</v>
      </c>
      <c r="J256" s="55">
        <v>0</v>
      </c>
      <c r="K256" s="56">
        <f>E256*J256</f>
        <v>0</v>
      </c>
      <c r="L256" s="57" t="s">
        <v>124</v>
      </c>
    </row>
    <row r="257" spans="1:12" s="1" customFormat="1" ht="19.2">
      <c r="A257" s="47">
        <f>A256+1</f>
        <v>222</v>
      </c>
      <c r="B257" s="48" t="s">
        <v>361</v>
      </c>
      <c r="C257" s="49" t="s">
        <v>1327</v>
      </c>
      <c r="D257" s="50" t="s">
        <v>123</v>
      </c>
      <c r="E257" s="55">
        <v>0.12</v>
      </c>
      <c r="F257" s="52"/>
      <c r="G257" s="53">
        <f>E257*F257</f>
        <v>0</v>
      </c>
      <c r="H257" s="54"/>
      <c r="I257" s="53">
        <f>E257*H257</f>
        <v>0</v>
      </c>
      <c r="J257" s="55">
        <v>2.3191920000000001E-2</v>
      </c>
      <c r="K257" s="56">
        <f>E257*J257</f>
        <v>2.7830303999999998E-3</v>
      </c>
      <c r="L257" s="57" t="s">
        <v>124</v>
      </c>
    </row>
    <row r="258" spans="1:12" s="1" customFormat="1" ht="105.6">
      <c r="A258" s="227">
        <f>A257+1</f>
        <v>223</v>
      </c>
      <c r="B258" s="228" t="s">
        <v>385</v>
      </c>
      <c r="C258" s="229" t="s">
        <v>1328</v>
      </c>
      <c r="D258" s="230" t="s">
        <v>123</v>
      </c>
      <c r="E258" s="235">
        <v>0.12</v>
      </c>
      <c r="F258" s="232"/>
      <c r="G258" s="233">
        <f>E258*F258</f>
        <v>0</v>
      </c>
      <c r="H258" s="234"/>
      <c r="I258" s="233">
        <f>E258*H258</f>
        <v>0</v>
      </c>
      <c r="J258" s="235">
        <v>0.47</v>
      </c>
      <c r="K258" s="236">
        <f>E258*J258</f>
        <v>5.6399999999999992E-2</v>
      </c>
      <c r="L258" s="237" t="s">
        <v>124</v>
      </c>
    </row>
    <row r="259" spans="1:12" s="1" customFormat="1" ht="19.2">
      <c r="A259" s="47">
        <f>A258+1</f>
        <v>224</v>
      </c>
      <c r="B259" s="48" t="s">
        <v>365</v>
      </c>
      <c r="C259" s="49" t="s">
        <v>1329</v>
      </c>
      <c r="D259" s="50" t="s">
        <v>123</v>
      </c>
      <c r="E259" s="55">
        <v>0.12</v>
      </c>
      <c r="F259" s="52"/>
      <c r="G259" s="53">
        <f>E259*F259</f>
        <v>0</v>
      </c>
      <c r="H259" s="54"/>
      <c r="I259" s="53">
        <f>E259*H259</f>
        <v>0</v>
      </c>
      <c r="J259" s="55">
        <v>1.8E-3</v>
      </c>
      <c r="K259" s="56">
        <f>E259*J259</f>
        <v>2.1599999999999999E-4</v>
      </c>
      <c r="L259" s="57" t="s">
        <v>124</v>
      </c>
    </row>
    <row r="260" spans="1:12" s="1" customFormat="1" ht="19.2">
      <c r="A260" s="47">
        <f>A259+1</f>
        <v>225</v>
      </c>
      <c r="B260" s="48" t="s">
        <v>406</v>
      </c>
      <c r="C260" s="49" t="s">
        <v>1330</v>
      </c>
      <c r="D260" s="50" t="s">
        <v>155</v>
      </c>
      <c r="E260" s="51">
        <v>1</v>
      </c>
      <c r="F260" s="52"/>
      <c r="G260" s="53">
        <f>E260*F260</f>
        <v>0</v>
      </c>
      <c r="H260" s="54"/>
      <c r="I260" s="53">
        <f>E260*H260</f>
        <v>0</v>
      </c>
      <c r="J260" s="55">
        <v>1.65E-3</v>
      </c>
      <c r="K260" s="56">
        <f>E260*J260</f>
        <v>1.65E-3</v>
      </c>
      <c r="L260" s="57"/>
    </row>
    <row r="261" spans="1:12" s="1" customFormat="1" ht="19.2">
      <c r="A261" s="47">
        <f>A260+1</f>
        <v>226</v>
      </c>
      <c r="B261" s="48" t="s">
        <v>369</v>
      </c>
      <c r="C261" s="49" t="s">
        <v>1331</v>
      </c>
      <c r="D261" s="50" t="s">
        <v>235</v>
      </c>
      <c r="E261" s="55">
        <v>7.5999999999999998E-2</v>
      </c>
      <c r="F261" s="52"/>
      <c r="G261" s="53">
        <f>E261*F261</f>
        <v>0</v>
      </c>
      <c r="H261" s="54"/>
      <c r="I261" s="53">
        <f>E261*H261</f>
        <v>0</v>
      </c>
      <c r="J261" s="55">
        <v>0</v>
      </c>
      <c r="K261" s="56">
        <f>E261*J261</f>
        <v>0</v>
      </c>
      <c r="L261" s="57" t="s">
        <v>124</v>
      </c>
    </row>
    <row r="262" spans="1:12" s="1" customFormat="1" ht="19.2">
      <c r="A262" s="47">
        <f>A261+1</f>
        <v>227</v>
      </c>
      <c r="B262" s="48" t="s">
        <v>415</v>
      </c>
      <c r="C262" s="49" t="s">
        <v>1332</v>
      </c>
      <c r="D262" s="50" t="s">
        <v>136</v>
      </c>
      <c r="E262" s="54">
        <v>4.3</v>
      </c>
      <c r="F262" s="52"/>
      <c r="G262" s="53">
        <f>E262*F262</f>
        <v>0</v>
      </c>
      <c r="H262" s="54"/>
      <c r="I262" s="53">
        <f>E262*H262</f>
        <v>0</v>
      </c>
      <c r="J262" s="55">
        <v>1.65024E-4</v>
      </c>
      <c r="K262" s="56">
        <f>E262*J262</f>
        <v>7.0960319999999991E-4</v>
      </c>
      <c r="L262" s="57" t="s">
        <v>124</v>
      </c>
    </row>
    <row r="263" spans="1:12" s="1" customFormat="1" ht="19.2">
      <c r="A263" s="47">
        <f>A262+1</f>
        <v>228</v>
      </c>
      <c r="B263" s="48" t="s">
        <v>400</v>
      </c>
      <c r="C263" s="49" t="s">
        <v>1333</v>
      </c>
      <c r="D263" s="50" t="s">
        <v>136</v>
      </c>
      <c r="E263" s="54">
        <v>4.3</v>
      </c>
      <c r="F263" s="52"/>
      <c r="G263" s="53">
        <f>E263*F263</f>
        <v>0</v>
      </c>
      <c r="H263" s="54"/>
      <c r="I263" s="53">
        <f>E263*H263</f>
        <v>0</v>
      </c>
      <c r="J263" s="55">
        <v>3.4706224000000001E-2</v>
      </c>
      <c r="K263" s="56">
        <f>E263*J263</f>
        <v>0.14923676320000001</v>
      </c>
      <c r="L263" s="57" t="s">
        <v>124</v>
      </c>
    </row>
    <row r="264" spans="1:12" s="1" customFormat="1" ht="19.2">
      <c r="A264" s="47">
        <f>A263+1</f>
        <v>229</v>
      </c>
      <c r="B264" s="48" t="s">
        <v>359</v>
      </c>
      <c r="C264" s="49" t="s">
        <v>1334</v>
      </c>
      <c r="D264" s="50" t="s">
        <v>127</v>
      </c>
      <c r="E264" s="226">
        <v>5.0640000000000001</v>
      </c>
      <c r="F264" s="52"/>
      <c r="G264" s="53">
        <f>E264*F264</f>
        <v>0</v>
      </c>
      <c r="H264" s="54"/>
      <c r="I264" s="53">
        <f>E264*H264</f>
        <v>0</v>
      </c>
      <c r="J264" s="55">
        <v>0</v>
      </c>
      <c r="K264" s="56">
        <f>E264*J264</f>
        <v>0</v>
      </c>
      <c r="L264" s="57" t="s">
        <v>124</v>
      </c>
    </row>
    <row r="265" spans="1:12" s="1" customFormat="1" ht="19.2">
      <c r="A265" s="47">
        <f>A264+1</f>
        <v>230</v>
      </c>
      <c r="B265" s="48" t="s">
        <v>361</v>
      </c>
      <c r="C265" s="49" t="s">
        <v>1335</v>
      </c>
      <c r="D265" s="50" t="s">
        <v>123</v>
      </c>
      <c r="E265" s="55">
        <v>0.3483</v>
      </c>
      <c r="F265" s="52"/>
      <c r="G265" s="53">
        <f>E265*F265</f>
        <v>0</v>
      </c>
      <c r="H265" s="54"/>
      <c r="I265" s="53">
        <f>E265*H265</f>
        <v>0</v>
      </c>
      <c r="J265" s="55">
        <v>2.3191920000000001E-2</v>
      </c>
      <c r="K265" s="56">
        <f>E265*J265</f>
        <v>8.0777457359999996E-3</v>
      </c>
      <c r="L265" s="57" t="s">
        <v>124</v>
      </c>
    </row>
    <row r="266" spans="1:12" s="1" customFormat="1" ht="96">
      <c r="A266" s="227">
        <f>A265+1</f>
        <v>231</v>
      </c>
      <c r="B266" s="228" t="s">
        <v>385</v>
      </c>
      <c r="C266" s="229" t="s">
        <v>1336</v>
      </c>
      <c r="D266" s="230" t="s">
        <v>123</v>
      </c>
      <c r="E266" s="235">
        <v>0.3483</v>
      </c>
      <c r="F266" s="232"/>
      <c r="G266" s="233">
        <f>E266*F266</f>
        <v>0</v>
      </c>
      <c r="H266" s="234"/>
      <c r="I266" s="233">
        <f>E266*H266</f>
        <v>0</v>
      </c>
      <c r="J266" s="235">
        <v>0.47</v>
      </c>
      <c r="K266" s="236">
        <f>E266*J266</f>
        <v>0.16370099999999999</v>
      </c>
      <c r="L266" s="237" t="s">
        <v>124</v>
      </c>
    </row>
    <row r="267" spans="1:12" s="1" customFormat="1" ht="19.2">
      <c r="A267" s="47">
        <f>A266+1</f>
        <v>232</v>
      </c>
      <c r="B267" s="48" t="s">
        <v>365</v>
      </c>
      <c r="C267" s="49" t="s">
        <v>1337</v>
      </c>
      <c r="D267" s="50" t="s">
        <v>123</v>
      </c>
      <c r="E267" s="55">
        <v>0.3483</v>
      </c>
      <c r="F267" s="52"/>
      <c r="G267" s="53">
        <f>E267*F267</f>
        <v>0</v>
      </c>
      <c r="H267" s="54"/>
      <c r="I267" s="53">
        <f>E267*H267</f>
        <v>0</v>
      </c>
      <c r="J267" s="55">
        <v>1.8E-3</v>
      </c>
      <c r="K267" s="56">
        <f>E267*J267</f>
        <v>6.2693999999999998E-4</v>
      </c>
      <c r="L267" s="57" t="s">
        <v>124</v>
      </c>
    </row>
    <row r="268" spans="1:12" s="1" customFormat="1" ht="19.2">
      <c r="A268" s="47">
        <f>A267+1</f>
        <v>233</v>
      </c>
      <c r="B268" s="48" t="s">
        <v>422</v>
      </c>
      <c r="C268" s="49" t="s">
        <v>1338</v>
      </c>
      <c r="D268" s="50" t="s">
        <v>155</v>
      </c>
      <c r="E268" s="51">
        <v>1</v>
      </c>
      <c r="F268" s="52"/>
      <c r="G268" s="53">
        <f>E268*F268</f>
        <v>0</v>
      </c>
      <c r="H268" s="54"/>
      <c r="I268" s="53">
        <f>E268*H268</f>
        <v>0</v>
      </c>
      <c r="J268" s="55">
        <v>4.4000000000000003E-3</v>
      </c>
      <c r="K268" s="56">
        <f>E268*J268</f>
        <v>4.4000000000000003E-3</v>
      </c>
      <c r="L268" s="57" t="s">
        <v>124</v>
      </c>
    </row>
    <row r="269" spans="1:12" s="1" customFormat="1" ht="19.2">
      <c r="A269" s="47">
        <f>A268+1</f>
        <v>234</v>
      </c>
      <c r="B269" s="48" t="s">
        <v>369</v>
      </c>
      <c r="C269" s="49" t="s">
        <v>1339</v>
      </c>
      <c r="D269" s="50" t="s">
        <v>235</v>
      </c>
      <c r="E269" s="55">
        <v>0.18400000000000002</v>
      </c>
      <c r="F269" s="52"/>
      <c r="G269" s="53">
        <f>E269*F269</f>
        <v>0</v>
      </c>
      <c r="H269" s="54"/>
      <c r="I269" s="53">
        <f>E269*H269</f>
        <v>0</v>
      </c>
      <c r="J269" s="55">
        <v>0</v>
      </c>
      <c r="K269" s="56">
        <f>E269*J269</f>
        <v>0</v>
      </c>
      <c r="L269" s="57" t="s">
        <v>124</v>
      </c>
    </row>
    <row r="270" spans="1:12" s="1" customFormat="1" ht="19.2">
      <c r="A270" s="47">
        <f>A269+1</f>
        <v>235</v>
      </c>
      <c r="B270" s="48" t="s">
        <v>415</v>
      </c>
      <c r="C270" s="49" t="s">
        <v>1340</v>
      </c>
      <c r="D270" s="50" t="s">
        <v>136</v>
      </c>
      <c r="E270" s="54">
        <v>4.3</v>
      </c>
      <c r="F270" s="52"/>
      <c r="G270" s="53">
        <f>E270*F270</f>
        <v>0</v>
      </c>
      <c r="H270" s="54"/>
      <c r="I270" s="53">
        <f>E270*H270</f>
        <v>0</v>
      </c>
      <c r="J270" s="55">
        <v>1.65024E-4</v>
      </c>
      <c r="K270" s="56">
        <f>E270*J270</f>
        <v>7.0960319999999991E-4</v>
      </c>
      <c r="L270" s="57" t="s">
        <v>124</v>
      </c>
    </row>
    <row r="271" spans="1:12" s="1" customFormat="1" ht="19.2">
      <c r="A271" s="47">
        <f>A270+1</f>
        <v>236</v>
      </c>
      <c r="B271" s="48" t="s">
        <v>400</v>
      </c>
      <c r="C271" s="49" t="s">
        <v>1341</v>
      </c>
      <c r="D271" s="50" t="s">
        <v>136</v>
      </c>
      <c r="E271" s="54">
        <v>4.3</v>
      </c>
      <c r="F271" s="52"/>
      <c r="G271" s="53">
        <f>E271*F271</f>
        <v>0</v>
      </c>
      <c r="H271" s="54"/>
      <c r="I271" s="53">
        <f>E271*H271</f>
        <v>0</v>
      </c>
      <c r="J271" s="55">
        <v>3.4706224000000001E-2</v>
      </c>
      <c r="K271" s="56">
        <f>E271*J271</f>
        <v>0.14923676320000001</v>
      </c>
      <c r="L271" s="57" t="s">
        <v>124</v>
      </c>
    </row>
    <row r="272" spans="1:12" s="1" customFormat="1" ht="19.2">
      <c r="A272" s="47">
        <f>A271+1</f>
        <v>237</v>
      </c>
      <c r="B272" s="48" t="s">
        <v>359</v>
      </c>
      <c r="C272" s="49" t="s">
        <v>1342</v>
      </c>
      <c r="D272" s="50" t="s">
        <v>127</v>
      </c>
      <c r="E272" s="226">
        <v>4.5943999999999994</v>
      </c>
      <c r="F272" s="52"/>
      <c r="G272" s="53">
        <f>E272*F272</f>
        <v>0</v>
      </c>
      <c r="H272" s="54"/>
      <c r="I272" s="53">
        <f>E272*H272</f>
        <v>0</v>
      </c>
      <c r="J272" s="55">
        <v>0</v>
      </c>
      <c r="K272" s="56">
        <f>E272*J272</f>
        <v>0</v>
      </c>
      <c r="L272" s="57" t="s">
        <v>124</v>
      </c>
    </row>
    <row r="273" spans="1:12" s="1" customFormat="1" ht="19.2">
      <c r="A273" s="47">
        <f>A272+1</f>
        <v>238</v>
      </c>
      <c r="B273" s="48" t="s">
        <v>361</v>
      </c>
      <c r="C273" s="49" t="s">
        <v>1343</v>
      </c>
      <c r="D273" s="50" t="s">
        <v>123</v>
      </c>
      <c r="E273" s="55">
        <v>0.26316000000000001</v>
      </c>
      <c r="F273" s="52"/>
      <c r="G273" s="53">
        <f>E273*F273</f>
        <v>0</v>
      </c>
      <c r="H273" s="54"/>
      <c r="I273" s="53">
        <f>E273*H273</f>
        <v>0</v>
      </c>
      <c r="J273" s="55">
        <v>2.3191920000000001E-2</v>
      </c>
      <c r="K273" s="56">
        <f>E273*J273</f>
        <v>6.1031856672000007E-3</v>
      </c>
      <c r="L273" s="57" t="s">
        <v>124</v>
      </c>
    </row>
    <row r="274" spans="1:12" s="1" customFormat="1" ht="105.6">
      <c r="A274" s="227">
        <f>A273+1</f>
        <v>239</v>
      </c>
      <c r="B274" s="228" t="s">
        <v>385</v>
      </c>
      <c r="C274" s="229" t="s">
        <v>1344</v>
      </c>
      <c r="D274" s="230" t="s">
        <v>123</v>
      </c>
      <c r="E274" s="235">
        <v>0.26316000000000001</v>
      </c>
      <c r="F274" s="232"/>
      <c r="G274" s="233">
        <f>E274*F274</f>
        <v>0</v>
      </c>
      <c r="H274" s="234"/>
      <c r="I274" s="233">
        <f>E274*H274</f>
        <v>0</v>
      </c>
      <c r="J274" s="235">
        <v>0.47</v>
      </c>
      <c r="K274" s="236">
        <f>E274*J274</f>
        <v>0.1236852</v>
      </c>
      <c r="L274" s="237" t="s">
        <v>124</v>
      </c>
    </row>
    <row r="275" spans="1:12" s="1" customFormat="1" ht="19.2">
      <c r="A275" s="47">
        <f>A274+1</f>
        <v>240</v>
      </c>
      <c r="B275" s="48" t="s">
        <v>365</v>
      </c>
      <c r="C275" s="49" t="s">
        <v>1345</v>
      </c>
      <c r="D275" s="50" t="s">
        <v>123</v>
      </c>
      <c r="E275" s="55">
        <v>0.26316000000000001</v>
      </c>
      <c r="F275" s="52"/>
      <c r="G275" s="53">
        <f>E275*F275</f>
        <v>0</v>
      </c>
      <c r="H275" s="54"/>
      <c r="I275" s="53">
        <f>E275*H275</f>
        <v>0</v>
      </c>
      <c r="J275" s="55">
        <v>1.8E-3</v>
      </c>
      <c r="K275" s="56">
        <f>E275*J275</f>
        <v>4.73688E-4</v>
      </c>
      <c r="L275" s="57" t="s">
        <v>124</v>
      </c>
    </row>
    <row r="276" spans="1:12" s="1" customFormat="1" ht="19.2">
      <c r="A276" s="47">
        <f>A275+1</f>
        <v>241</v>
      </c>
      <c r="B276" s="48" t="s">
        <v>422</v>
      </c>
      <c r="C276" s="49" t="s">
        <v>1346</v>
      </c>
      <c r="D276" s="50" t="s">
        <v>155</v>
      </c>
      <c r="E276" s="51">
        <v>1</v>
      </c>
      <c r="F276" s="52"/>
      <c r="G276" s="53">
        <f>E276*F276</f>
        <v>0</v>
      </c>
      <c r="H276" s="54"/>
      <c r="I276" s="53">
        <f>E276*H276</f>
        <v>0</v>
      </c>
      <c r="J276" s="55">
        <v>4.4000000000000003E-3</v>
      </c>
      <c r="K276" s="56">
        <f>E276*J276</f>
        <v>4.4000000000000003E-3</v>
      </c>
      <c r="L276" s="57" t="s">
        <v>124</v>
      </c>
    </row>
    <row r="277" spans="1:12" s="1" customFormat="1" ht="19.2">
      <c r="A277" s="47">
        <f>A276+1</f>
        <v>242</v>
      </c>
      <c r="B277" s="48" t="s">
        <v>369</v>
      </c>
      <c r="C277" s="49" t="s">
        <v>1347</v>
      </c>
      <c r="D277" s="50" t="s">
        <v>235</v>
      </c>
      <c r="E277" s="55">
        <v>0.13900000000000001</v>
      </c>
      <c r="F277" s="52"/>
      <c r="G277" s="53">
        <f>E277*F277</f>
        <v>0</v>
      </c>
      <c r="H277" s="54"/>
      <c r="I277" s="53">
        <f>E277*H277</f>
        <v>0</v>
      </c>
      <c r="J277" s="55">
        <v>0</v>
      </c>
      <c r="K277" s="56">
        <f>E277*J277</f>
        <v>0</v>
      </c>
      <c r="L277" s="57" t="s">
        <v>124</v>
      </c>
    </row>
    <row r="278" spans="1:12" s="1" customFormat="1" ht="19.2">
      <c r="A278" s="47">
        <f>A277+1</f>
        <v>243</v>
      </c>
      <c r="B278" s="48" t="s">
        <v>355</v>
      </c>
      <c r="C278" s="49" t="s">
        <v>1348</v>
      </c>
      <c r="D278" s="50" t="s">
        <v>136</v>
      </c>
      <c r="E278" s="54">
        <v>4.5</v>
      </c>
      <c r="F278" s="52"/>
      <c r="G278" s="53">
        <f>E278*F278</f>
        <v>0</v>
      </c>
      <c r="H278" s="54"/>
      <c r="I278" s="53">
        <f>E278*H278</f>
        <v>0</v>
      </c>
      <c r="J278" s="55">
        <v>1.65024E-4</v>
      </c>
      <c r="K278" s="56">
        <f>E278*J278</f>
        <v>7.4260799999999996E-4</v>
      </c>
      <c r="L278" s="57" t="s">
        <v>124</v>
      </c>
    </row>
    <row r="279" spans="1:12" s="1" customFormat="1" ht="19.2">
      <c r="A279" s="47">
        <f>A278+1</f>
        <v>244</v>
      </c>
      <c r="B279" s="48" t="s">
        <v>357</v>
      </c>
      <c r="C279" s="49" t="s">
        <v>1349</v>
      </c>
      <c r="D279" s="50" t="s">
        <v>136</v>
      </c>
      <c r="E279" s="54">
        <v>4.5</v>
      </c>
      <c r="F279" s="52"/>
      <c r="G279" s="53">
        <f>E279*F279</f>
        <v>0</v>
      </c>
      <c r="H279" s="54"/>
      <c r="I279" s="53">
        <f>E279*H279</f>
        <v>0</v>
      </c>
      <c r="J279" s="55">
        <v>2.3090223999999999E-2</v>
      </c>
      <c r="K279" s="56">
        <f>E279*J279</f>
        <v>0.10390600799999999</v>
      </c>
      <c r="L279" s="57" t="s">
        <v>124</v>
      </c>
    </row>
    <row r="280" spans="1:12" s="1" customFormat="1" ht="19.2">
      <c r="A280" s="47">
        <f>A279+1</f>
        <v>245</v>
      </c>
      <c r="B280" s="48" t="s">
        <v>359</v>
      </c>
      <c r="C280" s="49" t="s">
        <v>1350</v>
      </c>
      <c r="D280" s="50" t="s">
        <v>127</v>
      </c>
      <c r="E280" s="226">
        <v>3.3984000000000001</v>
      </c>
      <c r="F280" s="52"/>
      <c r="G280" s="53">
        <f>E280*F280</f>
        <v>0</v>
      </c>
      <c r="H280" s="54"/>
      <c r="I280" s="53">
        <f>E280*H280</f>
        <v>0</v>
      </c>
      <c r="J280" s="55">
        <v>0</v>
      </c>
      <c r="K280" s="56">
        <f>E280*J280</f>
        <v>0</v>
      </c>
      <c r="L280" s="57" t="s">
        <v>124</v>
      </c>
    </row>
    <row r="281" spans="1:12" s="1" customFormat="1" ht="19.2">
      <c r="A281" s="47">
        <f>A280+1</f>
        <v>246</v>
      </c>
      <c r="B281" s="48" t="s">
        <v>361</v>
      </c>
      <c r="C281" s="49" t="s">
        <v>1351</v>
      </c>
      <c r="D281" s="50" t="s">
        <v>123</v>
      </c>
      <c r="E281" s="55">
        <v>0.15390000000000001</v>
      </c>
      <c r="F281" s="52"/>
      <c r="G281" s="53">
        <f>E281*F281</f>
        <v>0</v>
      </c>
      <c r="H281" s="54"/>
      <c r="I281" s="53">
        <f>E281*H281</f>
        <v>0</v>
      </c>
      <c r="J281" s="55">
        <v>2.3191920000000001E-2</v>
      </c>
      <c r="K281" s="56">
        <f>E281*J281</f>
        <v>3.5692364880000006E-3</v>
      </c>
      <c r="L281" s="57" t="s">
        <v>124</v>
      </c>
    </row>
    <row r="282" spans="1:12" s="1" customFormat="1" ht="105.6">
      <c r="A282" s="227">
        <f>A281+1</f>
        <v>247</v>
      </c>
      <c r="B282" s="228" t="s">
        <v>385</v>
      </c>
      <c r="C282" s="229" t="s">
        <v>1352</v>
      </c>
      <c r="D282" s="230" t="s">
        <v>123</v>
      </c>
      <c r="E282" s="235">
        <v>0.15390000000000001</v>
      </c>
      <c r="F282" s="232"/>
      <c r="G282" s="233">
        <f>E282*F282</f>
        <v>0</v>
      </c>
      <c r="H282" s="234"/>
      <c r="I282" s="233">
        <f>E282*H282</f>
        <v>0</v>
      </c>
      <c r="J282" s="235">
        <v>0.47</v>
      </c>
      <c r="K282" s="236">
        <f>E282*J282</f>
        <v>7.2332999999999995E-2</v>
      </c>
      <c r="L282" s="237" t="s">
        <v>124</v>
      </c>
    </row>
    <row r="283" spans="1:12" s="1" customFormat="1" ht="19.2">
      <c r="A283" s="47">
        <f>A282+1</f>
        <v>248</v>
      </c>
      <c r="B283" s="48" t="s">
        <v>365</v>
      </c>
      <c r="C283" s="49" t="s">
        <v>1353</v>
      </c>
      <c r="D283" s="50" t="s">
        <v>123</v>
      </c>
      <c r="E283" s="55">
        <v>0.15390000000000001</v>
      </c>
      <c r="F283" s="52"/>
      <c r="G283" s="53">
        <f>E283*F283</f>
        <v>0</v>
      </c>
      <c r="H283" s="54"/>
      <c r="I283" s="53">
        <f>E283*H283</f>
        <v>0</v>
      </c>
      <c r="J283" s="55">
        <v>1.8E-3</v>
      </c>
      <c r="K283" s="56">
        <f>E283*J283</f>
        <v>2.7702E-4</v>
      </c>
      <c r="L283" s="57" t="s">
        <v>124</v>
      </c>
    </row>
    <row r="284" spans="1:12" s="1" customFormat="1" ht="19.2">
      <c r="A284" s="47">
        <f>A283+1</f>
        <v>249</v>
      </c>
      <c r="B284" s="48" t="s">
        <v>395</v>
      </c>
      <c r="C284" s="49" t="s">
        <v>1354</v>
      </c>
      <c r="D284" s="50" t="s">
        <v>155</v>
      </c>
      <c r="E284" s="51">
        <v>1</v>
      </c>
      <c r="F284" s="52"/>
      <c r="G284" s="53">
        <f>E284*F284</f>
        <v>0</v>
      </c>
      <c r="H284" s="54"/>
      <c r="I284" s="53">
        <f>E284*H284</f>
        <v>0</v>
      </c>
      <c r="J284" s="55">
        <v>1.4189999999999999E-3</v>
      </c>
      <c r="K284" s="56">
        <f>E284*J284</f>
        <v>1.4189999999999999E-3</v>
      </c>
      <c r="L284" s="57" t="s">
        <v>124</v>
      </c>
    </row>
    <row r="285" spans="1:12" s="1" customFormat="1" ht="19.2">
      <c r="A285" s="47">
        <f>A284+1</f>
        <v>250</v>
      </c>
      <c r="B285" s="48" t="s">
        <v>369</v>
      </c>
      <c r="C285" s="49" t="s">
        <v>1355</v>
      </c>
      <c r="D285" s="50" t="s">
        <v>235</v>
      </c>
      <c r="E285" s="55">
        <v>8.5000000000000006E-2</v>
      </c>
      <c r="F285" s="52"/>
      <c r="G285" s="53">
        <f>E285*F285</f>
        <v>0</v>
      </c>
      <c r="H285" s="54"/>
      <c r="I285" s="53">
        <f>E285*H285</f>
        <v>0</v>
      </c>
      <c r="J285" s="55">
        <v>0</v>
      </c>
      <c r="K285" s="56">
        <f>E285*J285</f>
        <v>0</v>
      </c>
      <c r="L285" s="57" t="s">
        <v>124</v>
      </c>
    </row>
    <row r="286" spans="1:12" s="1" customFormat="1" ht="19.2">
      <c r="A286" s="47">
        <f>A285+1</f>
        <v>251</v>
      </c>
      <c r="B286" s="48" t="s">
        <v>653</v>
      </c>
      <c r="C286" s="49" t="s">
        <v>1356</v>
      </c>
      <c r="D286" s="50" t="s">
        <v>136</v>
      </c>
      <c r="E286" s="54">
        <v>5.2</v>
      </c>
      <c r="F286" s="52"/>
      <c r="G286" s="53">
        <f>E286*F286</f>
        <v>0</v>
      </c>
      <c r="H286" s="54"/>
      <c r="I286" s="53">
        <f>E286*H286</f>
        <v>0</v>
      </c>
      <c r="J286" s="55">
        <v>1.65024E-4</v>
      </c>
      <c r="K286" s="56">
        <f>E286*J286</f>
        <v>8.5812479999999999E-4</v>
      </c>
      <c r="L286" s="57" t="s">
        <v>124</v>
      </c>
    </row>
    <row r="287" spans="1:12" s="1" customFormat="1" ht="19.2">
      <c r="A287" s="47">
        <f>A286+1</f>
        <v>252</v>
      </c>
      <c r="B287" s="48" t="s">
        <v>400</v>
      </c>
      <c r="C287" s="49" t="s">
        <v>1357</v>
      </c>
      <c r="D287" s="50" t="s">
        <v>136</v>
      </c>
      <c r="E287" s="54">
        <v>5.2</v>
      </c>
      <c r="F287" s="52"/>
      <c r="G287" s="53">
        <f>E287*F287</f>
        <v>0</v>
      </c>
      <c r="H287" s="54"/>
      <c r="I287" s="53">
        <f>E287*H287</f>
        <v>0</v>
      </c>
      <c r="J287" s="55">
        <v>3.4706224000000001E-2</v>
      </c>
      <c r="K287" s="56">
        <f>E287*J287</f>
        <v>0.18047236480000001</v>
      </c>
      <c r="L287" s="57" t="s">
        <v>124</v>
      </c>
    </row>
    <row r="288" spans="1:12" s="1" customFormat="1" ht="19.2">
      <c r="A288" s="47">
        <f>A287+1</f>
        <v>253</v>
      </c>
      <c r="B288" s="48" t="s">
        <v>359</v>
      </c>
      <c r="C288" s="49" t="s">
        <v>1358</v>
      </c>
      <c r="D288" s="50" t="s">
        <v>127</v>
      </c>
      <c r="E288" s="226">
        <v>5.3151999999999999</v>
      </c>
      <c r="F288" s="52"/>
      <c r="G288" s="53">
        <f>E288*F288</f>
        <v>0</v>
      </c>
      <c r="H288" s="54"/>
      <c r="I288" s="53">
        <f>E288*H288</f>
        <v>0</v>
      </c>
      <c r="J288" s="55">
        <v>0</v>
      </c>
      <c r="K288" s="56">
        <f>E288*J288</f>
        <v>0</v>
      </c>
      <c r="L288" s="57" t="s">
        <v>124</v>
      </c>
    </row>
    <row r="289" spans="1:12" s="1" customFormat="1" ht="19.2">
      <c r="A289" s="47">
        <f>A288+1</f>
        <v>254</v>
      </c>
      <c r="B289" s="48" t="s">
        <v>361</v>
      </c>
      <c r="C289" s="49" t="s">
        <v>1359</v>
      </c>
      <c r="D289" s="50" t="s">
        <v>123</v>
      </c>
      <c r="E289" s="55">
        <v>0.29952000000000001</v>
      </c>
      <c r="F289" s="52"/>
      <c r="G289" s="53">
        <f>E289*F289</f>
        <v>0</v>
      </c>
      <c r="H289" s="54"/>
      <c r="I289" s="53">
        <f>E289*H289</f>
        <v>0</v>
      </c>
      <c r="J289" s="55">
        <v>2.3191920000000001E-2</v>
      </c>
      <c r="K289" s="56">
        <f>E289*J289</f>
        <v>6.9464438784000004E-3</v>
      </c>
      <c r="L289" s="57" t="s">
        <v>124</v>
      </c>
    </row>
    <row r="290" spans="1:12" s="1" customFormat="1" ht="105.6">
      <c r="A290" s="227">
        <f>A289+1</f>
        <v>255</v>
      </c>
      <c r="B290" s="228" t="s">
        <v>385</v>
      </c>
      <c r="C290" s="229" t="s">
        <v>1360</v>
      </c>
      <c r="D290" s="230" t="s">
        <v>123</v>
      </c>
      <c r="E290" s="235">
        <v>0.29952000000000001</v>
      </c>
      <c r="F290" s="232"/>
      <c r="G290" s="233">
        <f>E290*F290</f>
        <v>0</v>
      </c>
      <c r="H290" s="234"/>
      <c r="I290" s="233">
        <f>E290*H290</f>
        <v>0</v>
      </c>
      <c r="J290" s="235">
        <v>0.47</v>
      </c>
      <c r="K290" s="236">
        <f>E290*J290</f>
        <v>0.14077439999999999</v>
      </c>
      <c r="L290" s="237" t="s">
        <v>124</v>
      </c>
    </row>
    <row r="291" spans="1:12" s="1" customFormat="1" ht="19.2">
      <c r="A291" s="47">
        <f>A290+1</f>
        <v>256</v>
      </c>
      <c r="B291" s="48" t="s">
        <v>365</v>
      </c>
      <c r="C291" s="49" t="s">
        <v>1361</v>
      </c>
      <c r="D291" s="50" t="s">
        <v>123</v>
      </c>
      <c r="E291" s="55">
        <v>0.29952000000000001</v>
      </c>
      <c r="F291" s="52"/>
      <c r="G291" s="53">
        <f>E291*F291</f>
        <v>0</v>
      </c>
      <c r="H291" s="54"/>
      <c r="I291" s="53">
        <f>E291*H291</f>
        <v>0</v>
      </c>
      <c r="J291" s="55">
        <v>1.8E-3</v>
      </c>
      <c r="K291" s="56">
        <f>E291*J291</f>
        <v>5.3913599999999996E-4</v>
      </c>
      <c r="L291" s="57" t="s">
        <v>124</v>
      </c>
    </row>
    <row r="292" spans="1:12" s="1" customFormat="1" ht="19.2">
      <c r="A292" s="47">
        <f>A291+1</f>
        <v>257</v>
      </c>
      <c r="B292" s="48" t="s">
        <v>369</v>
      </c>
      <c r="C292" s="49" t="s">
        <v>1355</v>
      </c>
      <c r="D292" s="50" t="s">
        <v>235</v>
      </c>
      <c r="E292" s="55">
        <v>0.157</v>
      </c>
      <c r="F292" s="52"/>
      <c r="G292" s="53">
        <f>E292*F292</f>
        <v>0</v>
      </c>
      <c r="H292" s="54"/>
      <c r="I292" s="53">
        <f>E292*H292</f>
        <v>0</v>
      </c>
      <c r="J292" s="55">
        <v>0</v>
      </c>
      <c r="K292" s="56">
        <f>E292*J292</f>
        <v>0</v>
      </c>
      <c r="L292" s="57" t="s">
        <v>124</v>
      </c>
    </row>
    <row r="293" spans="1:12" s="1" customFormat="1" ht="19.2">
      <c r="A293" s="47">
        <f>A292+1</f>
        <v>258</v>
      </c>
      <c r="B293" s="48" t="s">
        <v>712</v>
      </c>
      <c r="C293" s="49" t="s">
        <v>1362</v>
      </c>
      <c r="D293" s="50" t="s">
        <v>136</v>
      </c>
      <c r="E293" s="51">
        <v>1</v>
      </c>
      <c r="F293" s="52"/>
      <c r="G293" s="53">
        <f>E293*F293</f>
        <v>0</v>
      </c>
      <c r="H293" s="54"/>
      <c r="I293" s="53">
        <f>E293*H293</f>
        <v>0</v>
      </c>
      <c r="J293" s="55">
        <v>1.65024E-4</v>
      </c>
      <c r="K293" s="56">
        <f>E293*J293</f>
        <v>1.65024E-4</v>
      </c>
      <c r="L293" s="57" t="s">
        <v>124</v>
      </c>
    </row>
    <row r="294" spans="1:12" s="1" customFormat="1" ht="19.2">
      <c r="A294" s="47">
        <f>A293+1</f>
        <v>259</v>
      </c>
      <c r="B294" s="48" t="s">
        <v>714</v>
      </c>
      <c r="C294" s="49" t="s">
        <v>1363</v>
      </c>
      <c r="D294" s="50" t="s">
        <v>136</v>
      </c>
      <c r="E294" s="51">
        <v>1</v>
      </c>
      <c r="F294" s="52"/>
      <c r="G294" s="53">
        <f>E294*F294</f>
        <v>0</v>
      </c>
      <c r="H294" s="54"/>
      <c r="I294" s="53">
        <f>E294*H294</f>
        <v>0</v>
      </c>
      <c r="J294" s="55">
        <v>6.2291999999999998E-3</v>
      </c>
      <c r="K294" s="56">
        <f>E294*J294</f>
        <v>6.2291999999999998E-3</v>
      </c>
      <c r="L294" s="57" t="s">
        <v>124</v>
      </c>
    </row>
    <row r="295" spans="1:12" s="1" customFormat="1" ht="19.2">
      <c r="A295" s="47">
        <f>A294+1</f>
        <v>260</v>
      </c>
      <c r="B295" s="48" t="s">
        <v>359</v>
      </c>
      <c r="C295" s="49" t="s">
        <v>1364</v>
      </c>
      <c r="D295" s="50" t="s">
        <v>127</v>
      </c>
      <c r="E295" s="226">
        <v>0.44760000000000005</v>
      </c>
      <c r="F295" s="52"/>
      <c r="G295" s="53">
        <f>E295*F295</f>
        <v>0</v>
      </c>
      <c r="H295" s="54"/>
      <c r="I295" s="53">
        <f>E295*H295</f>
        <v>0</v>
      </c>
      <c r="J295" s="55">
        <v>0</v>
      </c>
      <c r="K295" s="56">
        <f>E295*J295</f>
        <v>0</v>
      </c>
      <c r="L295" s="57" t="s">
        <v>124</v>
      </c>
    </row>
    <row r="296" spans="1:12" s="1" customFormat="1" ht="19.2">
      <c r="A296" s="47">
        <f>A295+1</f>
        <v>261</v>
      </c>
      <c r="B296" s="48" t="s">
        <v>361</v>
      </c>
      <c r="C296" s="49" t="s">
        <v>1365</v>
      </c>
      <c r="D296" s="50" t="s">
        <v>123</v>
      </c>
      <c r="E296" s="55">
        <v>8.8000000000000005E-3</v>
      </c>
      <c r="F296" s="52"/>
      <c r="G296" s="53">
        <f>E296*F296</f>
        <v>0</v>
      </c>
      <c r="H296" s="54"/>
      <c r="I296" s="53">
        <f>E296*H296</f>
        <v>0</v>
      </c>
      <c r="J296" s="55">
        <v>2.3191920000000001E-2</v>
      </c>
      <c r="K296" s="56">
        <f>E296*J296</f>
        <v>2.0408889600000003E-4</v>
      </c>
      <c r="L296" s="57" t="s">
        <v>124</v>
      </c>
    </row>
    <row r="297" spans="1:12" s="1" customFormat="1" ht="105.6">
      <c r="A297" s="227">
        <f>A296+1</f>
        <v>262</v>
      </c>
      <c r="B297" s="228" t="s">
        <v>385</v>
      </c>
      <c r="C297" s="229" t="s">
        <v>1366</v>
      </c>
      <c r="D297" s="230" t="s">
        <v>123</v>
      </c>
      <c r="E297" s="235">
        <v>8.8000000000000005E-3</v>
      </c>
      <c r="F297" s="232"/>
      <c r="G297" s="233">
        <f>E297*F297</f>
        <v>0</v>
      </c>
      <c r="H297" s="234"/>
      <c r="I297" s="233">
        <f>E297*H297</f>
        <v>0</v>
      </c>
      <c r="J297" s="235">
        <v>0.47</v>
      </c>
      <c r="K297" s="236">
        <f>E297*J297</f>
        <v>4.1359999999999999E-3</v>
      </c>
      <c r="L297" s="237" t="s">
        <v>124</v>
      </c>
    </row>
    <row r="298" spans="1:12" s="1" customFormat="1" ht="19.2">
      <c r="A298" s="47">
        <f>A297+1</f>
        <v>263</v>
      </c>
      <c r="B298" s="48" t="s">
        <v>365</v>
      </c>
      <c r="C298" s="49" t="s">
        <v>1367</v>
      </c>
      <c r="D298" s="50" t="s">
        <v>123</v>
      </c>
      <c r="E298" s="55">
        <v>8.8000000000000005E-3</v>
      </c>
      <c r="F298" s="52"/>
      <c r="G298" s="53">
        <f>E298*F298</f>
        <v>0</v>
      </c>
      <c r="H298" s="54"/>
      <c r="I298" s="53">
        <f>E298*H298</f>
        <v>0</v>
      </c>
      <c r="J298" s="55">
        <v>1.8E-3</v>
      </c>
      <c r="K298" s="56">
        <f>E298*J298</f>
        <v>1.5840000000000001E-5</v>
      </c>
      <c r="L298" s="57" t="s">
        <v>124</v>
      </c>
    </row>
    <row r="299" spans="1:12" s="1" customFormat="1" ht="19.2">
      <c r="A299" s="47">
        <f>A298+1</f>
        <v>264</v>
      </c>
      <c r="B299" s="48" t="s">
        <v>677</v>
      </c>
      <c r="C299" s="49" t="s">
        <v>1368</v>
      </c>
      <c r="D299" s="50" t="s">
        <v>155</v>
      </c>
      <c r="E299" s="51">
        <v>1</v>
      </c>
      <c r="F299" s="52"/>
      <c r="G299" s="53">
        <f>E299*F299</f>
        <v>0</v>
      </c>
      <c r="H299" s="54"/>
      <c r="I299" s="53">
        <f>E299*H299</f>
        <v>0</v>
      </c>
      <c r="J299" s="55">
        <v>1.32E-3</v>
      </c>
      <c r="K299" s="56">
        <f>E299*J299</f>
        <v>1.32E-3</v>
      </c>
      <c r="L299" s="57" t="s">
        <v>124</v>
      </c>
    </row>
    <row r="300" spans="1:12" s="1" customFormat="1" ht="19.2">
      <c r="A300" s="47">
        <f>A299+1</f>
        <v>265</v>
      </c>
      <c r="B300" s="48" t="s">
        <v>369</v>
      </c>
      <c r="C300" s="49" t="s">
        <v>1369</v>
      </c>
      <c r="D300" s="50" t="s">
        <v>235</v>
      </c>
      <c r="E300" s="55">
        <v>7.0000000000000001E-3</v>
      </c>
      <c r="F300" s="52"/>
      <c r="G300" s="53">
        <f>E300*F300</f>
        <v>0</v>
      </c>
      <c r="H300" s="54"/>
      <c r="I300" s="53">
        <f>E300*H300</f>
        <v>0</v>
      </c>
      <c r="J300" s="55">
        <v>0</v>
      </c>
      <c r="K300" s="56">
        <f>E300*J300</f>
        <v>0</v>
      </c>
      <c r="L300" s="57" t="s">
        <v>124</v>
      </c>
    </row>
    <row r="301" spans="1:12" s="1" customFormat="1" ht="19.2">
      <c r="A301" s="47">
        <f>A300+1</f>
        <v>266</v>
      </c>
      <c r="B301" s="48" t="s">
        <v>355</v>
      </c>
      <c r="C301" s="49" t="s">
        <v>1370</v>
      </c>
      <c r="D301" s="50" t="s">
        <v>136</v>
      </c>
      <c r="E301" s="54">
        <v>3.5</v>
      </c>
      <c r="F301" s="52"/>
      <c r="G301" s="53">
        <f>E301*F301</f>
        <v>0</v>
      </c>
      <c r="H301" s="54"/>
      <c r="I301" s="53">
        <f>E301*H301</f>
        <v>0</v>
      </c>
      <c r="J301" s="55">
        <v>1.65024E-4</v>
      </c>
      <c r="K301" s="56">
        <f>E301*J301</f>
        <v>5.7758400000000002E-4</v>
      </c>
      <c r="L301" s="57" t="s">
        <v>124</v>
      </c>
    </row>
    <row r="302" spans="1:12" s="1" customFormat="1" ht="19.2">
      <c r="A302" s="47">
        <f>A301+1</f>
        <v>267</v>
      </c>
      <c r="B302" s="48" t="s">
        <v>357</v>
      </c>
      <c r="C302" s="49" t="s">
        <v>1371</v>
      </c>
      <c r="D302" s="50" t="s">
        <v>136</v>
      </c>
      <c r="E302" s="54">
        <v>3.5</v>
      </c>
      <c r="F302" s="52"/>
      <c r="G302" s="53">
        <f>E302*F302</f>
        <v>0</v>
      </c>
      <c r="H302" s="54"/>
      <c r="I302" s="53">
        <f>E302*H302</f>
        <v>0</v>
      </c>
      <c r="J302" s="55">
        <v>2.3090223999999999E-2</v>
      </c>
      <c r="K302" s="56">
        <f>E302*J302</f>
        <v>8.0815784000000002E-2</v>
      </c>
      <c r="L302" s="57" t="s">
        <v>124</v>
      </c>
    </row>
    <row r="303" spans="1:12" s="1" customFormat="1" ht="19.2">
      <c r="A303" s="47">
        <f>A302+1</f>
        <v>268</v>
      </c>
      <c r="B303" s="48" t="s">
        <v>359</v>
      </c>
      <c r="C303" s="49" t="s">
        <v>1372</v>
      </c>
      <c r="D303" s="50" t="s">
        <v>127</v>
      </c>
      <c r="E303" s="226">
        <v>2.9532499999999997</v>
      </c>
      <c r="F303" s="52"/>
      <c r="G303" s="53">
        <f>E303*F303</f>
        <v>0</v>
      </c>
      <c r="H303" s="54"/>
      <c r="I303" s="53">
        <f>E303*H303</f>
        <v>0</v>
      </c>
      <c r="J303" s="55">
        <v>0</v>
      </c>
      <c r="K303" s="56">
        <f>E303*J303</f>
        <v>0</v>
      </c>
      <c r="L303" s="57" t="s">
        <v>124</v>
      </c>
    </row>
    <row r="304" spans="1:12" s="1" customFormat="1" ht="19.2">
      <c r="A304" s="47">
        <f>A303+1</f>
        <v>269</v>
      </c>
      <c r="B304" s="48" t="s">
        <v>361</v>
      </c>
      <c r="C304" s="49" t="s">
        <v>1373</v>
      </c>
      <c r="D304" s="50" t="s">
        <v>123</v>
      </c>
      <c r="E304" s="55">
        <v>0.1456875</v>
      </c>
      <c r="F304" s="52"/>
      <c r="G304" s="53">
        <f>E304*F304</f>
        <v>0</v>
      </c>
      <c r="H304" s="54"/>
      <c r="I304" s="53">
        <f>E304*H304</f>
        <v>0</v>
      </c>
      <c r="J304" s="55">
        <v>2.3191920000000001E-2</v>
      </c>
      <c r="K304" s="56">
        <f>E304*J304</f>
        <v>3.378772845E-3</v>
      </c>
      <c r="L304" s="57" t="s">
        <v>124</v>
      </c>
    </row>
    <row r="305" spans="1:12" s="1" customFormat="1" ht="105.6">
      <c r="A305" s="227">
        <f>A304+1</f>
        <v>270</v>
      </c>
      <c r="B305" s="228" t="s">
        <v>385</v>
      </c>
      <c r="C305" s="229" t="s">
        <v>1374</v>
      </c>
      <c r="D305" s="230" t="s">
        <v>123</v>
      </c>
      <c r="E305" s="235">
        <v>0.1456875</v>
      </c>
      <c r="F305" s="232"/>
      <c r="G305" s="233">
        <f>E305*F305</f>
        <v>0</v>
      </c>
      <c r="H305" s="234"/>
      <c r="I305" s="233">
        <f>E305*H305</f>
        <v>0</v>
      </c>
      <c r="J305" s="235">
        <v>0.47</v>
      </c>
      <c r="K305" s="236">
        <f>E305*J305</f>
        <v>6.8473124999999996E-2</v>
      </c>
      <c r="L305" s="237" t="s">
        <v>124</v>
      </c>
    </row>
    <row r="306" spans="1:12" s="1" customFormat="1" ht="19.2">
      <c r="A306" s="47">
        <f>A305+1</f>
        <v>271</v>
      </c>
      <c r="B306" s="48" t="s">
        <v>365</v>
      </c>
      <c r="C306" s="49" t="s">
        <v>1375</v>
      </c>
      <c r="D306" s="50" t="s">
        <v>123</v>
      </c>
      <c r="E306" s="55">
        <v>0.1456875</v>
      </c>
      <c r="F306" s="52"/>
      <c r="G306" s="53">
        <f>E306*F306</f>
        <v>0</v>
      </c>
      <c r="H306" s="54"/>
      <c r="I306" s="53">
        <f>E306*H306</f>
        <v>0</v>
      </c>
      <c r="J306" s="55">
        <v>1.8E-3</v>
      </c>
      <c r="K306" s="56">
        <f>E306*J306</f>
        <v>2.6223749999999997E-4</v>
      </c>
      <c r="L306" s="57" t="s">
        <v>124</v>
      </c>
    </row>
    <row r="307" spans="1:12" s="1" customFormat="1" ht="19.2">
      <c r="A307" s="47">
        <f>A306+1</f>
        <v>272</v>
      </c>
      <c r="B307" s="48" t="s">
        <v>395</v>
      </c>
      <c r="C307" s="49" t="s">
        <v>1376</v>
      </c>
      <c r="D307" s="50" t="s">
        <v>155</v>
      </c>
      <c r="E307" s="51">
        <v>1</v>
      </c>
      <c r="F307" s="52"/>
      <c r="G307" s="53">
        <f>E307*F307</f>
        <v>0</v>
      </c>
      <c r="H307" s="54"/>
      <c r="I307" s="53">
        <f>E307*H307</f>
        <v>0</v>
      </c>
      <c r="J307" s="55">
        <v>1.4189999999999999E-3</v>
      </c>
      <c r="K307" s="56">
        <f>E307*J307</f>
        <v>1.4189999999999999E-3</v>
      </c>
      <c r="L307" s="57" t="s">
        <v>124</v>
      </c>
    </row>
    <row r="308" spans="1:12" s="1" customFormat="1" ht="19.2">
      <c r="A308" s="47">
        <f>A307+1</f>
        <v>273</v>
      </c>
      <c r="B308" s="48" t="s">
        <v>369</v>
      </c>
      <c r="C308" s="49" t="s">
        <v>1377</v>
      </c>
      <c r="D308" s="50" t="s">
        <v>235</v>
      </c>
      <c r="E308" s="55">
        <v>8.2000000000000003E-2</v>
      </c>
      <c r="F308" s="52"/>
      <c r="G308" s="53">
        <f>E308*F308</f>
        <v>0</v>
      </c>
      <c r="H308" s="54"/>
      <c r="I308" s="53">
        <f>E308*H308</f>
        <v>0</v>
      </c>
      <c r="J308" s="55">
        <v>0</v>
      </c>
      <c r="K308" s="56">
        <f>E308*J308</f>
        <v>0</v>
      </c>
      <c r="L308" s="57" t="s">
        <v>124</v>
      </c>
    </row>
    <row r="309" spans="1:12" s="1" customFormat="1" ht="19.2">
      <c r="A309" s="47">
        <f>A308+1</f>
        <v>274</v>
      </c>
      <c r="B309" s="48" t="s">
        <v>355</v>
      </c>
      <c r="C309" s="49" t="s">
        <v>1378</v>
      </c>
      <c r="D309" s="50" t="s">
        <v>136</v>
      </c>
      <c r="E309" s="51">
        <v>4</v>
      </c>
      <c r="F309" s="52"/>
      <c r="G309" s="53">
        <f>E309*F309</f>
        <v>0</v>
      </c>
      <c r="H309" s="54"/>
      <c r="I309" s="53">
        <f>E309*H309</f>
        <v>0</v>
      </c>
      <c r="J309" s="55">
        <v>1.65024E-4</v>
      </c>
      <c r="K309" s="56">
        <f>E309*J309</f>
        <v>6.6009599999999999E-4</v>
      </c>
      <c r="L309" s="57" t="s">
        <v>124</v>
      </c>
    </row>
    <row r="310" spans="1:12" s="1" customFormat="1" ht="19.2">
      <c r="A310" s="47">
        <f>A309+1</f>
        <v>275</v>
      </c>
      <c r="B310" s="48" t="s">
        <v>357</v>
      </c>
      <c r="C310" s="49" t="s">
        <v>1379</v>
      </c>
      <c r="D310" s="50" t="s">
        <v>136</v>
      </c>
      <c r="E310" s="51">
        <v>4</v>
      </c>
      <c r="F310" s="52"/>
      <c r="G310" s="53">
        <f>E310*F310</f>
        <v>0</v>
      </c>
      <c r="H310" s="54"/>
      <c r="I310" s="53">
        <f>E310*H310</f>
        <v>0</v>
      </c>
      <c r="J310" s="55">
        <v>2.3090223999999999E-2</v>
      </c>
      <c r="K310" s="56">
        <f>E310*J310</f>
        <v>9.2360895999999998E-2</v>
      </c>
      <c r="L310" s="57" t="s">
        <v>124</v>
      </c>
    </row>
    <row r="311" spans="1:12" s="1" customFormat="1" ht="19.2">
      <c r="A311" s="47">
        <f>A310+1</f>
        <v>276</v>
      </c>
      <c r="B311" s="48" t="s">
        <v>359</v>
      </c>
      <c r="C311" s="49" t="s">
        <v>1380</v>
      </c>
      <c r="D311" s="50" t="s">
        <v>127</v>
      </c>
      <c r="E311" s="226">
        <v>3.0284</v>
      </c>
      <c r="F311" s="52"/>
      <c r="G311" s="53">
        <f>E311*F311</f>
        <v>0</v>
      </c>
      <c r="H311" s="54"/>
      <c r="I311" s="53">
        <f>E311*H311</f>
        <v>0</v>
      </c>
      <c r="J311" s="55">
        <v>0</v>
      </c>
      <c r="K311" s="56">
        <f>E311*J311</f>
        <v>0</v>
      </c>
      <c r="L311" s="57" t="s">
        <v>124</v>
      </c>
    </row>
    <row r="312" spans="1:12" s="1" customFormat="1" ht="19.2">
      <c r="A312" s="47">
        <f>A311+1</f>
        <v>277</v>
      </c>
      <c r="B312" s="48" t="s">
        <v>361</v>
      </c>
      <c r="C312" s="49" t="s">
        <v>1381</v>
      </c>
      <c r="D312" s="50" t="s">
        <v>123</v>
      </c>
      <c r="E312" s="55">
        <v>0.1368</v>
      </c>
      <c r="F312" s="52"/>
      <c r="G312" s="53">
        <f>E312*F312</f>
        <v>0</v>
      </c>
      <c r="H312" s="54"/>
      <c r="I312" s="53">
        <f>E312*H312</f>
        <v>0</v>
      </c>
      <c r="J312" s="55">
        <v>2.3191920000000001E-2</v>
      </c>
      <c r="K312" s="56">
        <f>E312*J312</f>
        <v>3.1726546560000004E-3</v>
      </c>
      <c r="L312" s="57" t="s">
        <v>124</v>
      </c>
    </row>
    <row r="313" spans="1:12" s="1" customFormat="1" ht="105.6">
      <c r="A313" s="227">
        <f>A312+1</f>
        <v>278</v>
      </c>
      <c r="B313" s="228" t="s">
        <v>385</v>
      </c>
      <c r="C313" s="229" t="s">
        <v>1382</v>
      </c>
      <c r="D313" s="230" t="s">
        <v>123</v>
      </c>
      <c r="E313" s="235">
        <v>0.1368</v>
      </c>
      <c r="F313" s="232"/>
      <c r="G313" s="233">
        <f>E313*F313</f>
        <v>0</v>
      </c>
      <c r="H313" s="234"/>
      <c r="I313" s="233">
        <f>E313*H313</f>
        <v>0</v>
      </c>
      <c r="J313" s="235">
        <v>0.47</v>
      </c>
      <c r="K313" s="236">
        <f>E313*J313</f>
        <v>6.4295999999999992E-2</v>
      </c>
      <c r="L313" s="237" t="s">
        <v>124</v>
      </c>
    </row>
    <row r="314" spans="1:12" s="1" customFormat="1" ht="19.2">
      <c r="A314" s="47">
        <f>A313+1</f>
        <v>279</v>
      </c>
      <c r="B314" s="48" t="s">
        <v>365</v>
      </c>
      <c r="C314" s="49" t="s">
        <v>1383</v>
      </c>
      <c r="D314" s="50" t="s">
        <v>123</v>
      </c>
      <c r="E314" s="55">
        <v>0.1368</v>
      </c>
      <c r="F314" s="52"/>
      <c r="G314" s="53">
        <f>E314*F314</f>
        <v>0</v>
      </c>
      <c r="H314" s="54"/>
      <c r="I314" s="53">
        <f>E314*H314</f>
        <v>0</v>
      </c>
      <c r="J314" s="55">
        <v>1.8E-3</v>
      </c>
      <c r="K314" s="56">
        <f>E314*J314</f>
        <v>2.4624E-4</v>
      </c>
      <c r="L314" s="57" t="s">
        <v>124</v>
      </c>
    </row>
    <row r="315" spans="1:12" s="1" customFormat="1" ht="19.2">
      <c r="A315" s="47">
        <f>A314+1</f>
        <v>280</v>
      </c>
      <c r="B315" s="48" t="s">
        <v>395</v>
      </c>
      <c r="C315" s="49" t="s">
        <v>1384</v>
      </c>
      <c r="D315" s="50" t="s">
        <v>155</v>
      </c>
      <c r="E315" s="51">
        <v>1</v>
      </c>
      <c r="F315" s="52"/>
      <c r="G315" s="53">
        <f>E315*F315</f>
        <v>0</v>
      </c>
      <c r="H315" s="54"/>
      <c r="I315" s="53">
        <f>E315*H315</f>
        <v>0</v>
      </c>
      <c r="J315" s="55">
        <v>1.4189999999999999E-3</v>
      </c>
      <c r="K315" s="56">
        <f>E315*J315</f>
        <v>1.4189999999999999E-3</v>
      </c>
      <c r="L315" s="57" t="s">
        <v>124</v>
      </c>
    </row>
    <row r="316" spans="1:12" s="1" customFormat="1" ht="19.2">
      <c r="A316" s="47">
        <f>A315+1</f>
        <v>281</v>
      </c>
      <c r="B316" s="48" t="s">
        <v>369</v>
      </c>
      <c r="C316" s="49" t="s">
        <v>1385</v>
      </c>
      <c r="D316" s="50" t="s">
        <v>235</v>
      </c>
      <c r="E316" s="55">
        <v>7.5999999999999998E-2</v>
      </c>
      <c r="F316" s="52"/>
      <c r="G316" s="53">
        <f>E316*F316</f>
        <v>0</v>
      </c>
      <c r="H316" s="54"/>
      <c r="I316" s="53">
        <f>E316*H316</f>
        <v>0</v>
      </c>
      <c r="J316" s="55">
        <v>0</v>
      </c>
      <c r="K316" s="56">
        <f>E316*J316</f>
        <v>0</v>
      </c>
      <c r="L316" s="57" t="s">
        <v>124</v>
      </c>
    </row>
    <row r="317" spans="1:12" s="1" customFormat="1" ht="19.2">
      <c r="A317" s="47">
        <f>A316+1</f>
        <v>282</v>
      </c>
      <c r="B317" s="48" t="s">
        <v>465</v>
      </c>
      <c r="C317" s="49" t="s">
        <v>1386</v>
      </c>
      <c r="D317" s="50" t="s">
        <v>136</v>
      </c>
      <c r="E317" s="51">
        <v>1</v>
      </c>
      <c r="F317" s="52"/>
      <c r="G317" s="53">
        <f>E317*F317</f>
        <v>0</v>
      </c>
      <c r="H317" s="54"/>
      <c r="I317" s="53">
        <f>E317*H317</f>
        <v>0</v>
      </c>
      <c r="J317" s="55">
        <v>1.65024E-4</v>
      </c>
      <c r="K317" s="56">
        <f>E317*J317</f>
        <v>1.65024E-4</v>
      </c>
      <c r="L317" s="57" t="s">
        <v>124</v>
      </c>
    </row>
    <row r="318" spans="1:12" s="1" customFormat="1" ht="19.2">
      <c r="A318" s="47">
        <f>A317+1</f>
        <v>283</v>
      </c>
      <c r="B318" s="48" t="s">
        <v>355</v>
      </c>
      <c r="C318" s="49" t="s">
        <v>1387</v>
      </c>
      <c r="D318" s="50" t="s">
        <v>136</v>
      </c>
      <c r="E318" s="51">
        <v>5</v>
      </c>
      <c r="F318" s="52"/>
      <c r="G318" s="53">
        <f>E318*F318</f>
        <v>0</v>
      </c>
      <c r="H318" s="54"/>
      <c r="I318" s="53">
        <f>E318*H318</f>
        <v>0</v>
      </c>
      <c r="J318" s="55">
        <v>1.65024E-4</v>
      </c>
      <c r="K318" s="56">
        <f>E318*J318</f>
        <v>8.2511999999999993E-4</v>
      </c>
      <c r="L318" s="57" t="s">
        <v>124</v>
      </c>
    </row>
    <row r="319" spans="1:12" s="1" customFormat="1" ht="19.2">
      <c r="A319" s="47">
        <f>A318+1</f>
        <v>284</v>
      </c>
      <c r="B319" s="48" t="s">
        <v>398</v>
      </c>
      <c r="C319" s="49" t="s">
        <v>1388</v>
      </c>
      <c r="D319" s="50" t="s">
        <v>136</v>
      </c>
      <c r="E319" s="51">
        <v>2</v>
      </c>
      <c r="F319" s="52"/>
      <c r="G319" s="53">
        <f>E319*F319</f>
        <v>0</v>
      </c>
      <c r="H319" s="54"/>
      <c r="I319" s="53">
        <f>E319*H319</f>
        <v>0</v>
      </c>
      <c r="J319" s="55">
        <v>1.65024E-4</v>
      </c>
      <c r="K319" s="56">
        <f>E319*J319</f>
        <v>3.30048E-4</v>
      </c>
      <c r="L319" s="57" t="s">
        <v>124</v>
      </c>
    </row>
    <row r="320" spans="1:12" s="1" customFormat="1" ht="19.2">
      <c r="A320" s="47">
        <f>A319+1</f>
        <v>285</v>
      </c>
      <c r="B320" s="48" t="s">
        <v>400</v>
      </c>
      <c r="C320" s="49" t="s">
        <v>1389</v>
      </c>
      <c r="D320" s="50" t="s">
        <v>136</v>
      </c>
      <c r="E320" s="51">
        <v>2</v>
      </c>
      <c r="F320" s="52"/>
      <c r="G320" s="53">
        <f>E320*F320</f>
        <v>0</v>
      </c>
      <c r="H320" s="54"/>
      <c r="I320" s="53">
        <f>E320*H320</f>
        <v>0</v>
      </c>
      <c r="J320" s="55">
        <v>3.4706224000000001E-2</v>
      </c>
      <c r="K320" s="56">
        <f>E320*J320</f>
        <v>6.9412448000000002E-2</v>
      </c>
      <c r="L320" s="57" t="s">
        <v>124</v>
      </c>
    </row>
    <row r="321" spans="1:12" s="1" customFormat="1" ht="19.2">
      <c r="A321" s="47">
        <f>A320+1</f>
        <v>286</v>
      </c>
      <c r="B321" s="48" t="s">
        <v>359</v>
      </c>
      <c r="C321" s="49" t="s">
        <v>1390</v>
      </c>
      <c r="D321" s="50" t="s">
        <v>127</v>
      </c>
      <c r="E321" s="226">
        <v>2.4420000000000002</v>
      </c>
      <c r="F321" s="52"/>
      <c r="G321" s="53">
        <f>E321*F321</f>
        <v>0</v>
      </c>
      <c r="H321" s="54"/>
      <c r="I321" s="53">
        <f>E321*H321</f>
        <v>0</v>
      </c>
      <c r="J321" s="55">
        <v>0</v>
      </c>
      <c r="K321" s="56">
        <f>E321*J321</f>
        <v>0</v>
      </c>
      <c r="L321" s="57" t="s">
        <v>124</v>
      </c>
    </row>
    <row r="322" spans="1:12" s="1" customFormat="1" ht="19.2">
      <c r="A322" s="47">
        <f>A321+1</f>
        <v>287</v>
      </c>
      <c r="B322" s="48" t="s">
        <v>361</v>
      </c>
      <c r="C322" s="49" t="s">
        <v>1391</v>
      </c>
      <c r="D322" s="50" t="s">
        <v>123</v>
      </c>
      <c r="E322" s="55">
        <v>0.16200000000000001</v>
      </c>
      <c r="F322" s="52"/>
      <c r="G322" s="53">
        <f>E322*F322</f>
        <v>0</v>
      </c>
      <c r="H322" s="54"/>
      <c r="I322" s="53">
        <f>E322*H322</f>
        <v>0</v>
      </c>
      <c r="J322" s="55">
        <v>2.3191920000000001E-2</v>
      </c>
      <c r="K322" s="56">
        <f>E322*J322</f>
        <v>3.7570910400000004E-3</v>
      </c>
      <c r="L322" s="57" t="s">
        <v>124</v>
      </c>
    </row>
    <row r="323" spans="1:12" s="1" customFormat="1" ht="105.6">
      <c r="A323" s="227">
        <f>A322+1</f>
        <v>288</v>
      </c>
      <c r="B323" s="228" t="s">
        <v>385</v>
      </c>
      <c r="C323" s="229" t="s">
        <v>1392</v>
      </c>
      <c r="D323" s="230" t="s">
        <v>123</v>
      </c>
      <c r="E323" s="235">
        <v>0.16200000000000001</v>
      </c>
      <c r="F323" s="232"/>
      <c r="G323" s="233">
        <f>E323*F323</f>
        <v>0</v>
      </c>
      <c r="H323" s="234"/>
      <c r="I323" s="233">
        <f>E323*H323</f>
        <v>0</v>
      </c>
      <c r="J323" s="235">
        <v>0.47</v>
      </c>
      <c r="K323" s="236">
        <f>E323*J323</f>
        <v>7.6139999999999999E-2</v>
      </c>
      <c r="L323" s="237" t="s">
        <v>124</v>
      </c>
    </row>
    <row r="324" spans="1:12" s="1" customFormat="1" ht="19.2">
      <c r="A324" s="47">
        <f>A323+1</f>
        <v>289</v>
      </c>
      <c r="B324" s="48" t="s">
        <v>365</v>
      </c>
      <c r="C324" s="49" t="s">
        <v>1393</v>
      </c>
      <c r="D324" s="50" t="s">
        <v>123</v>
      </c>
      <c r="E324" s="55">
        <v>0.16200000000000001</v>
      </c>
      <c r="F324" s="52"/>
      <c r="G324" s="53">
        <f>E324*F324</f>
        <v>0</v>
      </c>
      <c r="H324" s="54"/>
      <c r="I324" s="53">
        <f>E324*H324</f>
        <v>0</v>
      </c>
      <c r="J324" s="55">
        <v>1.8E-3</v>
      </c>
      <c r="K324" s="56">
        <f>E324*J324</f>
        <v>2.9159999999999999E-4</v>
      </c>
      <c r="L324" s="57" t="s">
        <v>124</v>
      </c>
    </row>
    <row r="325" spans="1:12" s="1" customFormat="1" ht="19.2">
      <c r="A325" s="47">
        <f>A324+1</f>
        <v>290</v>
      </c>
      <c r="B325" s="48" t="s">
        <v>406</v>
      </c>
      <c r="C325" s="49" t="s">
        <v>1394</v>
      </c>
      <c r="D325" s="50" t="s">
        <v>155</v>
      </c>
      <c r="E325" s="51">
        <v>1</v>
      </c>
      <c r="F325" s="52"/>
      <c r="G325" s="53">
        <f>E325*F325</f>
        <v>0</v>
      </c>
      <c r="H325" s="54"/>
      <c r="I325" s="53">
        <f>E325*H325</f>
        <v>0</v>
      </c>
      <c r="J325" s="55">
        <v>1.65E-3</v>
      </c>
      <c r="K325" s="56">
        <f>E325*J325</f>
        <v>1.65E-3</v>
      </c>
      <c r="L325" s="57"/>
    </row>
    <row r="326" spans="1:12" s="1" customFormat="1" ht="19.2">
      <c r="A326" s="47">
        <f>A325+1</f>
        <v>291</v>
      </c>
      <c r="B326" s="48" t="s">
        <v>369</v>
      </c>
      <c r="C326" s="49" t="s">
        <v>1395</v>
      </c>
      <c r="D326" s="50" t="s">
        <v>235</v>
      </c>
      <c r="E326" s="55">
        <v>0.10100000000000001</v>
      </c>
      <c r="F326" s="52"/>
      <c r="G326" s="53">
        <f>E326*F326</f>
        <v>0</v>
      </c>
      <c r="H326" s="54"/>
      <c r="I326" s="53">
        <f>E326*H326</f>
        <v>0</v>
      </c>
      <c r="J326" s="55">
        <v>0</v>
      </c>
      <c r="K326" s="56">
        <f>E326*J326</f>
        <v>0</v>
      </c>
      <c r="L326" s="57" t="s">
        <v>124</v>
      </c>
    </row>
    <row r="327" spans="1:12" s="1" customFormat="1" ht="19.2">
      <c r="A327" s="47">
        <f>A326+1</f>
        <v>292</v>
      </c>
      <c r="B327" s="48" t="s">
        <v>530</v>
      </c>
      <c r="C327" s="49" t="s">
        <v>1396</v>
      </c>
      <c r="D327" s="50" t="s">
        <v>136</v>
      </c>
      <c r="E327" s="51">
        <v>6</v>
      </c>
      <c r="F327" s="52"/>
      <c r="G327" s="53">
        <f>E327*F327</f>
        <v>0</v>
      </c>
      <c r="H327" s="54"/>
      <c r="I327" s="53">
        <f>E327*H327</f>
        <v>0</v>
      </c>
      <c r="J327" s="55">
        <v>1.65024E-4</v>
      </c>
      <c r="K327" s="56">
        <f>E327*J327</f>
        <v>9.9014400000000009E-4</v>
      </c>
      <c r="L327" s="57" t="s">
        <v>124</v>
      </c>
    </row>
    <row r="328" spans="1:12" s="1" customFormat="1" ht="19.2">
      <c r="A328" s="47">
        <f>A327+1</f>
        <v>293</v>
      </c>
      <c r="B328" s="48" t="s">
        <v>357</v>
      </c>
      <c r="C328" s="49" t="s">
        <v>1397</v>
      </c>
      <c r="D328" s="50" t="s">
        <v>136</v>
      </c>
      <c r="E328" s="51">
        <v>6</v>
      </c>
      <c r="F328" s="52"/>
      <c r="G328" s="53">
        <f>E328*F328</f>
        <v>0</v>
      </c>
      <c r="H328" s="54"/>
      <c r="I328" s="53">
        <f>E328*H328</f>
        <v>0</v>
      </c>
      <c r="J328" s="55">
        <v>2.3090223999999999E-2</v>
      </c>
      <c r="K328" s="56">
        <f>E328*J328</f>
        <v>0.13854134400000001</v>
      </c>
      <c r="L328" s="57" t="s">
        <v>124</v>
      </c>
    </row>
    <row r="329" spans="1:12" s="1" customFormat="1" ht="19.2">
      <c r="A329" s="47">
        <f>A328+1</f>
        <v>294</v>
      </c>
      <c r="B329" s="48" t="s">
        <v>359</v>
      </c>
      <c r="C329" s="49" t="s">
        <v>1398</v>
      </c>
      <c r="D329" s="50" t="s">
        <v>127</v>
      </c>
      <c r="E329" s="226">
        <v>4.5083999999999991</v>
      </c>
      <c r="F329" s="52"/>
      <c r="G329" s="53">
        <f>E329*F329</f>
        <v>0</v>
      </c>
      <c r="H329" s="54"/>
      <c r="I329" s="53">
        <f>E329*H329</f>
        <v>0</v>
      </c>
      <c r="J329" s="55">
        <v>0</v>
      </c>
      <c r="K329" s="56">
        <f>E329*J329</f>
        <v>0</v>
      </c>
      <c r="L329" s="57" t="s">
        <v>124</v>
      </c>
    </row>
    <row r="330" spans="1:12" s="1" customFormat="1" ht="19.2">
      <c r="A330" s="47">
        <f>A329+1</f>
        <v>295</v>
      </c>
      <c r="B330" s="48" t="s">
        <v>361</v>
      </c>
      <c r="C330" s="49" t="s">
        <v>1399</v>
      </c>
      <c r="D330" s="50" t="s">
        <v>123</v>
      </c>
      <c r="E330" s="55">
        <v>0.20519999999999999</v>
      </c>
      <c r="F330" s="52"/>
      <c r="G330" s="53">
        <f>E330*F330</f>
        <v>0</v>
      </c>
      <c r="H330" s="54"/>
      <c r="I330" s="53">
        <f>E330*H330</f>
        <v>0</v>
      </c>
      <c r="J330" s="55">
        <v>2.3191920000000001E-2</v>
      </c>
      <c r="K330" s="56">
        <f>E330*J330</f>
        <v>4.7589819840000002E-3</v>
      </c>
      <c r="L330" s="57" t="s">
        <v>124</v>
      </c>
    </row>
    <row r="331" spans="1:12" s="1" customFormat="1" ht="105.6">
      <c r="A331" s="227">
        <f>A330+1</f>
        <v>296</v>
      </c>
      <c r="B331" s="228" t="s">
        <v>385</v>
      </c>
      <c r="C331" s="229" t="s">
        <v>1400</v>
      </c>
      <c r="D331" s="230" t="s">
        <v>123</v>
      </c>
      <c r="E331" s="235">
        <v>0.20519999999999999</v>
      </c>
      <c r="F331" s="232"/>
      <c r="G331" s="233">
        <f>E331*F331</f>
        <v>0</v>
      </c>
      <c r="H331" s="234"/>
      <c r="I331" s="233">
        <f>E331*H331</f>
        <v>0</v>
      </c>
      <c r="J331" s="235">
        <v>0.47</v>
      </c>
      <c r="K331" s="236">
        <f>E331*J331</f>
        <v>9.6443999999999988E-2</v>
      </c>
      <c r="L331" s="237" t="s">
        <v>124</v>
      </c>
    </row>
    <row r="332" spans="1:12" s="1" customFormat="1" ht="19.2">
      <c r="A332" s="47">
        <f>A331+1</f>
        <v>297</v>
      </c>
      <c r="B332" s="48" t="s">
        <v>365</v>
      </c>
      <c r="C332" s="49" t="s">
        <v>1401</v>
      </c>
      <c r="D332" s="50" t="s">
        <v>123</v>
      </c>
      <c r="E332" s="55">
        <v>0.20519999999999999</v>
      </c>
      <c r="F332" s="52"/>
      <c r="G332" s="53">
        <f>E332*F332</f>
        <v>0</v>
      </c>
      <c r="H332" s="54"/>
      <c r="I332" s="53">
        <f>E332*H332</f>
        <v>0</v>
      </c>
      <c r="J332" s="55">
        <v>1.8E-3</v>
      </c>
      <c r="K332" s="56">
        <f>E332*J332</f>
        <v>3.6936E-4</v>
      </c>
      <c r="L332" s="57" t="s">
        <v>124</v>
      </c>
    </row>
    <row r="333" spans="1:12" s="1" customFormat="1" ht="19.2">
      <c r="A333" s="47">
        <f>A332+1</f>
        <v>298</v>
      </c>
      <c r="B333" s="48" t="s">
        <v>395</v>
      </c>
      <c r="C333" s="49" t="s">
        <v>1402</v>
      </c>
      <c r="D333" s="50" t="s">
        <v>155</v>
      </c>
      <c r="E333" s="51">
        <v>1</v>
      </c>
      <c r="F333" s="52"/>
      <c r="G333" s="53">
        <f>E333*F333</f>
        <v>0</v>
      </c>
      <c r="H333" s="54"/>
      <c r="I333" s="53">
        <f>E333*H333</f>
        <v>0</v>
      </c>
      <c r="J333" s="55">
        <v>1.4189999999999999E-3</v>
      </c>
      <c r="K333" s="56">
        <f>E333*J333</f>
        <v>1.4189999999999999E-3</v>
      </c>
      <c r="L333" s="57" t="s">
        <v>124</v>
      </c>
    </row>
    <row r="334" spans="1:12" s="1" customFormat="1" ht="19.2">
      <c r="A334" s="47">
        <f>A333+1</f>
        <v>299</v>
      </c>
      <c r="B334" s="48" t="s">
        <v>369</v>
      </c>
      <c r="C334" s="49" t="s">
        <v>1403</v>
      </c>
      <c r="D334" s="50" t="s">
        <v>235</v>
      </c>
      <c r="E334" s="55">
        <v>0.11</v>
      </c>
      <c r="F334" s="52"/>
      <c r="G334" s="53">
        <f>E334*F334</f>
        <v>0</v>
      </c>
      <c r="H334" s="54"/>
      <c r="I334" s="53">
        <f>E334*H334</f>
        <v>0</v>
      </c>
      <c r="J334" s="55">
        <v>0</v>
      </c>
      <c r="K334" s="56">
        <f>E334*J334</f>
        <v>0</v>
      </c>
      <c r="L334" s="57" t="s">
        <v>124</v>
      </c>
    </row>
    <row r="335" spans="1:12" s="1" customFormat="1" ht="19.2">
      <c r="A335" s="47">
        <f>A334+1</f>
        <v>300</v>
      </c>
      <c r="B335" s="48" t="s">
        <v>398</v>
      </c>
      <c r="C335" s="49" t="s">
        <v>1404</v>
      </c>
      <c r="D335" s="50" t="s">
        <v>136</v>
      </c>
      <c r="E335" s="51">
        <v>2</v>
      </c>
      <c r="F335" s="52"/>
      <c r="G335" s="53">
        <f>E335*F335</f>
        <v>0</v>
      </c>
      <c r="H335" s="54"/>
      <c r="I335" s="53">
        <f>E335*H335</f>
        <v>0</v>
      </c>
      <c r="J335" s="55">
        <v>1.65024E-4</v>
      </c>
      <c r="K335" s="56">
        <f>E335*J335</f>
        <v>3.30048E-4</v>
      </c>
      <c r="L335" s="57" t="s">
        <v>124</v>
      </c>
    </row>
    <row r="336" spans="1:12" s="1" customFormat="1" ht="19.2">
      <c r="A336" s="47">
        <f>A335+1</f>
        <v>301</v>
      </c>
      <c r="B336" s="48" t="s">
        <v>400</v>
      </c>
      <c r="C336" s="49" t="s">
        <v>1405</v>
      </c>
      <c r="D336" s="50" t="s">
        <v>136</v>
      </c>
      <c r="E336" s="51">
        <v>2</v>
      </c>
      <c r="F336" s="52"/>
      <c r="G336" s="53">
        <f>E336*F336</f>
        <v>0</v>
      </c>
      <c r="H336" s="54"/>
      <c r="I336" s="53">
        <f>E336*H336</f>
        <v>0</v>
      </c>
      <c r="J336" s="55">
        <v>3.4706224000000001E-2</v>
      </c>
      <c r="K336" s="56">
        <f>E336*J336</f>
        <v>6.9412448000000002E-2</v>
      </c>
      <c r="L336" s="57" t="s">
        <v>124</v>
      </c>
    </row>
    <row r="337" spans="1:12" s="1" customFormat="1" ht="19.2">
      <c r="A337" s="47">
        <f>A336+1</f>
        <v>302</v>
      </c>
      <c r="B337" s="48" t="s">
        <v>359</v>
      </c>
      <c r="C337" s="49" t="s">
        <v>1406</v>
      </c>
      <c r="D337" s="50" t="s">
        <v>127</v>
      </c>
      <c r="E337" s="226">
        <v>2.5819999999999999</v>
      </c>
      <c r="F337" s="52"/>
      <c r="G337" s="53">
        <f>E337*F337</f>
        <v>0</v>
      </c>
      <c r="H337" s="54"/>
      <c r="I337" s="53">
        <f>E337*H337</f>
        <v>0</v>
      </c>
      <c r="J337" s="55">
        <v>0</v>
      </c>
      <c r="K337" s="56">
        <f>E337*J337</f>
        <v>0</v>
      </c>
      <c r="L337" s="57" t="s">
        <v>124</v>
      </c>
    </row>
    <row r="338" spans="1:12" s="1" customFormat="1" ht="19.2">
      <c r="A338" s="47">
        <f>A337+1</f>
        <v>303</v>
      </c>
      <c r="B338" s="48" t="s">
        <v>361</v>
      </c>
      <c r="C338" s="49" t="s">
        <v>1407</v>
      </c>
      <c r="D338" s="50" t="s">
        <v>123</v>
      </c>
      <c r="E338" s="55">
        <v>0.16200000000000001</v>
      </c>
      <c r="F338" s="52"/>
      <c r="G338" s="53">
        <f>E338*F338</f>
        <v>0</v>
      </c>
      <c r="H338" s="54"/>
      <c r="I338" s="53">
        <f>E338*H338</f>
        <v>0</v>
      </c>
      <c r="J338" s="55">
        <v>2.3191920000000001E-2</v>
      </c>
      <c r="K338" s="56">
        <f>E338*J338</f>
        <v>3.7570910400000004E-3</v>
      </c>
      <c r="L338" s="57" t="s">
        <v>124</v>
      </c>
    </row>
    <row r="339" spans="1:12" s="1" customFormat="1" ht="105.6">
      <c r="A339" s="227">
        <f>A338+1</f>
        <v>304</v>
      </c>
      <c r="B339" s="228" t="s">
        <v>385</v>
      </c>
      <c r="C339" s="229" t="s">
        <v>1408</v>
      </c>
      <c r="D339" s="230" t="s">
        <v>123</v>
      </c>
      <c r="E339" s="235">
        <v>0.16200000000000001</v>
      </c>
      <c r="F339" s="232"/>
      <c r="G339" s="233">
        <f>E339*F339</f>
        <v>0</v>
      </c>
      <c r="H339" s="234"/>
      <c r="I339" s="233">
        <f>E339*H339</f>
        <v>0</v>
      </c>
      <c r="J339" s="235">
        <v>0.47</v>
      </c>
      <c r="K339" s="236">
        <f>E339*J339</f>
        <v>7.6139999999999999E-2</v>
      </c>
      <c r="L339" s="237" t="s">
        <v>124</v>
      </c>
    </row>
    <row r="340" spans="1:12" s="1" customFormat="1" ht="19.2">
      <c r="A340" s="47">
        <f>A339+1</f>
        <v>305</v>
      </c>
      <c r="B340" s="48" t="s">
        <v>365</v>
      </c>
      <c r="C340" s="49" t="s">
        <v>1409</v>
      </c>
      <c r="D340" s="50" t="s">
        <v>123</v>
      </c>
      <c r="E340" s="55">
        <v>0.16200000000000001</v>
      </c>
      <c r="F340" s="52"/>
      <c r="G340" s="53">
        <f>E340*F340</f>
        <v>0</v>
      </c>
      <c r="H340" s="54"/>
      <c r="I340" s="53">
        <f>E340*H340</f>
        <v>0</v>
      </c>
      <c r="J340" s="55">
        <v>1.8E-3</v>
      </c>
      <c r="K340" s="56">
        <f>E340*J340</f>
        <v>2.9159999999999999E-4</v>
      </c>
      <c r="L340" s="57" t="s">
        <v>124</v>
      </c>
    </row>
    <row r="341" spans="1:12" s="1" customFormat="1" ht="19.2">
      <c r="A341" s="47">
        <f>A340+1</f>
        <v>306</v>
      </c>
      <c r="B341" s="48" t="s">
        <v>406</v>
      </c>
      <c r="C341" s="49" t="s">
        <v>1410</v>
      </c>
      <c r="D341" s="50" t="s">
        <v>155</v>
      </c>
      <c r="E341" s="51">
        <v>1</v>
      </c>
      <c r="F341" s="52"/>
      <c r="G341" s="53">
        <f>E341*F341</f>
        <v>0</v>
      </c>
      <c r="H341" s="54"/>
      <c r="I341" s="53">
        <f>E341*H341</f>
        <v>0</v>
      </c>
      <c r="J341" s="55">
        <v>1.65E-3</v>
      </c>
      <c r="K341" s="56">
        <f>E341*J341</f>
        <v>1.65E-3</v>
      </c>
      <c r="L341" s="57"/>
    </row>
    <row r="342" spans="1:12" s="1" customFormat="1" ht="19.2">
      <c r="A342" s="47">
        <f>A341+1</f>
        <v>307</v>
      </c>
      <c r="B342" s="48" t="s">
        <v>369</v>
      </c>
      <c r="C342" s="49" t="s">
        <v>1411</v>
      </c>
      <c r="D342" s="50" t="s">
        <v>235</v>
      </c>
      <c r="E342" s="55">
        <v>0.10100000000000001</v>
      </c>
      <c r="F342" s="52"/>
      <c r="G342" s="53">
        <f>E342*F342</f>
        <v>0</v>
      </c>
      <c r="H342" s="54"/>
      <c r="I342" s="53">
        <f>E342*H342</f>
        <v>0</v>
      </c>
      <c r="J342" s="55">
        <v>0</v>
      </c>
      <c r="K342" s="56">
        <f>E342*J342</f>
        <v>0</v>
      </c>
      <c r="L342" s="57" t="s">
        <v>124</v>
      </c>
    </row>
    <row r="343" spans="1:12" s="1" customFormat="1" ht="19.2">
      <c r="A343" s="47">
        <f>A342+1</f>
        <v>308</v>
      </c>
      <c r="B343" s="48" t="s">
        <v>530</v>
      </c>
      <c r="C343" s="49" t="s">
        <v>1412</v>
      </c>
      <c r="D343" s="50" t="s">
        <v>136</v>
      </c>
      <c r="E343" s="54">
        <v>6.5</v>
      </c>
      <c r="F343" s="52"/>
      <c r="G343" s="53">
        <f>E343*F343</f>
        <v>0</v>
      </c>
      <c r="H343" s="54"/>
      <c r="I343" s="53">
        <f>E343*H343</f>
        <v>0</v>
      </c>
      <c r="J343" s="55">
        <v>1.65024E-4</v>
      </c>
      <c r="K343" s="56">
        <f>E343*J343</f>
        <v>1.072656E-3</v>
      </c>
      <c r="L343" s="57" t="s">
        <v>124</v>
      </c>
    </row>
    <row r="344" spans="1:12" s="1" customFormat="1" ht="19.2">
      <c r="A344" s="47">
        <f>A343+1</f>
        <v>309</v>
      </c>
      <c r="B344" s="48" t="s">
        <v>357</v>
      </c>
      <c r="C344" s="49" t="s">
        <v>1413</v>
      </c>
      <c r="D344" s="50" t="s">
        <v>136</v>
      </c>
      <c r="E344" s="54">
        <v>6.5</v>
      </c>
      <c r="F344" s="52"/>
      <c r="G344" s="53">
        <f>E344*F344</f>
        <v>0</v>
      </c>
      <c r="H344" s="54"/>
      <c r="I344" s="53">
        <f>E344*H344</f>
        <v>0</v>
      </c>
      <c r="J344" s="55">
        <v>2.3090223999999999E-2</v>
      </c>
      <c r="K344" s="56">
        <f>E344*J344</f>
        <v>0.15008645600000001</v>
      </c>
      <c r="L344" s="57" t="s">
        <v>124</v>
      </c>
    </row>
    <row r="345" spans="1:12" s="1" customFormat="1" ht="19.2">
      <c r="A345" s="47">
        <f>A344+1</f>
        <v>310</v>
      </c>
      <c r="B345" s="48" t="s">
        <v>359</v>
      </c>
      <c r="C345" s="49" t="s">
        <v>1414</v>
      </c>
      <c r="D345" s="50" t="s">
        <v>127</v>
      </c>
      <c r="E345" s="226">
        <v>4.7447999999999997</v>
      </c>
      <c r="F345" s="52"/>
      <c r="G345" s="53">
        <f>E345*F345</f>
        <v>0</v>
      </c>
      <c r="H345" s="54"/>
      <c r="I345" s="53">
        <f>E345*H345</f>
        <v>0</v>
      </c>
      <c r="J345" s="55">
        <v>0</v>
      </c>
      <c r="K345" s="56">
        <f>E345*J345</f>
        <v>0</v>
      </c>
      <c r="L345" s="57" t="s">
        <v>124</v>
      </c>
    </row>
    <row r="346" spans="1:12" s="1" customFormat="1" ht="19.2">
      <c r="A346" s="47">
        <f>A345+1</f>
        <v>311</v>
      </c>
      <c r="B346" s="48" t="s">
        <v>361</v>
      </c>
      <c r="C346" s="49" t="s">
        <v>1415</v>
      </c>
      <c r="D346" s="50" t="s">
        <v>123</v>
      </c>
      <c r="E346" s="55">
        <v>0.21059999999999998</v>
      </c>
      <c r="F346" s="52"/>
      <c r="G346" s="53">
        <f>E346*F346</f>
        <v>0</v>
      </c>
      <c r="H346" s="54"/>
      <c r="I346" s="53">
        <f>E346*H346</f>
        <v>0</v>
      </c>
      <c r="J346" s="55">
        <v>2.3191920000000001E-2</v>
      </c>
      <c r="K346" s="56">
        <f>E346*J346</f>
        <v>4.8842183519999995E-3</v>
      </c>
      <c r="L346" s="57" t="s">
        <v>124</v>
      </c>
    </row>
    <row r="347" spans="1:12" s="1" customFormat="1" ht="105.6">
      <c r="A347" s="227">
        <f>A346+1</f>
        <v>312</v>
      </c>
      <c r="B347" s="228" t="s">
        <v>385</v>
      </c>
      <c r="C347" s="229" t="s">
        <v>1416</v>
      </c>
      <c r="D347" s="230" t="s">
        <v>123</v>
      </c>
      <c r="E347" s="235">
        <v>0.21059999999999998</v>
      </c>
      <c r="F347" s="232"/>
      <c r="G347" s="233">
        <f>E347*F347</f>
        <v>0</v>
      </c>
      <c r="H347" s="234"/>
      <c r="I347" s="233">
        <f>E347*H347</f>
        <v>0</v>
      </c>
      <c r="J347" s="235">
        <v>0.47</v>
      </c>
      <c r="K347" s="236">
        <f>E347*J347</f>
        <v>9.8981999999999987E-2</v>
      </c>
      <c r="L347" s="237" t="s">
        <v>124</v>
      </c>
    </row>
    <row r="348" spans="1:12" s="1" customFormat="1" ht="19.2">
      <c r="A348" s="47">
        <f>A347+1</f>
        <v>313</v>
      </c>
      <c r="B348" s="48" t="s">
        <v>365</v>
      </c>
      <c r="C348" s="49" t="s">
        <v>1417</v>
      </c>
      <c r="D348" s="50" t="s">
        <v>123</v>
      </c>
      <c r="E348" s="55">
        <v>0.21059999999999998</v>
      </c>
      <c r="F348" s="52"/>
      <c r="G348" s="53">
        <f>E348*F348</f>
        <v>0</v>
      </c>
      <c r="H348" s="54"/>
      <c r="I348" s="53">
        <f>E348*H348</f>
        <v>0</v>
      </c>
      <c r="J348" s="55">
        <v>1.8E-3</v>
      </c>
      <c r="K348" s="56">
        <f>E348*J348</f>
        <v>3.7907999999999996E-4</v>
      </c>
      <c r="L348" s="57" t="s">
        <v>124</v>
      </c>
    </row>
    <row r="349" spans="1:12" s="1" customFormat="1" ht="19.2">
      <c r="A349" s="47">
        <f>A348+1</f>
        <v>314</v>
      </c>
      <c r="B349" s="48" t="s">
        <v>369</v>
      </c>
      <c r="C349" s="49" t="s">
        <v>1418</v>
      </c>
      <c r="D349" s="50" t="s">
        <v>235</v>
      </c>
      <c r="E349" s="55">
        <v>0.112</v>
      </c>
      <c r="F349" s="52"/>
      <c r="G349" s="53">
        <f>E349*F349</f>
        <v>0</v>
      </c>
      <c r="H349" s="54"/>
      <c r="I349" s="53">
        <f>E349*H349</f>
        <v>0</v>
      </c>
      <c r="J349" s="55">
        <v>0</v>
      </c>
      <c r="K349" s="56">
        <f>E349*J349</f>
        <v>0</v>
      </c>
      <c r="L349" s="57" t="s">
        <v>124</v>
      </c>
    </row>
    <row r="350" spans="1:12" s="1" customFormat="1" ht="19.2">
      <c r="A350" s="47">
        <f>A349+1</f>
        <v>315</v>
      </c>
      <c r="B350" s="48" t="s">
        <v>357</v>
      </c>
      <c r="C350" s="49" t="s">
        <v>1419</v>
      </c>
      <c r="D350" s="50" t="s">
        <v>136</v>
      </c>
      <c r="E350" s="54">
        <v>2.5</v>
      </c>
      <c r="F350" s="52"/>
      <c r="G350" s="53">
        <f>E350*F350</f>
        <v>0</v>
      </c>
      <c r="H350" s="54"/>
      <c r="I350" s="53">
        <f>E350*H350</f>
        <v>0</v>
      </c>
      <c r="J350" s="55">
        <v>2.3090223999999999E-2</v>
      </c>
      <c r="K350" s="56">
        <f>E350*J350</f>
        <v>5.7725559999999995E-2</v>
      </c>
      <c r="L350" s="57" t="s">
        <v>124</v>
      </c>
    </row>
    <row r="351" spans="1:12" s="1" customFormat="1" ht="19.2">
      <c r="A351" s="47">
        <f>A350+1</f>
        <v>316</v>
      </c>
      <c r="B351" s="48" t="s">
        <v>359</v>
      </c>
      <c r="C351" s="49" t="s">
        <v>1420</v>
      </c>
      <c r="D351" s="50" t="s">
        <v>127</v>
      </c>
      <c r="E351" s="226">
        <v>1.8647999999999998</v>
      </c>
      <c r="F351" s="52"/>
      <c r="G351" s="53">
        <f>E351*F351</f>
        <v>0</v>
      </c>
      <c r="H351" s="54"/>
      <c r="I351" s="53">
        <f>E351*H351</f>
        <v>0</v>
      </c>
      <c r="J351" s="55">
        <v>0</v>
      </c>
      <c r="K351" s="56">
        <f>E351*J351</f>
        <v>0</v>
      </c>
      <c r="L351" s="57" t="s">
        <v>124</v>
      </c>
    </row>
    <row r="352" spans="1:12" s="1" customFormat="1" ht="19.2">
      <c r="A352" s="47">
        <f>A351+1</f>
        <v>317</v>
      </c>
      <c r="B352" s="48" t="s">
        <v>361</v>
      </c>
      <c r="C352" s="49" t="s">
        <v>1421</v>
      </c>
      <c r="D352" s="50" t="s">
        <v>123</v>
      </c>
      <c r="E352" s="55">
        <v>8.0999999999999989E-2</v>
      </c>
      <c r="F352" s="52"/>
      <c r="G352" s="53">
        <f>E352*F352</f>
        <v>0</v>
      </c>
      <c r="H352" s="54"/>
      <c r="I352" s="53">
        <f>E352*H352</f>
        <v>0</v>
      </c>
      <c r="J352" s="55">
        <v>2.3191920000000001E-2</v>
      </c>
      <c r="K352" s="56">
        <f>E352*J352</f>
        <v>1.8785455199999998E-3</v>
      </c>
      <c r="L352" s="57" t="s">
        <v>124</v>
      </c>
    </row>
    <row r="353" spans="1:12" s="1" customFormat="1" ht="105.6">
      <c r="A353" s="227">
        <f>A352+1</f>
        <v>318</v>
      </c>
      <c r="B353" s="228" t="s">
        <v>385</v>
      </c>
      <c r="C353" s="229" t="s">
        <v>1422</v>
      </c>
      <c r="D353" s="230" t="s">
        <v>123</v>
      </c>
      <c r="E353" s="235">
        <v>8.0999999999999989E-2</v>
      </c>
      <c r="F353" s="232"/>
      <c r="G353" s="233">
        <f>E353*F353</f>
        <v>0</v>
      </c>
      <c r="H353" s="234"/>
      <c r="I353" s="233">
        <f>E353*H353</f>
        <v>0</v>
      </c>
      <c r="J353" s="235">
        <v>0.47</v>
      </c>
      <c r="K353" s="236">
        <f>E353*J353</f>
        <v>3.8069999999999993E-2</v>
      </c>
      <c r="L353" s="237" t="s">
        <v>124</v>
      </c>
    </row>
    <row r="354" spans="1:12" s="1" customFormat="1" ht="19.2">
      <c r="A354" s="47">
        <f>A353+1</f>
        <v>319</v>
      </c>
      <c r="B354" s="48" t="s">
        <v>365</v>
      </c>
      <c r="C354" s="49" t="s">
        <v>1423</v>
      </c>
      <c r="D354" s="50" t="s">
        <v>123</v>
      </c>
      <c r="E354" s="55">
        <v>8.0999999999999989E-2</v>
      </c>
      <c r="F354" s="52"/>
      <c r="G354" s="53">
        <f>E354*F354</f>
        <v>0</v>
      </c>
      <c r="H354" s="54"/>
      <c r="I354" s="53">
        <f>E354*H354</f>
        <v>0</v>
      </c>
      <c r="J354" s="55">
        <v>1.8E-3</v>
      </c>
      <c r="K354" s="56">
        <f>E354*J354</f>
        <v>1.4579999999999997E-4</v>
      </c>
      <c r="L354" s="57" t="s">
        <v>124</v>
      </c>
    </row>
    <row r="355" spans="1:12" s="1" customFormat="1" ht="19.2">
      <c r="A355" s="47">
        <f>A354+1</f>
        <v>320</v>
      </c>
      <c r="B355" s="48" t="s">
        <v>369</v>
      </c>
      <c r="C355" s="49" t="s">
        <v>1424</v>
      </c>
      <c r="D355" s="50" t="s">
        <v>235</v>
      </c>
      <c r="E355" s="55">
        <v>4.8000000000000001E-2</v>
      </c>
      <c r="F355" s="52"/>
      <c r="G355" s="53">
        <f>E355*F355</f>
        <v>0</v>
      </c>
      <c r="H355" s="54"/>
      <c r="I355" s="53">
        <f>E355*H355</f>
        <v>0</v>
      </c>
      <c r="J355" s="55">
        <v>0</v>
      </c>
      <c r="K355" s="56">
        <f>E355*J355</f>
        <v>0</v>
      </c>
      <c r="L355" s="57" t="s">
        <v>124</v>
      </c>
    </row>
    <row r="356" spans="1:12" s="1" customFormat="1" ht="19.2">
      <c r="A356" s="47">
        <f>A355+1</f>
        <v>321</v>
      </c>
      <c r="B356" s="48" t="s">
        <v>400</v>
      </c>
      <c r="C356" s="49" t="s">
        <v>1425</v>
      </c>
      <c r="D356" s="50" t="s">
        <v>136</v>
      </c>
      <c r="E356" s="54">
        <v>1.5</v>
      </c>
      <c r="F356" s="52"/>
      <c r="G356" s="53">
        <f>E356*F356</f>
        <v>0</v>
      </c>
      <c r="H356" s="54"/>
      <c r="I356" s="53">
        <f>E356*H356</f>
        <v>0</v>
      </c>
      <c r="J356" s="55">
        <v>3.4706224000000001E-2</v>
      </c>
      <c r="K356" s="56">
        <f>E356*J356</f>
        <v>5.2059335999999998E-2</v>
      </c>
      <c r="L356" s="57" t="s">
        <v>124</v>
      </c>
    </row>
    <row r="357" spans="1:12" s="1" customFormat="1" ht="19.2">
      <c r="A357" s="47">
        <f>A356+1</f>
        <v>322</v>
      </c>
      <c r="B357" s="48" t="s">
        <v>359</v>
      </c>
      <c r="C357" s="49" t="s">
        <v>1426</v>
      </c>
      <c r="D357" s="50" t="s">
        <v>127</v>
      </c>
      <c r="E357" s="226">
        <v>1.5875999999999999</v>
      </c>
      <c r="F357" s="52"/>
      <c r="G357" s="53">
        <f>E357*F357</f>
        <v>0</v>
      </c>
      <c r="H357" s="54"/>
      <c r="I357" s="53">
        <f>E357*H357</f>
        <v>0</v>
      </c>
      <c r="J357" s="55">
        <v>0</v>
      </c>
      <c r="K357" s="56">
        <f>E357*J357</f>
        <v>0</v>
      </c>
      <c r="L357" s="57" t="s">
        <v>124</v>
      </c>
    </row>
    <row r="358" spans="1:12" s="1" customFormat="1" ht="19.2">
      <c r="A358" s="47">
        <f>A357+1</f>
        <v>323</v>
      </c>
      <c r="B358" s="48" t="s">
        <v>361</v>
      </c>
      <c r="C358" s="49" t="s">
        <v>1427</v>
      </c>
      <c r="D358" s="50" t="s">
        <v>123</v>
      </c>
      <c r="E358" s="55">
        <v>8.8200000000000001E-2</v>
      </c>
      <c r="F358" s="52"/>
      <c r="G358" s="53">
        <f>E358*F358</f>
        <v>0</v>
      </c>
      <c r="H358" s="54"/>
      <c r="I358" s="53">
        <f>E358*H358</f>
        <v>0</v>
      </c>
      <c r="J358" s="55">
        <v>2.3191920000000001E-2</v>
      </c>
      <c r="K358" s="56">
        <f>E358*J358</f>
        <v>2.045527344E-3</v>
      </c>
      <c r="L358" s="57" t="s">
        <v>124</v>
      </c>
    </row>
    <row r="359" spans="1:12" s="1" customFormat="1" ht="105.6">
      <c r="A359" s="227">
        <f>A358+1</f>
        <v>324</v>
      </c>
      <c r="B359" s="228" t="s">
        <v>385</v>
      </c>
      <c r="C359" s="229" t="s">
        <v>1428</v>
      </c>
      <c r="D359" s="230" t="s">
        <v>123</v>
      </c>
      <c r="E359" s="235">
        <v>8.8200000000000001E-2</v>
      </c>
      <c r="F359" s="232"/>
      <c r="G359" s="233">
        <f>E359*F359</f>
        <v>0</v>
      </c>
      <c r="H359" s="234"/>
      <c r="I359" s="233">
        <f>E359*H359</f>
        <v>0</v>
      </c>
      <c r="J359" s="235">
        <v>0.47</v>
      </c>
      <c r="K359" s="236">
        <f>E359*J359</f>
        <v>4.1453999999999998E-2</v>
      </c>
      <c r="L359" s="237" t="s">
        <v>124</v>
      </c>
    </row>
    <row r="360" spans="1:12" s="1" customFormat="1" ht="19.2">
      <c r="A360" s="47">
        <f>A359+1</f>
        <v>325</v>
      </c>
      <c r="B360" s="48" t="s">
        <v>365</v>
      </c>
      <c r="C360" s="49" t="s">
        <v>1429</v>
      </c>
      <c r="D360" s="50" t="s">
        <v>123</v>
      </c>
      <c r="E360" s="55">
        <v>8.8200000000000001E-2</v>
      </c>
      <c r="F360" s="52"/>
      <c r="G360" s="53">
        <f>E360*F360</f>
        <v>0</v>
      </c>
      <c r="H360" s="54"/>
      <c r="I360" s="53">
        <f>E360*H360</f>
        <v>0</v>
      </c>
      <c r="J360" s="55">
        <v>1.8E-3</v>
      </c>
      <c r="K360" s="56">
        <f>E360*J360</f>
        <v>1.5876E-4</v>
      </c>
      <c r="L360" s="57" t="s">
        <v>124</v>
      </c>
    </row>
    <row r="361" spans="1:12" s="1" customFormat="1" ht="19.2">
      <c r="A361" s="47">
        <f>A360+1</f>
        <v>326</v>
      </c>
      <c r="B361" s="48" t="s">
        <v>369</v>
      </c>
      <c r="C361" s="49" t="s">
        <v>1430</v>
      </c>
      <c r="D361" s="50" t="s">
        <v>235</v>
      </c>
      <c r="E361" s="55">
        <v>5.7000000000000002E-2</v>
      </c>
      <c r="F361" s="52"/>
      <c r="G361" s="53">
        <f>E361*F361</f>
        <v>0</v>
      </c>
      <c r="H361" s="54"/>
      <c r="I361" s="53">
        <f>E361*H361</f>
        <v>0</v>
      </c>
      <c r="J361" s="55">
        <v>0</v>
      </c>
      <c r="K361" s="56">
        <f>E361*J361</f>
        <v>0</v>
      </c>
      <c r="L361" s="57" t="s">
        <v>124</v>
      </c>
    </row>
    <row r="362" spans="1:12" s="1" customFormat="1" ht="19.2">
      <c r="A362" s="47">
        <f>A361+1</f>
        <v>327</v>
      </c>
      <c r="B362" s="48" t="s">
        <v>465</v>
      </c>
      <c r="C362" s="49" t="s">
        <v>1431</v>
      </c>
      <c r="D362" s="50" t="s">
        <v>136</v>
      </c>
      <c r="E362" s="54">
        <v>1.5</v>
      </c>
      <c r="F362" s="52"/>
      <c r="G362" s="53">
        <f>E362*F362</f>
        <v>0</v>
      </c>
      <c r="H362" s="54"/>
      <c r="I362" s="53">
        <f>E362*H362</f>
        <v>0</v>
      </c>
      <c r="J362" s="55">
        <v>1.65024E-4</v>
      </c>
      <c r="K362" s="56">
        <f>E362*J362</f>
        <v>2.4753600000000002E-4</v>
      </c>
      <c r="L362" s="57" t="s">
        <v>124</v>
      </c>
    </row>
    <row r="363" spans="1:12" s="1" customFormat="1" ht="19.2">
      <c r="A363" s="47">
        <f>A362+1</f>
        <v>328</v>
      </c>
      <c r="B363" s="48" t="s">
        <v>357</v>
      </c>
      <c r="C363" s="49" t="s">
        <v>1432</v>
      </c>
      <c r="D363" s="50" t="s">
        <v>136</v>
      </c>
      <c r="E363" s="54">
        <v>1.5</v>
      </c>
      <c r="F363" s="52"/>
      <c r="G363" s="53">
        <f>E363*F363</f>
        <v>0</v>
      </c>
      <c r="H363" s="54"/>
      <c r="I363" s="53">
        <f>E363*H363</f>
        <v>0</v>
      </c>
      <c r="J363" s="55">
        <v>2.3090223999999999E-2</v>
      </c>
      <c r="K363" s="56">
        <f>E363*J363</f>
        <v>3.4635336000000003E-2</v>
      </c>
      <c r="L363" s="57" t="s">
        <v>124</v>
      </c>
    </row>
    <row r="364" spans="1:12" s="1" customFormat="1" ht="19.2">
      <c r="A364" s="47">
        <f>A363+1</f>
        <v>329</v>
      </c>
      <c r="B364" s="48" t="s">
        <v>359</v>
      </c>
      <c r="C364" s="49" t="s">
        <v>1433</v>
      </c>
      <c r="D364" s="50" t="s">
        <v>127</v>
      </c>
      <c r="E364" s="226">
        <v>1.1448</v>
      </c>
      <c r="F364" s="52"/>
      <c r="G364" s="53">
        <f>E364*F364</f>
        <v>0</v>
      </c>
      <c r="H364" s="54"/>
      <c r="I364" s="53">
        <f>E364*H364</f>
        <v>0</v>
      </c>
      <c r="J364" s="55">
        <v>0</v>
      </c>
      <c r="K364" s="56">
        <f>E364*J364</f>
        <v>0</v>
      </c>
      <c r="L364" s="57" t="s">
        <v>124</v>
      </c>
    </row>
    <row r="365" spans="1:12" s="1" customFormat="1" ht="19.2">
      <c r="A365" s="47">
        <f>A364+1</f>
        <v>330</v>
      </c>
      <c r="B365" s="48" t="s">
        <v>361</v>
      </c>
      <c r="C365" s="49" t="s">
        <v>1434</v>
      </c>
      <c r="D365" s="50" t="s">
        <v>123</v>
      </c>
      <c r="E365" s="55">
        <v>4.8599999999999997E-2</v>
      </c>
      <c r="F365" s="52"/>
      <c r="G365" s="53">
        <f>E365*F365</f>
        <v>0</v>
      </c>
      <c r="H365" s="54"/>
      <c r="I365" s="53">
        <f>E365*H365</f>
        <v>0</v>
      </c>
      <c r="J365" s="55">
        <v>2.3191920000000001E-2</v>
      </c>
      <c r="K365" s="56">
        <f>E365*J365</f>
        <v>1.127127312E-3</v>
      </c>
      <c r="L365" s="57" t="s">
        <v>124</v>
      </c>
    </row>
    <row r="366" spans="1:12" s="1" customFormat="1" ht="105.6">
      <c r="A366" s="227">
        <f>A365+1</f>
        <v>331</v>
      </c>
      <c r="B366" s="228" t="s">
        <v>385</v>
      </c>
      <c r="C366" s="229" t="s">
        <v>1435</v>
      </c>
      <c r="D366" s="230" t="s">
        <v>123</v>
      </c>
      <c r="E366" s="235">
        <v>4.8599999999999997E-2</v>
      </c>
      <c r="F366" s="232"/>
      <c r="G366" s="233">
        <f>E366*F366</f>
        <v>0</v>
      </c>
      <c r="H366" s="234"/>
      <c r="I366" s="233">
        <f>E366*H366</f>
        <v>0</v>
      </c>
      <c r="J366" s="235">
        <v>0.47</v>
      </c>
      <c r="K366" s="236">
        <f>E366*J366</f>
        <v>2.2841999999999998E-2</v>
      </c>
      <c r="L366" s="237" t="s">
        <v>124</v>
      </c>
    </row>
    <row r="367" spans="1:12" s="1" customFormat="1" ht="19.2">
      <c r="A367" s="47">
        <f>A366+1</f>
        <v>332</v>
      </c>
      <c r="B367" s="48" t="s">
        <v>365</v>
      </c>
      <c r="C367" s="49" t="s">
        <v>1436</v>
      </c>
      <c r="D367" s="50" t="s">
        <v>123</v>
      </c>
      <c r="E367" s="55">
        <v>4.8599999999999997E-2</v>
      </c>
      <c r="F367" s="52"/>
      <c r="G367" s="53">
        <f>E367*F367</f>
        <v>0</v>
      </c>
      <c r="H367" s="54"/>
      <c r="I367" s="53">
        <f>E367*H367</f>
        <v>0</v>
      </c>
      <c r="J367" s="55">
        <v>1.8E-3</v>
      </c>
      <c r="K367" s="56">
        <f>E367*J367</f>
        <v>8.7479999999999996E-5</v>
      </c>
      <c r="L367" s="57" t="s">
        <v>124</v>
      </c>
    </row>
    <row r="368" spans="1:12" s="1" customFormat="1" ht="19.2">
      <c r="A368" s="47">
        <f>A367+1</f>
        <v>333</v>
      </c>
      <c r="B368" s="48" t="s">
        <v>395</v>
      </c>
      <c r="C368" s="49" t="s">
        <v>1437</v>
      </c>
      <c r="D368" s="50" t="s">
        <v>155</v>
      </c>
      <c r="E368" s="51">
        <v>1</v>
      </c>
      <c r="F368" s="52"/>
      <c r="G368" s="53">
        <f>E368*F368</f>
        <v>0</v>
      </c>
      <c r="H368" s="54"/>
      <c r="I368" s="53">
        <f>E368*H368</f>
        <v>0</v>
      </c>
      <c r="J368" s="55">
        <v>1.4189999999999999E-3</v>
      </c>
      <c r="K368" s="56">
        <f>E368*J368</f>
        <v>1.4189999999999999E-3</v>
      </c>
      <c r="L368" s="57" t="s">
        <v>124</v>
      </c>
    </row>
    <row r="369" spans="1:12" s="1" customFormat="1" ht="19.2">
      <c r="A369" s="47">
        <f>A368+1</f>
        <v>334</v>
      </c>
      <c r="B369" s="48" t="s">
        <v>369</v>
      </c>
      <c r="C369" s="49" t="s">
        <v>1438</v>
      </c>
      <c r="D369" s="50" t="s">
        <v>235</v>
      </c>
      <c r="E369" s="55">
        <v>3.2000000000000001E-2</v>
      </c>
      <c r="F369" s="52"/>
      <c r="G369" s="53">
        <f>E369*F369</f>
        <v>0</v>
      </c>
      <c r="H369" s="54"/>
      <c r="I369" s="53">
        <f>E369*H369</f>
        <v>0</v>
      </c>
      <c r="J369" s="55">
        <v>0</v>
      </c>
      <c r="K369" s="56">
        <f>E369*J369</f>
        <v>0</v>
      </c>
      <c r="L369" s="57" t="s">
        <v>124</v>
      </c>
    </row>
    <row r="370" spans="1:12" s="1" customFormat="1" ht="19.2">
      <c r="A370" s="47">
        <f>A369+1</f>
        <v>335</v>
      </c>
      <c r="B370" s="48" t="s">
        <v>465</v>
      </c>
      <c r="C370" s="49" t="s">
        <v>1439</v>
      </c>
      <c r="D370" s="50" t="s">
        <v>136</v>
      </c>
      <c r="E370" s="54">
        <v>1.6</v>
      </c>
      <c r="F370" s="52"/>
      <c r="G370" s="53">
        <f>E370*F370</f>
        <v>0</v>
      </c>
      <c r="H370" s="54"/>
      <c r="I370" s="53">
        <f>E370*H370</f>
        <v>0</v>
      </c>
      <c r="J370" s="55">
        <v>1.65024E-4</v>
      </c>
      <c r="K370" s="56">
        <f>E370*J370</f>
        <v>2.640384E-4</v>
      </c>
      <c r="L370" s="57" t="s">
        <v>124</v>
      </c>
    </row>
    <row r="371" spans="1:12" s="1" customFormat="1" ht="19.2">
      <c r="A371" s="47">
        <f>A370+1</f>
        <v>336</v>
      </c>
      <c r="B371" s="48" t="s">
        <v>357</v>
      </c>
      <c r="C371" s="49" t="s">
        <v>1440</v>
      </c>
      <c r="D371" s="50" t="s">
        <v>136</v>
      </c>
      <c r="E371" s="54">
        <v>1.6</v>
      </c>
      <c r="F371" s="52"/>
      <c r="G371" s="53">
        <f>E371*F371</f>
        <v>0</v>
      </c>
      <c r="H371" s="54"/>
      <c r="I371" s="53">
        <f>E371*H371</f>
        <v>0</v>
      </c>
      <c r="J371" s="55">
        <v>2.3090223999999999E-2</v>
      </c>
      <c r="K371" s="56">
        <f>E371*J371</f>
        <v>3.6944358400000002E-2</v>
      </c>
      <c r="L371" s="57" t="s">
        <v>124</v>
      </c>
    </row>
    <row r="372" spans="1:12" s="1" customFormat="1" ht="19.2">
      <c r="A372" s="47">
        <f>A371+1</f>
        <v>337</v>
      </c>
      <c r="B372" s="48" t="s">
        <v>359</v>
      </c>
      <c r="C372" s="49" t="s">
        <v>1441</v>
      </c>
      <c r="D372" s="50" t="s">
        <v>127</v>
      </c>
      <c r="E372" s="226">
        <v>1.3600000000000003</v>
      </c>
      <c r="F372" s="52"/>
      <c r="G372" s="53">
        <f>E372*F372</f>
        <v>0</v>
      </c>
      <c r="H372" s="54"/>
      <c r="I372" s="53">
        <f>E372*H372</f>
        <v>0</v>
      </c>
      <c r="J372" s="55">
        <v>0</v>
      </c>
      <c r="K372" s="56">
        <f>E372*J372</f>
        <v>0</v>
      </c>
      <c r="L372" s="57" t="s">
        <v>124</v>
      </c>
    </row>
    <row r="373" spans="1:12" s="1" customFormat="1" ht="19.2">
      <c r="A373" s="47">
        <f>A372+1</f>
        <v>338</v>
      </c>
      <c r="B373" s="48" t="s">
        <v>361</v>
      </c>
      <c r="C373" s="49" t="s">
        <v>1442</v>
      </c>
      <c r="D373" s="50" t="s">
        <v>123</v>
      </c>
      <c r="E373" s="55">
        <v>6.4000000000000015E-2</v>
      </c>
      <c r="F373" s="52"/>
      <c r="G373" s="53">
        <f>E373*F373</f>
        <v>0</v>
      </c>
      <c r="H373" s="54"/>
      <c r="I373" s="53">
        <f>E373*H373</f>
        <v>0</v>
      </c>
      <c r="J373" s="55">
        <v>2.3191920000000001E-2</v>
      </c>
      <c r="K373" s="56">
        <f>E373*J373</f>
        <v>1.4842828800000003E-3</v>
      </c>
      <c r="L373" s="57" t="s">
        <v>124</v>
      </c>
    </row>
    <row r="374" spans="1:12" s="1" customFormat="1" ht="105.6">
      <c r="A374" s="227">
        <f>A373+1</f>
        <v>339</v>
      </c>
      <c r="B374" s="228" t="s">
        <v>385</v>
      </c>
      <c r="C374" s="229" t="s">
        <v>1443</v>
      </c>
      <c r="D374" s="230" t="s">
        <v>123</v>
      </c>
      <c r="E374" s="235">
        <v>6.4000000000000015E-2</v>
      </c>
      <c r="F374" s="232"/>
      <c r="G374" s="233">
        <f>E374*F374</f>
        <v>0</v>
      </c>
      <c r="H374" s="234"/>
      <c r="I374" s="233">
        <f>E374*H374</f>
        <v>0</v>
      </c>
      <c r="J374" s="235">
        <v>0.47</v>
      </c>
      <c r="K374" s="236">
        <f>E374*J374</f>
        <v>3.0080000000000006E-2</v>
      </c>
      <c r="L374" s="237" t="s">
        <v>124</v>
      </c>
    </row>
    <row r="375" spans="1:12" s="1" customFormat="1" ht="19.2">
      <c r="A375" s="47">
        <f>A374+1</f>
        <v>340</v>
      </c>
      <c r="B375" s="48" t="s">
        <v>365</v>
      </c>
      <c r="C375" s="49" t="s">
        <v>1444</v>
      </c>
      <c r="D375" s="50" t="s">
        <v>123</v>
      </c>
      <c r="E375" s="55">
        <v>6.4000000000000015E-2</v>
      </c>
      <c r="F375" s="52"/>
      <c r="G375" s="53">
        <f>E375*F375</f>
        <v>0</v>
      </c>
      <c r="H375" s="54"/>
      <c r="I375" s="53">
        <f>E375*H375</f>
        <v>0</v>
      </c>
      <c r="J375" s="55">
        <v>1.8E-3</v>
      </c>
      <c r="K375" s="56">
        <f>E375*J375</f>
        <v>1.1520000000000002E-4</v>
      </c>
      <c r="L375" s="57" t="s">
        <v>124</v>
      </c>
    </row>
    <row r="376" spans="1:12" s="1" customFormat="1" ht="19.2">
      <c r="A376" s="47">
        <f>A375+1</f>
        <v>341</v>
      </c>
      <c r="B376" s="48" t="s">
        <v>367</v>
      </c>
      <c r="C376" s="49" t="s">
        <v>1445</v>
      </c>
      <c r="D376" s="50" t="s">
        <v>155</v>
      </c>
      <c r="E376" s="51">
        <v>1</v>
      </c>
      <c r="F376" s="52"/>
      <c r="G376" s="53">
        <f>E376*F376</f>
        <v>0</v>
      </c>
      <c r="H376" s="54"/>
      <c r="I376" s="53">
        <f>E376*H376</f>
        <v>0</v>
      </c>
      <c r="J376" s="55">
        <v>4.73E-4</v>
      </c>
      <c r="K376" s="56">
        <f>E376*J376</f>
        <v>4.73E-4</v>
      </c>
      <c r="L376" s="57" t="s">
        <v>124</v>
      </c>
    </row>
    <row r="377" spans="1:12" s="1" customFormat="1" ht="19.2">
      <c r="A377" s="47">
        <f>A376+1</f>
        <v>342</v>
      </c>
      <c r="B377" s="48" t="s">
        <v>369</v>
      </c>
      <c r="C377" s="49" t="s">
        <v>1446</v>
      </c>
      <c r="D377" s="50" t="s">
        <v>235</v>
      </c>
      <c r="E377" s="55">
        <v>3.9E-2</v>
      </c>
      <c r="F377" s="52"/>
      <c r="G377" s="53">
        <f>E377*F377</f>
        <v>0</v>
      </c>
      <c r="H377" s="54"/>
      <c r="I377" s="53">
        <f>E377*H377</f>
        <v>0</v>
      </c>
      <c r="J377" s="55">
        <v>0</v>
      </c>
      <c r="K377" s="56">
        <f>E377*J377</f>
        <v>0</v>
      </c>
      <c r="L377" s="57" t="s">
        <v>124</v>
      </c>
    </row>
    <row r="378" spans="1:12" s="1" customFormat="1" ht="19.2">
      <c r="A378" s="47">
        <f>A377+1</f>
        <v>343</v>
      </c>
      <c r="B378" s="48" t="s">
        <v>653</v>
      </c>
      <c r="C378" s="49" t="s">
        <v>1447</v>
      </c>
      <c r="D378" s="50" t="s">
        <v>136</v>
      </c>
      <c r="E378" s="51">
        <v>7</v>
      </c>
      <c r="F378" s="52"/>
      <c r="G378" s="53">
        <f>E378*F378</f>
        <v>0</v>
      </c>
      <c r="H378" s="54"/>
      <c r="I378" s="53">
        <f>E378*H378</f>
        <v>0</v>
      </c>
      <c r="J378" s="55">
        <v>1.65024E-4</v>
      </c>
      <c r="K378" s="56">
        <f>E378*J378</f>
        <v>1.155168E-3</v>
      </c>
      <c r="L378" s="57" t="s">
        <v>124</v>
      </c>
    </row>
    <row r="379" spans="1:12" s="1" customFormat="1" ht="19.2">
      <c r="A379" s="47">
        <f>A378+1</f>
        <v>344</v>
      </c>
      <c r="B379" s="48" t="s">
        <v>400</v>
      </c>
      <c r="C379" s="49" t="s">
        <v>1448</v>
      </c>
      <c r="D379" s="50" t="s">
        <v>136</v>
      </c>
      <c r="E379" s="51">
        <v>7</v>
      </c>
      <c r="F379" s="52"/>
      <c r="G379" s="53">
        <f>E379*F379</f>
        <v>0</v>
      </c>
      <c r="H379" s="54"/>
      <c r="I379" s="53">
        <f>E379*H379</f>
        <v>0</v>
      </c>
      <c r="J379" s="55">
        <v>3.4706224000000001E-2</v>
      </c>
      <c r="K379" s="56">
        <f>E379*J379</f>
        <v>0.242943568</v>
      </c>
      <c r="L379" s="57" t="s">
        <v>124</v>
      </c>
    </row>
    <row r="380" spans="1:12" s="1" customFormat="1" ht="19.2">
      <c r="A380" s="47">
        <f>A379+1</f>
        <v>345</v>
      </c>
      <c r="B380" s="48" t="s">
        <v>359</v>
      </c>
      <c r="C380" s="49" t="s">
        <v>1449</v>
      </c>
      <c r="D380" s="50" t="s">
        <v>127</v>
      </c>
      <c r="E380" s="226">
        <v>8.2149999999999999</v>
      </c>
      <c r="F380" s="52"/>
      <c r="G380" s="53">
        <f>E380*F380</f>
        <v>0</v>
      </c>
      <c r="H380" s="54"/>
      <c r="I380" s="53">
        <f>E380*H380</f>
        <v>0</v>
      </c>
      <c r="J380" s="55">
        <v>0</v>
      </c>
      <c r="K380" s="56">
        <f>E380*J380</f>
        <v>0</v>
      </c>
      <c r="L380" s="57" t="s">
        <v>124</v>
      </c>
    </row>
    <row r="381" spans="1:12" s="1" customFormat="1" ht="19.2">
      <c r="A381" s="47">
        <f>A380+1</f>
        <v>346</v>
      </c>
      <c r="B381" s="48" t="s">
        <v>361</v>
      </c>
      <c r="C381" s="49" t="s">
        <v>1450</v>
      </c>
      <c r="D381" s="50" t="s">
        <v>123</v>
      </c>
      <c r="E381" s="55">
        <v>0.57750000000000001</v>
      </c>
      <c r="F381" s="52"/>
      <c r="G381" s="53">
        <f>E381*F381</f>
        <v>0</v>
      </c>
      <c r="H381" s="54"/>
      <c r="I381" s="53">
        <f>E381*H381</f>
        <v>0</v>
      </c>
      <c r="J381" s="55">
        <v>2.3191920000000001E-2</v>
      </c>
      <c r="K381" s="56">
        <f>E381*J381</f>
        <v>1.3393333800000001E-2</v>
      </c>
      <c r="L381" s="57" t="s">
        <v>124</v>
      </c>
    </row>
    <row r="382" spans="1:12" s="1" customFormat="1" ht="105.6">
      <c r="A382" s="227">
        <f>A381+1</f>
        <v>347</v>
      </c>
      <c r="B382" s="228" t="s">
        <v>385</v>
      </c>
      <c r="C382" s="229" t="s">
        <v>1451</v>
      </c>
      <c r="D382" s="230" t="s">
        <v>123</v>
      </c>
      <c r="E382" s="235">
        <v>0.57750000000000001</v>
      </c>
      <c r="F382" s="232"/>
      <c r="G382" s="233">
        <f>E382*F382</f>
        <v>0</v>
      </c>
      <c r="H382" s="234"/>
      <c r="I382" s="233">
        <f>E382*H382</f>
        <v>0</v>
      </c>
      <c r="J382" s="235">
        <v>0.47</v>
      </c>
      <c r="K382" s="236">
        <f>E382*J382</f>
        <v>0.27142499999999997</v>
      </c>
      <c r="L382" s="237" t="s">
        <v>124</v>
      </c>
    </row>
    <row r="383" spans="1:12" s="1" customFormat="1" ht="19.2">
      <c r="A383" s="47">
        <f>A382+1</f>
        <v>348</v>
      </c>
      <c r="B383" s="48" t="s">
        <v>365</v>
      </c>
      <c r="C383" s="49" t="s">
        <v>1452</v>
      </c>
      <c r="D383" s="50" t="s">
        <v>123</v>
      </c>
      <c r="E383" s="55">
        <v>0.57750000000000001</v>
      </c>
      <c r="F383" s="52"/>
      <c r="G383" s="53">
        <f>E383*F383</f>
        <v>0</v>
      </c>
      <c r="H383" s="54"/>
      <c r="I383" s="53">
        <f>E383*H383</f>
        <v>0</v>
      </c>
      <c r="J383" s="55">
        <v>1.8E-3</v>
      </c>
      <c r="K383" s="56">
        <f>E383*J383</f>
        <v>1.0395000000000001E-3</v>
      </c>
      <c r="L383" s="57" t="s">
        <v>124</v>
      </c>
    </row>
    <row r="384" spans="1:12" s="1" customFormat="1" ht="19.2">
      <c r="A384" s="47">
        <f>A383+1</f>
        <v>349</v>
      </c>
      <c r="B384" s="48" t="s">
        <v>422</v>
      </c>
      <c r="C384" s="49" t="s">
        <v>1453</v>
      </c>
      <c r="D384" s="50" t="s">
        <v>155</v>
      </c>
      <c r="E384" s="51">
        <v>1</v>
      </c>
      <c r="F384" s="52"/>
      <c r="G384" s="53">
        <f>E384*F384</f>
        <v>0</v>
      </c>
      <c r="H384" s="54"/>
      <c r="I384" s="53">
        <f>E384*H384</f>
        <v>0</v>
      </c>
      <c r="J384" s="55">
        <v>4.4000000000000003E-3</v>
      </c>
      <c r="K384" s="56">
        <f>E384*J384</f>
        <v>4.4000000000000003E-3</v>
      </c>
      <c r="L384" s="57" t="s">
        <v>124</v>
      </c>
    </row>
    <row r="385" spans="1:12" s="1" customFormat="1" ht="19.2">
      <c r="A385" s="47">
        <f>A384+1</f>
        <v>350</v>
      </c>
      <c r="B385" s="48" t="s">
        <v>369</v>
      </c>
      <c r="C385" s="49" t="s">
        <v>1454</v>
      </c>
      <c r="D385" s="50" t="s">
        <v>235</v>
      </c>
      <c r="E385" s="55">
        <v>0.30499999999999999</v>
      </c>
      <c r="F385" s="52"/>
      <c r="G385" s="53">
        <f>E385*F385</f>
        <v>0</v>
      </c>
      <c r="H385" s="54"/>
      <c r="I385" s="53">
        <f>E385*H385</f>
        <v>0</v>
      </c>
      <c r="J385" s="55">
        <v>0</v>
      </c>
      <c r="K385" s="56">
        <f>E385*J385</f>
        <v>0</v>
      </c>
      <c r="L385" s="57" t="s">
        <v>124</v>
      </c>
    </row>
    <row r="386" spans="1:12" s="1" customFormat="1" ht="19.2">
      <c r="A386" s="47">
        <f>A385+1</f>
        <v>351</v>
      </c>
      <c r="B386" s="48" t="s">
        <v>712</v>
      </c>
      <c r="C386" s="49" t="s">
        <v>1455</v>
      </c>
      <c r="D386" s="50" t="s">
        <v>136</v>
      </c>
      <c r="E386" s="51">
        <v>1</v>
      </c>
      <c r="F386" s="52"/>
      <c r="G386" s="53">
        <f>E386*F386</f>
        <v>0</v>
      </c>
      <c r="H386" s="54"/>
      <c r="I386" s="53">
        <f>E386*H386</f>
        <v>0</v>
      </c>
      <c r="J386" s="55">
        <v>1.65024E-4</v>
      </c>
      <c r="K386" s="56">
        <f>E386*J386</f>
        <v>1.65024E-4</v>
      </c>
      <c r="L386" s="57" t="s">
        <v>124</v>
      </c>
    </row>
    <row r="387" spans="1:12" s="1" customFormat="1" ht="19.2">
      <c r="A387" s="47">
        <f>A386+1</f>
        <v>352</v>
      </c>
      <c r="B387" s="48" t="s">
        <v>714</v>
      </c>
      <c r="C387" s="49" t="s">
        <v>1456</v>
      </c>
      <c r="D387" s="50" t="s">
        <v>136</v>
      </c>
      <c r="E387" s="51">
        <v>1</v>
      </c>
      <c r="F387" s="52"/>
      <c r="G387" s="53">
        <f>E387*F387</f>
        <v>0</v>
      </c>
      <c r="H387" s="54"/>
      <c r="I387" s="53">
        <f>E387*H387</f>
        <v>0</v>
      </c>
      <c r="J387" s="55">
        <v>6.2291999999999998E-3</v>
      </c>
      <c r="K387" s="56">
        <f>E387*J387</f>
        <v>6.2291999999999998E-3</v>
      </c>
      <c r="L387" s="57" t="s">
        <v>124</v>
      </c>
    </row>
    <row r="388" spans="1:12" s="1" customFormat="1" ht="19.2">
      <c r="A388" s="47">
        <f>A387+1</f>
        <v>353</v>
      </c>
      <c r="B388" s="48" t="s">
        <v>359</v>
      </c>
      <c r="C388" s="49" t="s">
        <v>1457</v>
      </c>
      <c r="D388" s="50" t="s">
        <v>127</v>
      </c>
      <c r="E388" s="226">
        <v>0.54520000000000002</v>
      </c>
      <c r="F388" s="52"/>
      <c r="G388" s="53">
        <f>E388*F388</f>
        <v>0</v>
      </c>
      <c r="H388" s="54"/>
      <c r="I388" s="53">
        <f>E388*H388</f>
        <v>0</v>
      </c>
      <c r="J388" s="55">
        <v>0</v>
      </c>
      <c r="K388" s="56">
        <f>E388*J388</f>
        <v>0</v>
      </c>
      <c r="L388" s="57" t="s">
        <v>124</v>
      </c>
    </row>
    <row r="389" spans="1:12" s="1" customFormat="1" ht="19.2">
      <c r="A389" s="47">
        <f>A388+1</f>
        <v>354</v>
      </c>
      <c r="B389" s="48" t="s">
        <v>361</v>
      </c>
      <c r="C389" s="49" t="s">
        <v>1458</v>
      </c>
      <c r="D389" s="50" t="s">
        <v>123</v>
      </c>
      <c r="E389" s="55">
        <v>1.2E-2</v>
      </c>
      <c r="F389" s="52"/>
      <c r="G389" s="53">
        <f>E389*F389</f>
        <v>0</v>
      </c>
      <c r="H389" s="54"/>
      <c r="I389" s="53">
        <f>E389*H389</f>
        <v>0</v>
      </c>
      <c r="J389" s="55">
        <v>2.3191920000000001E-2</v>
      </c>
      <c r="K389" s="56">
        <f>E389*J389</f>
        <v>2.7830304000000004E-4</v>
      </c>
      <c r="L389" s="57" t="s">
        <v>124</v>
      </c>
    </row>
    <row r="390" spans="1:12" s="1" customFormat="1" ht="105.6">
      <c r="A390" s="227">
        <f>A389+1</f>
        <v>355</v>
      </c>
      <c r="B390" s="228" t="s">
        <v>385</v>
      </c>
      <c r="C390" s="229" t="s">
        <v>1459</v>
      </c>
      <c r="D390" s="230" t="s">
        <v>123</v>
      </c>
      <c r="E390" s="235">
        <v>1.2E-2</v>
      </c>
      <c r="F390" s="232"/>
      <c r="G390" s="233">
        <f>E390*F390</f>
        <v>0</v>
      </c>
      <c r="H390" s="234"/>
      <c r="I390" s="233">
        <f>E390*H390</f>
        <v>0</v>
      </c>
      <c r="J390" s="235">
        <v>0.47</v>
      </c>
      <c r="K390" s="236">
        <f>E390*J390</f>
        <v>5.64E-3</v>
      </c>
      <c r="L390" s="237" t="s">
        <v>124</v>
      </c>
    </row>
    <row r="391" spans="1:12" s="1" customFormat="1" ht="19.2">
      <c r="A391" s="47">
        <f>A390+1</f>
        <v>356</v>
      </c>
      <c r="B391" s="48" t="s">
        <v>365</v>
      </c>
      <c r="C391" s="49" t="s">
        <v>1460</v>
      </c>
      <c r="D391" s="50" t="s">
        <v>123</v>
      </c>
      <c r="E391" s="55">
        <v>1.2E-2</v>
      </c>
      <c r="F391" s="52"/>
      <c r="G391" s="53">
        <f>E391*F391</f>
        <v>0</v>
      </c>
      <c r="H391" s="54"/>
      <c r="I391" s="53">
        <f>E391*H391</f>
        <v>0</v>
      </c>
      <c r="J391" s="55">
        <v>1.8E-3</v>
      </c>
      <c r="K391" s="56">
        <f>E391*J391</f>
        <v>2.16E-5</v>
      </c>
      <c r="L391" s="57" t="s">
        <v>124</v>
      </c>
    </row>
    <row r="392" spans="1:12" s="1" customFormat="1" ht="19.2">
      <c r="A392" s="47">
        <f>A391+1</f>
        <v>357</v>
      </c>
      <c r="B392" s="48" t="s">
        <v>677</v>
      </c>
      <c r="C392" s="49" t="s">
        <v>1461</v>
      </c>
      <c r="D392" s="50" t="s">
        <v>155</v>
      </c>
      <c r="E392" s="51">
        <v>1</v>
      </c>
      <c r="F392" s="52"/>
      <c r="G392" s="53">
        <f>E392*F392</f>
        <v>0</v>
      </c>
      <c r="H392" s="54"/>
      <c r="I392" s="53">
        <f>E392*H392</f>
        <v>0</v>
      </c>
      <c r="J392" s="55">
        <v>1.32E-3</v>
      </c>
      <c r="K392" s="56">
        <f>E392*J392</f>
        <v>1.32E-3</v>
      </c>
      <c r="L392" s="57" t="s">
        <v>124</v>
      </c>
    </row>
    <row r="393" spans="1:12" s="1" customFormat="1" ht="19.2">
      <c r="A393" s="47">
        <f>A392+1</f>
        <v>358</v>
      </c>
      <c r="B393" s="48" t="s">
        <v>369</v>
      </c>
      <c r="C393" s="49" t="s">
        <v>1462</v>
      </c>
      <c r="D393" s="50" t="s">
        <v>235</v>
      </c>
      <c r="E393" s="55">
        <v>9.0000000000000011E-3</v>
      </c>
      <c r="F393" s="52"/>
      <c r="G393" s="53">
        <f>E393*F393</f>
        <v>0</v>
      </c>
      <c r="H393" s="54"/>
      <c r="I393" s="53">
        <f>E393*H393</f>
        <v>0</v>
      </c>
      <c r="J393" s="55">
        <v>0</v>
      </c>
      <c r="K393" s="56">
        <f>E393*J393</f>
        <v>0</v>
      </c>
      <c r="L393" s="57" t="s">
        <v>124</v>
      </c>
    </row>
    <row r="394" spans="1:12" s="1" customFormat="1" ht="19.2">
      <c r="A394" s="47">
        <f>A393+1</f>
        <v>359</v>
      </c>
      <c r="B394" s="48" t="s">
        <v>465</v>
      </c>
      <c r="C394" s="49" t="s">
        <v>1463</v>
      </c>
      <c r="D394" s="50" t="s">
        <v>136</v>
      </c>
      <c r="E394" s="54">
        <v>1.5</v>
      </c>
      <c r="F394" s="52"/>
      <c r="G394" s="53">
        <f>E394*F394</f>
        <v>0</v>
      </c>
      <c r="H394" s="54"/>
      <c r="I394" s="53">
        <f>E394*H394</f>
        <v>0</v>
      </c>
      <c r="J394" s="55">
        <v>1.65024E-4</v>
      </c>
      <c r="K394" s="56">
        <f>E394*J394</f>
        <v>2.4753600000000002E-4</v>
      </c>
      <c r="L394" s="57" t="s">
        <v>124</v>
      </c>
    </row>
    <row r="395" spans="1:12" s="1" customFormat="1" ht="19.2">
      <c r="A395" s="47">
        <f>A394+1</f>
        <v>360</v>
      </c>
      <c r="B395" s="48" t="s">
        <v>357</v>
      </c>
      <c r="C395" s="49" t="s">
        <v>1464</v>
      </c>
      <c r="D395" s="50" t="s">
        <v>136</v>
      </c>
      <c r="E395" s="54">
        <v>1.5</v>
      </c>
      <c r="F395" s="52"/>
      <c r="G395" s="53">
        <f>E395*F395</f>
        <v>0</v>
      </c>
      <c r="H395" s="54"/>
      <c r="I395" s="53">
        <f>E395*H395</f>
        <v>0</v>
      </c>
      <c r="J395" s="55">
        <v>2.3090223999999999E-2</v>
      </c>
      <c r="K395" s="56">
        <f>E395*J395</f>
        <v>3.4635336000000003E-2</v>
      </c>
      <c r="L395" s="57" t="s">
        <v>124</v>
      </c>
    </row>
    <row r="396" spans="1:12" s="1" customFormat="1" ht="19.2">
      <c r="A396" s="47">
        <f>A395+1</f>
        <v>361</v>
      </c>
      <c r="B396" s="48" t="s">
        <v>359</v>
      </c>
      <c r="C396" s="49" t="s">
        <v>1465</v>
      </c>
      <c r="D396" s="50" t="s">
        <v>127</v>
      </c>
      <c r="E396" s="226">
        <v>1.17</v>
      </c>
      <c r="F396" s="52"/>
      <c r="G396" s="53">
        <f>E396*F396</f>
        <v>0</v>
      </c>
      <c r="H396" s="54"/>
      <c r="I396" s="53">
        <f>E396*H396</f>
        <v>0</v>
      </c>
      <c r="J396" s="55">
        <v>0</v>
      </c>
      <c r="K396" s="56">
        <f>E396*J396</f>
        <v>0</v>
      </c>
      <c r="L396" s="57" t="s">
        <v>124</v>
      </c>
    </row>
    <row r="397" spans="1:12" s="1" customFormat="1" ht="19.2">
      <c r="A397" s="47">
        <f>A396+1</f>
        <v>362</v>
      </c>
      <c r="B397" s="48" t="s">
        <v>361</v>
      </c>
      <c r="C397" s="49" t="s">
        <v>1466</v>
      </c>
      <c r="D397" s="50" t="s">
        <v>123</v>
      </c>
      <c r="E397" s="55">
        <v>5.7000000000000009E-2</v>
      </c>
      <c r="F397" s="52"/>
      <c r="G397" s="53">
        <f>E397*F397</f>
        <v>0</v>
      </c>
      <c r="H397" s="54"/>
      <c r="I397" s="53">
        <f>E397*H397</f>
        <v>0</v>
      </c>
      <c r="J397" s="55">
        <v>2.3191920000000001E-2</v>
      </c>
      <c r="K397" s="56">
        <f>E397*J397</f>
        <v>1.3219394400000003E-3</v>
      </c>
      <c r="L397" s="57" t="s">
        <v>124</v>
      </c>
    </row>
    <row r="398" spans="1:12" s="1" customFormat="1" ht="105.6">
      <c r="A398" s="227">
        <f>A397+1</f>
        <v>363</v>
      </c>
      <c r="B398" s="228" t="s">
        <v>385</v>
      </c>
      <c r="C398" s="229" t="s">
        <v>1467</v>
      </c>
      <c r="D398" s="230" t="s">
        <v>123</v>
      </c>
      <c r="E398" s="235">
        <v>5.7000000000000009E-2</v>
      </c>
      <c r="F398" s="232"/>
      <c r="G398" s="233">
        <f>E398*F398</f>
        <v>0</v>
      </c>
      <c r="H398" s="234"/>
      <c r="I398" s="233">
        <f>E398*H398</f>
        <v>0</v>
      </c>
      <c r="J398" s="235">
        <v>0.47</v>
      </c>
      <c r="K398" s="236">
        <f>E398*J398</f>
        <v>2.6790000000000001E-2</v>
      </c>
      <c r="L398" s="237" t="s">
        <v>124</v>
      </c>
    </row>
    <row r="399" spans="1:12" s="1" customFormat="1" ht="19.2">
      <c r="A399" s="47">
        <f>A398+1</f>
        <v>364</v>
      </c>
      <c r="B399" s="48" t="s">
        <v>365</v>
      </c>
      <c r="C399" s="49" t="s">
        <v>1468</v>
      </c>
      <c r="D399" s="50" t="s">
        <v>123</v>
      </c>
      <c r="E399" s="55">
        <v>5.7000000000000009E-2</v>
      </c>
      <c r="F399" s="52"/>
      <c r="G399" s="53">
        <f>E399*F399</f>
        <v>0</v>
      </c>
      <c r="H399" s="54"/>
      <c r="I399" s="53">
        <f>E399*H399</f>
        <v>0</v>
      </c>
      <c r="J399" s="55">
        <v>1.8E-3</v>
      </c>
      <c r="K399" s="56">
        <f>E399*J399</f>
        <v>1.0260000000000001E-4</v>
      </c>
      <c r="L399" s="57" t="s">
        <v>124</v>
      </c>
    </row>
    <row r="400" spans="1:12" s="1" customFormat="1" ht="19.2">
      <c r="A400" s="47">
        <f>A399+1</f>
        <v>365</v>
      </c>
      <c r="B400" s="48" t="s">
        <v>395</v>
      </c>
      <c r="C400" s="49" t="s">
        <v>1469</v>
      </c>
      <c r="D400" s="50" t="s">
        <v>155</v>
      </c>
      <c r="E400" s="51">
        <v>1</v>
      </c>
      <c r="F400" s="52"/>
      <c r="G400" s="53">
        <f>E400*F400</f>
        <v>0</v>
      </c>
      <c r="H400" s="54"/>
      <c r="I400" s="53">
        <f>E400*H400</f>
        <v>0</v>
      </c>
      <c r="J400" s="55">
        <v>1.4189999999999999E-3</v>
      </c>
      <c r="K400" s="56">
        <f>E400*J400</f>
        <v>1.4189999999999999E-3</v>
      </c>
      <c r="L400" s="57" t="s">
        <v>124</v>
      </c>
    </row>
    <row r="401" spans="1:12" s="1" customFormat="1" ht="19.2">
      <c r="A401" s="47">
        <f>A400+1</f>
        <v>366</v>
      </c>
      <c r="B401" s="48" t="s">
        <v>369</v>
      </c>
      <c r="C401" s="49" t="s">
        <v>1470</v>
      </c>
      <c r="D401" s="50" t="s">
        <v>235</v>
      </c>
      <c r="E401" s="55">
        <v>3.6999999999999998E-2</v>
      </c>
      <c r="F401" s="52"/>
      <c r="G401" s="53">
        <f>E401*F401</f>
        <v>0</v>
      </c>
      <c r="H401" s="54"/>
      <c r="I401" s="53">
        <f>E401*H401</f>
        <v>0</v>
      </c>
      <c r="J401" s="55">
        <v>0</v>
      </c>
      <c r="K401" s="56">
        <f>E401*J401</f>
        <v>0</v>
      </c>
      <c r="L401" s="57" t="s">
        <v>124</v>
      </c>
    </row>
    <row r="402" spans="1:12" s="1" customFormat="1" ht="19.2">
      <c r="A402" s="47">
        <f>A401+1</f>
        <v>367</v>
      </c>
      <c r="B402" s="48" t="s">
        <v>398</v>
      </c>
      <c r="C402" s="49" t="s">
        <v>1471</v>
      </c>
      <c r="D402" s="50" t="s">
        <v>136</v>
      </c>
      <c r="E402" s="51">
        <v>2</v>
      </c>
      <c r="F402" s="52"/>
      <c r="G402" s="53">
        <f>E402*F402</f>
        <v>0</v>
      </c>
      <c r="H402" s="54"/>
      <c r="I402" s="53">
        <f>E402*H402</f>
        <v>0</v>
      </c>
      <c r="J402" s="55">
        <v>1.65024E-4</v>
      </c>
      <c r="K402" s="56">
        <f>E402*J402</f>
        <v>3.30048E-4</v>
      </c>
      <c r="L402" s="57" t="s">
        <v>124</v>
      </c>
    </row>
    <row r="403" spans="1:12" s="1" customFormat="1" ht="19.2">
      <c r="A403" s="47">
        <f>A402+1</f>
        <v>368</v>
      </c>
      <c r="B403" s="48" t="s">
        <v>400</v>
      </c>
      <c r="C403" s="49" t="s">
        <v>1472</v>
      </c>
      <c r="D403" s="50" t="s">
        <v>136</v>
      </c>
      <c r="E403" s="51">
        <v>2</v>
      </c>
      <c r="F403" s="52"/>
      <c r="G403" s="53">
        <f>E403*F403</f>
        <v>0</v>
      </c>
      <c r="H403" s="54"/>
      <c r="I403" s="53">
        <f>E403*H403</f>
        <v>0</v>
      </c>
      <c r="J403" s="55">
        <v>3.4706224000000001E-2</v>
      </c>
      <c r="K403" s="56">
        <f>E403*J403</f>
        <v>6.9412448000000002E-2</v>
      </c>
      <c r="L403" s="57" t="s">
        <v>124</v>
      </c>
    </row>
    <row r="404" spans="1:12" s="1" customFormat="1" ht="19.2">
      <c r="A404" s="47">
        <f>A403+1</f>
        <v>369</v>
      </c>
      <c r="B404" s="48" t="s">
        <v>359</v>
      </c>
      <c r="C404" s="49" t="s">
        <v>1473</v>
      </c>
      <c r="D404" s="50" t="s">
        <v>127</v>
      </c>
      <c r="E404" s="226">
        <v>2.4420000000000002</v>
      </c>
      <c r="F404" s="52"/>
      <c r="G404" s="53">
        <f>E404*F404</f>
        <v>0</v>
      </c>
      <c r="H404" s="54"/>
      <c r="I404" s="53">
        <f>E404*H404</f>
        <v>0</v>
      </c>
      <c r="J404" s="55">
        <v>0</v>
      </c>
      <c r="K404" s="56">
        <f>E404*J404</f>
        <v>0</v>
      </c>
      <c r="L404" s="57" t="s">
        <v>124</v>
      </c>
    </row>
    <row r="405" spans="1:12" s="1" customFormat="1" ht="19.2">
      <c r="A405" s="47">
        <f>A404+1</f>
        <v>370</v>
      </c>
      <c r="B405" s="48" t="s">
        <v>361</v>
      </c>
      <c r="C405" s="49" t="s">
        <v>1474</v>
      </c>
      <c r="D405" s="50" t="s">
        <v>123</v>
      </c>
      <c r="E405" s="55">
        <v>0.16200000000000001</v>
      </c>
      <c r="F405" s="52"/>
      <c r="G405" s="53">
        <f>E405*F405</f>
        <v>0</v>
      </c>
      <c r="H405" s="54"/>
      <c r="I405" s="53">
        <f>E405*H405</f>
        <v>0</v>
      </c>
      <c r="J405" s="55">
        <v>2.3191920000000001E-2</v>
      </c>
      <c r="K405" s="56">
        <f>E405*J405</f>
        <v>3.7570910400000004E-3</v>
      </c>
      <c r="L405" s="57" t="s">
        <v>124</v>
      </c>
    </row>
    <row r="406" spans="1:12" s="1" customFormat="1" ht="105.6">
      <c r="A406" s="227">
        <f>A405+1</f>
        <v>371</v>
      </c>
      <c r="B406" s="228" t="s">
        <v>385</v>
      </c>
      <c r="C406" s="229" t="s">
        <v>1475</v>
      </c>
      <c r="D406" s="230" t="s">
        <v>123</v>
      </c>
      <c r="E406" s="235">
        <v>0.16200000000000001</v>
      </c>
      <c r="F406" s="232"/>
      <c r="G406" s="233">
        <f>E406*F406</f>
        <v>0</v>
      </c>
      <c r="H406" s="234"/>
      <c r="I406" s="233">
        <f>E406*H406</f>
        <v>0</v>
      </c>
      <c r="J406" s="235">
        <v>0.47</v>
      </c>
      <c r="K406" s="236">
        <f>E406*J406</f>
        <v>7.6139999999999999E-2</v>
      </c>
      <c r="L406" s="237" t="s">
        <v>124</v>
      </c>
    </row>
    <row r="407" spans="1:12" s="1" customFormat="1" ht="19.2">
      <c r="A407" s="47">
        <f>A406+1</f>
        <v>372</v>
      </c>
      <c r="B407" s="48" t="s">
        <v>365</v>
      </c>
      <c r="C407" s="49" t="s">
        <v>1476</v>
      </c>
      <c r="D407" s="50" t="s">
        <v>123</v>
      </c>
      <c r="E407" s="55">
        <v>0.16200000000000001</v>
      </c>
      <c r="F407" s="52"/>
      <c r="G407" s="53">
        <f>E407*F407</f>
        <v>0</v>
      </c>
      <c r="H407" s="54"/>
      <c r="I407" s="53">
        <f>E407*H407</f>
        <v>0</v>
      </c>
      <c r="J407" s="55">
        <v>1.8E-3</v>
      </c>
      <c r="K407" s="56">
        <f>E407*J407</f>
        <v>2.9159999999999999E-4</v>
      </c>
      <c r="L407" s="57" t="s">
        <v>124</v>
      </c>
    </row>
    <row r="408" spans="1:12" s="1" customFormat="1" ht="19.2">
      <c r="A408" s="47">
        <f>A407+1</f>
        <v>373</v>
      </c>
      <c r="B408" s="48" t="s">
        <v>406</v>
      </c>
      <c r="C408" s="49" t="s">
        <v>1477</v>
      </c>
      <c r="D408" s="50" t="s">
        <v>155</v>
      </c>
      <c r="E408" s="51">
        <v>1</v>
      </c>
      <c r="F408" s="52"/>
      <c r="G408" s="53">
        <f>E408*F408</f>
        <v>0</v>
      </c>
      <c r="H408" s="54"/>
      <c r="I408" s="53">
        <f>E408*H408</f>
        <v>0</v>
      </c>
      <c r="J408" s="55">
        <v>1.65E-3</v>
      </c>
      <c r="K408" s="56">
        <f>E408*J408</f>
        <v>1.65E-3</v>
      </c>
      <c r="L408" s="57"/>
    </row>
    <row r="409" spans="1:12" s="1" customFormat="1" ht="19.2">
      <c r="A409" s="47">
        <f>A408+1</f>
        <v>374</v>
      </c>
      <c r="B409" s="48" t="s">
        <v>369</v>
      </c>
      <c r="C409" s="49" t="s">
        <v>1478</v>
      </c>
      <c r="D409" s="50" t="s">
        <v>235</v>
      </c>
      <c r="E409" s="55">
        <v>0.10100000000000001</v>
      </c>
      <c r="F409" s="52"/>
      <c r="G409" s="53">
        <f>E409*F409</f>
        <v>0</v>
      </c>
      <c r="H409" s="54"/>
      <c r="I409" s="53">
        <f>E409*H409</f>
        <v>0</v>
      </c>
      <c r="J409" s="55">
        <v>0</v>
      </c>
      <c r="K409" s="56">
        <f>E409*J409</f>
        <v>0</v>
      </c>
      <c r="L409" s="57" t="s">
        <v>124</v>
      </c>
    </row>
    <row r="410" spans="1:12" s="1" customFormat="1" ht="19.2">
      <c r="A410" s="47">
        <f>A409+1</f>
        <v>375</v>
      </c>
      <c r="B410" s="48" t="s">
        <v>398</v>
      </c>
      <c r="C410" s="49" t="s">
        <v>1479</v>
      </c>
      <c r="D410" s="50" t="s">
        <v>136</v>
      </c>
      <c r="E410" s="51">
        <v>2</v>
      </c>
      <c r="F410" s="52"/>
      <c r="G410" s="53">
        <f>E410*F410</f>
        <v>0</v>
      </c>
      <c r="H410" s="54"/>
      <c r="I410" s="53">
        <f>E410*H410</f>
        <v>0</v>
      </c>
      <c r="J410" s="55">
        <v>1.65024E-4</v>
      </c>
      <c r="K410" s="56">
        <f>E410*J410</f>
        <v>3.30048E-4</v>
      </c>
      <c r="L410" s="57" t="s">
        <v>124</v>
      </c>
    </row>
    <row r="411" spans="1:12" s="1" customFormat="1" ht="19.2">
      <c r="A411" s="47">
        <f>A410+1</f>
        <v>376</v>
      </c>
      <c r="B411" s="48" t="s">
        <v>400</v>
      </c>
      <c r="C411" s="49" t="s">
        <v>1480</v>
      </c>
      <c r="D411" s="50" t="s">
        <v>136</v>
      </c>
      <c r="E411" s="51">
        <v>2</v>
      </c>
      <c r="F411" s="52"/>
      <c r="G411" s="53">
        <f>E411*F411</f>
        <v>0</v>
      </c>
      <c r="H411" s="54"/>
      <c r="I411" s="53">
        <f>E411*H411</f>
        <v>0</v>
      </c>
      <c r="J411" s="55">
        <v>3.4706224000000001E-2</v>
      </c>
      <c r="K411" s="56">
        <f>E411*J411</f>
        <v>6.9412448000000002E-2</v>
      </c>
      <c r="L411" s="57" t="s">
        <v>124</v>
      </c>
    </row>
    <row r="412" spans="1:12" s="1" customFormat="1" ht="19.2">
      <c r="A412" s="47">
        <f>A411+1</f>
        <v>377</v>
      </c>
      <c r="B412" s="48" t="s">
        <v>359</v>
      </c>
      <c r="C412" s="49" t="s">
        <v>1481</v>
      </c>
      <c r="D412" s="50" t="s">
        <v>127</v>
      </c>
      <c r="E412" s="226">
        <v>2.4420000000000002</v>
      </c>
      <c r="F412" s="52"/>
      <c r="G412" s="53">
        <f>E412*F412</f>
        <v>0</v>
      </c>
      <c r="H412" s="54"/>
      <c r="I412" s="53">
        <f>E412*H412</f>
        <v>0</v>
      </c>
      <c r="J412" s="55">
        <v>0</v>
      </c>
      <c r="K412" s="56">
        <f>E412*J412</f>
        <v>0</v>
      </c>
      <c r="L412" s="57" t="s">
        <v>124</v>
      </c>
    </row>
    <row r="413" spans="1:12" s="1" customFormat="1" ht="19.2">
      <c r="A413" s="47">
        <f>A412+1</f>
        <v>378</v>
      </c>
      <c r="B413" s="48" t="s">
        <v>361</v>
      </c>
      <c r="C413" s="49" t="s">
        <v>1482</v>
      </c>
      <c r="D413" s="50" t="s">
        <v>123</v>
      </c>
      <c r="E413" s="55">
        <v>0.16200000000000001</v>
      </c>
      <c r="F413" s="52"/>
      <c r="G413" s="53">
        <f>E413*F413</f>
        <v>0</v>
      </c>
      <c r="H413" s="54"/>
      <c r="I413" s="53">
        <f>E413*H413</f>
        <v>0</v>
      </c>
      <c r="J413" s="55">
        <v>2.3191920000000001E-2</v>
      </c>
      <c r="K413" s="56">
        <f>E413*J413</f>
        <v>3.7570910400000004E-3</v>
      </c>
      <c r="L413" s="57" t="s">
        <v>124</v>
      </c>
    </row>
    <row r="414" spans="1:12" s="1" customFormat="1" ht="105.6">
      <c r="A414" s="227">
        <f>A413+1</f>
        <v>379</v>
      </c>
      <c r="B414" s="228" t="s">
        <v>385</v>
      </c>
      <c r="C414" s="229" t="s">
        <v>1483</v>
      </c>
      <c r="D414" s="230" t="s">
        <v>123</v>
      </c>
      <c r="E414" s="235">
        <v>0.16200000000000001</v>
      </c>
      <c r="F414" s="232"/>
      <c r="G414" s="233">
        <f>E414*F414</f>
        <v>0</v>
      </c>
      <c r="H414" s="234"/>
      <c r="I414" s="233">
        <f>E414*H414</f>
        <v>0</v>
      </c>
      <c r="J414" s="235">
        <v>0.47</v>
      </c>
      <c r="K414" s="236">
        <f>E414*J414</f>
        <v>7.6139999999999999E-2</v>
      </c>
      <c r="L414" s="237" t="s">
        <v>124</v>
      </c>
    </row>
    <row r="415" spans="1:12" s="1" customFormat="1" ht="19.2">
      <c r="A415" s="47">
        <f>A414+1</f>
        <v>380</v>
      </c>
      <c r="B415" s="48" t="s">
        <v>365</v>
      </c>
      <c r="C415" s="49" t="s">
        <v>1484</v>
      </c>
      <c r="D415" s="50" t="s">
        <v>123</v>
      </c>
      <c r="E415" s="55">
        <v>0.16200000000000001</v>
      </c>
      <c r="F415" s="52"/>
      <c r="G415" s="53">
        <f>E415*F415</f>
        <v>0</v>
      </c>
      <c r="H415" s="54"/>
      <c r="I415" s="53">
        <f>E415*H415</f>
        <v>0</v>
      </c>
      <c r="J415" s="55">
        <v>1.8E-3</v>
      </c>
      <c r="K415" s="56">
        <f>E415*J415</f>
        <v>2.9159999999999999E-4</v>
      </c>
      <c r="L415" s="57" t="s">
        <v>124</v>
      </c>
    </row>
    <row r="416" spans="1:12" s="1" customFormat="1" ht="19.2">
      <c r="A416" s="47">
        <f>A415+1</f>
        <v>381</v>
      </c>
      <c r="B416" s="48" t="s">
        <v>406</v>
      </c>
      <c r="C416" s="49" t="s">
        <v>1485</v>
      </c>
      <c r="D416" s="50" t="s">
        <v>155</v>
      </c>
      <c r="E416" s="51">
        <v>1</v>
      </c>
      <c r="F416" s="52"/>
      <c r="G416" s="53">
        <f>E416*F416</f>
        <v>0</v>
      </c>
      <c r="H416" s="54"/>
      <c r="I416" s="53">
        <f>E416*H416</f>
        <v>0</v>
      </c>
      <c r="J416" s="55">
        <v>1.65E-3</v>
      </c>
      <c r="K416" s="56">
        <f>E416*J416</f>
        <v>1.65E-3</v>
      </c>
      <c r="L416" s="57"/>
    </row>
    <row r="417" spans="1:12" s="1" customFormat="1" ht="19.2">
      <c r="A417" s="47">
        <f>A416+1</f>
        <v>382</v>
      </c>
      <c r="B417" s="48" t="s">
        <v>369</v>
      </c>
      <c r="C417" s="49" t="s">
        <v>1486</v>
      </c>
      <c r="D417" s="50" t="s">
        <v>235</v>
      </c>
      <c r="E417" s="55">
        <v>0.10100000000000001</v>
      </c>
      <c r="F417" s="52"/>
      <c r="G417" s="53">
        <f>E417*F417</f>
        <v>0</v>
      </c>
      <c r="H417" s="54"/>
      <c r="I417" s="53">
        <f>E417*H417</f>
        <v>0</v>
      </c>
      <c r="J417" s="55">
        <v>0</v>
      </c>
      <c r="K417" s="56">
        <f>E417*J417</f>
        <v>0</v>
      </c>
      <c r="L417" s="57" t="s">
        <v>124</v>
      </c>
    </row>
    <row r="418" spans="1:12" s="1" customFormat="1" ht="19.2">
      <c r="A418" s="47">
        <f>A417+1</f>
        <v>383</v>
      </c>
      <c r="B418" s="48" t="s">
        <v>398</v>
      </c>
      <c r="C418" s="49" t="s">
        <v>1487</v>
      </c>
      <c r="D418" s="50" t="s">
        <v>136</v>
      </c>
      <c r="E418" s="51">
        <v>2</v>
      </c>
      <c r="F418" s="52"/>
      <c r="G418" s="53">
        <f>E418*F418</f>
        <v>0</v>
      </c>
      <c r="H418" s="54"/>
      <c r="I418" s="53">
        <f>E418*H418</f>
        <v>0</v>
      </c>
      <c r="J418" s="55">
        <v>1.65024E-4</v>
      </c>
      <c r="K418" s="56">
        <f>E418*J418</f>
        <v>3.30048E-4</v>
      </c>
      <c r="L418" s="57" t="s">
        <v>124</v>
      </c>
    </row>
    <row r="419" spans="1:12" s="1" customFormat="1" ht="19.2">
      <c r="A419" s="47">
        <f>A418+1</f>
        <v>384</v>
      </c>
      <c r="B419" s="48" t="s">
        <v>400</v>
      </c>
      <c r="C419" s="49" t="s">
        <v>1488</v>
      </c>
      <c r="D419" s="50" t="s">
        <v>136</v>
      </c>
      <c r="E419" s="51">
        <v>2</v>
      </c>
      <c r="F419" s="52"/>
      <c r="G419" s="53">
        <f>E419*F419</f>
        <v>0</v>
      </c>
      <c r="H419" s="54"/>
      <c r="I419" s="53">
        <f>E419*H419</f>
        <v>0</v>
      </c>
      <c r="J419" s="55">
        <v>3.4706224000000001E-2</v>
      </c>
      <c r="K419" s="56">
        <f>E419*J419</f>
        <v>6.9412448000000002E-2</v>
      </c>
      <c r="L419" s="57" t="s">
        <v>124</v>
      </c>
    </row>
    <row r="420" spans="1:12" s="1" customFormat="1" ht="19.2">
      <c r="A420" s="47">
        <f>A419+1</f>
        <v>385</v>
      </c>
      <c r="B420" s="48" t="s">
        <v>359</v>
      </c>
      <c r="C420" s="49" t="s">
        <v>1489</v>
      </c>
      <c r="D420" s="50" t="s">
        <v>127</v>
      </c>
      <c r="E420" s="226">
        <v>2.4420000000000002</v>
      </c>
      <c r="F420" s="52"/>
      <c r="G420" s="53">
        <f>E420*F420</f>
        <v>0</v>
      </c>
      <c r="H420" s="54"/>
      <c r="I420" s="53">
        <f>E420*H420</f>
        <v>0</v>
      </c>
      <c r="J420" s="55">
        <v>0</v>
      </c>
      <c r="K420" s="56">
        <f>E420*J420</f>
        <v>0</v>
      </c>
      <c r="L420" s="57" t="s">
        <v>124</v>
      </c>
    </row>
    <row r="421" spans="1:12" s="1" customFormat="1" ht="19.2">
      <c r="A421" s="47">
        <f>A420+1</f>
        <v>386</v>
      </c>
      <c r="B421" s="48" t="s">
        <v>361</v>
      </c>
      <c r="C421" s="49" t="s">
        <v>1490</v>
      </c>
      <c r="D421" s="50" t="s">
        <v>123</v>
      </c>
      <c r="E421" s="55">
        <v>0.16200000000000001</v>
      </c>
      <c r="F421" s="52"/>
      <c r="G421" s="53">
        <f>E421*F421</f>
        <v>0</v>
      </c>
      <c r="H421" s="54"/>
      <c r="I421" s="53">
        <f>E421*H421</f>
        <v>0</v>
      </c>
      <c r="J421" s="55">
        <v>2.3191920000000001E-2</v>
      </c>
      <c r="K421" s="56">
        <f>E421*J421</f>
        <v>3.7570910400000004E-3</v>
      </c>
      <c r="L421" s="57" t="s">
        <v>124</v>
      </c>
    </row>
    <row r="422" spans="1:12" s="1" customFormat="1" ht="105.6">
      <c r="A422" s="227">
        <f>A421+1</f>
        <v>387</v>
      </c>
      <c r="B422" s="228" t="s">
        <v>385</v>
      </c>
      <c r="C422" s="229" t="s">
        <v>1491</v>
      </c>
      <c r="D422" s="230" t="s">
        <v>123</v>
      </c>
      <c r="E422" s="235">
        <v>0.16200000000000001</v>
      </c>
      <c r="F422" s="232"/>
      <c r="G422" s="233">
        <f>E422*F422</f>
        <v>0</v>
      </c>
      <c r="H422" s="234"/>
      <c r="I422" s="233">
        <f>E422*H422</f>
        <v>0</v>
      </c>
      <c r="J422" s="235">
        <v>0.47</v>
      </c>
      <c r="K422" s="236">
        <f>E422*J422</f>
        <v>7.6139999999999999E-2</v>
      </c>
      <c r="L422" s="237" t="s">
        <v>124</v>
      </c>
    </row>
    <row r="423" spans="1:12" s="1" customFormat="1" ht="19.2">
      <c r="A423" s="47">
        <f>A422+1</f>
        <v>388</v>
      </c>
      <c r="B423" s="48" t="s">
        <v>365</v>
      </c>
      <c r="C423" s="49" t="s">
        <v>1492</v>
      </c>
      <c r="D423" s="50" t="s">
        <v>123</v>
      </c>
      <c r="E423" s="55">
        <v>0.16200000000000001</v>
      </c>
      <c r="F423" s="52"/>
      <c r="G423" s="53">
        <f>E423*F423</f>
        <v>0</v>
      </c>
      <c r="H423" s="54"/>
      <c r="I423" s="53">
        <f>E423*H423</f>
        <v>0</v>
      </c>
      <c r="J423" s="55">
        <v>1.8E-3</v>
      </c>
      <c r="K423" s="56">
        <f>E423*J423</f>
        <v>2.9159999999999999E-4</v>
      </c>
      <c r="L423" s="57" t="s">
        <v>124</v>
      </c>
    </row>
    <row r="424" spans="1:12" s="1" customFormat="1" ht="19.2">
      <c r="A424" s="47">
        <f>A423+1</f>
        <v>389</v>
      </c>
      <c r="B424" s="48" t="s">
        <v>406</v>
      </c>
      <c r="C424" s="49" t="s">
        <v>1493</v>
      </c>
      <c r="D424" s="50" t="s">
        <v>155</v>
      </c>
      <c r="E424" s="51">
        <v>1</v>
      </c>
      <c r="F424" s="52"/>
      <c r="G424" s="53">
        <f>E424*F424</f>
        <v>0</v>
      </c>
      <c r="H424" s="54"/>
      <c r="I424" s="53">
        <f>E424*H424</f>
        <v>0</v>
      </c>
      <c r="J424" s="55">
        <v>1.65E-3</v>
      </c>
      <c r="K424" s="56">
        <f>E424*J424</f>
        <v>1.65E-3</v>
      </c>
      <c r="L424" s="57"/>
    </row>
    <row r="425" spans="1:12" s="1" customFormat="1" ht="19.2">
      <c r="A425" s="47">
        <f>A424+1</f>
        <v>390</v>
      </c>
      <c r="B425" s="48" t="s">
        <v>369</v>
      </c>
      <c r="C425" s="49" t="s">
        <v>1494</v>
      </c>
      <c r="D425" s="50" t="s">
        <v>235</v>
      </c>
      <c r="E425" s="55">
        <v>0.10100000000000001</v>
      </c>
      <c r="F425" s="52"/>
      <c r="G425" s="53">
        <f>E425*F425</f>
        <v>0</v>
      </c>
      <c r="H425" s="54"/>
      <c r="I425" s="53">
        <f>E425*H425</f>
        <v>0</v>
      </c>
      <c r="J425" s="55">
        <v>0</v>
      </c>
      <c r="K425" s="56">
        <f>E425*J425</f>
        <v>0</v>
      </c>
      <c r="L425" s="57" t="s">
        <v>124</v>
      </c>
    </row>
    <row r="426" spans="1:12" s="1" customFormat="1" ht="19.2">
      <c r="A426" s="47">
        <f>A425+1</f>
        <v>391</v>
      </c>
      <c r="B426" s="48" t="s">
        <v>465</v>
      </c>
      <c r="C426" s="49" t="s">
        <v>1495</v>
      </c>
      <c r="D426" s="50" t="s">
        <v>136</v>
      </c>
      <c r="E426" s="51">
        <v>3</v>
      </c>
      <c r="F426" s="52"/>
      <c r="G426" s="53">
        <f>E426*F426</f>
        <v>0</v>
      </c>
      <c r="H426" s="54"/>
      <c r="I426" s="53">
        <f>E426*H426</f>
        <v>0</v>
      </c>
      <c r="J426" s="55">
        <v>1.65024E-4</v>
      </c>
      <c r="K426" s="56">
        <f>E426*J426</f>
        <v>4.9507200000000005E-4</v>
      </c>
      <c r="L426" s="57" t="s">
        <v>124</v>
      </c>
    </row>
    <row r="427" spans="1:12" s="1" customFormat="1" ht="19.2">
      <c r="A427" s="47">
        <f>A426+1</f>
        <v>392</v>
      </c>
      <c r="B427" s="48" t="s">
        <v>357</v>
      </c>
      <c r="C427" s="49" t="s">
        <v>1496</v>
      </c>
      <c r="D427" s="50" t="s">
        <v>136</v>
      </c>
      <c r="E427" s="51">
        <v>3</v>
      </c>
      <c r="F427" s="52"/>
      <c r="G427" s="53">
        <f>E427*F427</f>
        <v>0</v>
      </c>
      <c r="H427" s="54"/>
      <c r="I427" s="53">
        <f>E427*H427</f>
        <v>0</v>
      </c>
      <c r="J427" s="55">
        <v>2.3090223999999999E-2</v>
      </c>
      <c r="K427" s="56">
        <f>E427*J427</f>
        <v>6.9270672000000005E-2</v>
      </c>
      <c r="L427" s="57" t="s">
        <v>124</v>
      </c>
    </row>
    <row r="428" spans="1:12" s="1" customFormat="1" ht="19.2">
      <c r="A428" s="47">
        <f>A427+1</f>
        <v>393</v>
      </c>
      <c r="B428" s="48" t="s">
        <v>359</v>
      </c>
      <c r="C428" s="49" t="s">
        <v>1497</v>
      </c>
      <c r="D428" s="50" t="s">
        <v>127</v>
      </c>
      <c r="E428" s="226">
        <v>2.4800000000000004</v>
      </c>
      <c r="F428" s="52"/>
      <c r="G428" s="53">
        <f>E428*F428</f>
        <v>0</v>
      </c>
      <c r="H428" s="54"/>
      <c r="I428" s="53">
        <f>E428*H428</f>
        <v>0</v>
      </c>
      <c r="J428" s="55">
        <v>0</v>
      </c>
      <c r="K428" s="56">
        <f>E428*J428</f>
        <v>0</v>
      </c>
      <c r="L428" s="57" t="s">
        <v>124</v>
      </c>
    </row>
    <row r="429" spans="1:12" s="1" customFormat="1" ht="19.2">
      <c r="A429" s="47">
        <f>A428+1</f>
        <v>394</v>
      </c>
      <c r="B429" s="48" t="s">
        <v>361</v>
      </c>
      <c r="C429" s="49" t="s">
        <v>1498</v>
      </c>
      <c r="D429" s="50" t="s">
        <v>123</v>
      </c>
      <c r="E429" s="55">
        <v>0.12000000000000002</v>
      </c>
      <c r="F429" s="52"/>
      <c r="G429" s="53">
        <f>E429*F429</f>
        <v>0</v>
      </c>
      <c r="H429" s="54"/>
      <c r="I429" s="53">
        <f>E429*H429</f>
        <v>0</v>
      </c>
      <c r="J429" s="55">
        <v>2.3191920000000001E-2</v>
      </c>
      <c r="K429" s="56">
        <f>E429*J429</f>
        <v>2.7830304000000007E-3</v>
      </c>
      <c r="L429" s="57" t="s">
        <v>124</v>
      </c>
    </row>
    <row r="430" spans="1:12" s="1" customFormat="1" ht="105.6">
      <c r="A430" s="227">
        <f>A429+1</f>
        <v>395</v>
      </c>
      <c r="B430" s="228" t="s">
        <v>385</v>
      </c>
      <c r="C430" s="229" t="s">
        <v>1499</v>
      </c>
      <c r="D430" s="230" t="s">
        <v>123</v>
      </c>
      <c r="E430" s="235">
        <v>0.12000000000000002</v>
      </c>
      <c r="F430" s="232"/>
      <c r="G430" s="233">
        <f>E430*F430</f>
        <v>0</v>
      </c>
      <c r="H430" s="234"/>
      <c r="I430" s="233">
        <f>E430*H430</f>
        <v>0</v>
      </c>
      <c r="J430" s="235">
        <v>0.47</v>
      </c>
      <c r="K430" s="236">
        <f>E430*J430</f>
        <v>5.6400000000000006E-2</v>
      </c>
      <c r="L430" s="237" t="s">
        <v>124</v>
      </c>
    </row>
    <row r="431" spans="1:12" s="1" customFormat="1" ht="19.2">
      <c r="A431" s="47">
        <f>A430+1</f>
        <v>396</v>
      </c>
      <c r="B431" s="48" t="s">
        <v>365</v>
      </c>
      <c r="C431" s="49" t="s">
        <v>1500</v>
      </c>
      <c r="D431" s="50" t="s">
        <v>123</v>
      </c>
      <c r="E431" s="55">
        <v>0.12000000000000002</v>
      </c>
      <c r="F431" s="52"/>
      <c r="G431" s="53">
        <f>E431*F431</f>
        <v>0</v>
      </c>
      <c r="H431" s="54"/>
      <c r="I431" s="53">
        <f>E431*H431</f>
        <v>0</v>
      </c>
      <c r="J431" s="55">
        <v>1.8E-3</v>
      </c>
      <c r="K431" s="56">
        <f>E431*J431</f>
        <v>2.1600000000000005E-4</v>
      </c>
      <c r="L431" s="57" t="s">
        <v>124</v>
      </c>
    </row>
    <row r="432" spans="1:12" s="1" customFormat="1" ht="19.2">
      <c r="A432" s="47">
        <f>A431+1</f>
        <v>397</v>
      </c>
      <c r="B432" s="48" t="s">
        <v>395</v>
      </c>
      <c r="C432" s="49" t="s">
        <v>1501</v>
      </c>
      <c r="D432" s="50" t="s">
        <v>155</v>
      </c>
      <c r="E432" s="51">
        <v>1</v>
      </c>
      <c r="F432" s="52"/>
      <c r="G432" s="53">
        <f>E432*F432</f>
        <v>0</v>
      </c>
      <c r="H432" s="54"/>
      <c r="I432" s="53">
        <f>E432*H432</f>
        <v>0</v>
      </c>
      <c r="J432" s="55">
        <v>1.4189999999999999E-3</v>
      </c>
      <c r="K432" s="56">
        <f>E432*J432</f>
        <v>1.4189999999999999E-3</v>
      </c>
      <c r="L432" s="57" t="s">
        <v>124</v>
      </c>
    </row>
    <row r="433" spans="1:12" s="1" customFormat="1" ht="19.2">
      <c r="A433" s="47">
        <f>A432+1</f>
        <v>398</v>
      </c>
      <c r="B433" s="48" t="s">
        <v>369</v>
      </c>
      <c r="C433" s="49" t="s">
        <v>1502</v>
      </c>
      <c r="D433" s="50" t="s">
        <v>235</v>
      </c>
      <c r="E433" s="55">
        <v>7.0000000000000007E-2</v>
      </c>
      <c r="F433" s="52"/>
      <c r="G433" s="53">
        <f>E433*F433</f>
        <v>0</v>
      </c>
      <c r="H433" s="54"/>
      <c r="I433" s="53">
        <f>E433*H433</f>
        <v>0</v>
      </c>
      <c r="J433" s="55">
        <v>0</v>
      </c>
      <c r="K433" s="56">
        <f>E433*J433</f>
        <v>0</v>
      </c>
      <c r="L433" s="57" t="s">
        <v>124</v>
      </c>
    </row>
    <row r="434" spans="1:12" s="1" customFormat="1" ht="19.2">
      <c r="A434" s="47">
        <f>A433+1</f>
        <v>399</v>
      </c>
      <c r="B434" s="48" t="s">
        <v>415</v>
      </c>
      <c r="C434" s="49" t="s">
        <v>1503</v>
      </c>
      <c r="D434" s="50" t="s">
        <v>136</v>
      </c>
      <c r="E434" s="51">
        <v>4</v>
      </c>
      <c r="F434" s="52"/>
      <c r="G434" s="53">
        <f>E434*F434</f>
        <v>0</v>
      </c>
      <c r="H434" s="54"/>
      <c r="I434" s="53">
        <f>E434*H434</f>
        <v>0</v>
      </c>
      <c r="J434" s="55">
        <v>1.65024E-4</v>
      </c>
      <c r="K434" s="56">
        <f>E434*J434</f>
        <v>6.6009599999999999E-4</v>
      </c>
      <c r="L434" s="57" t="s">
        <v>124</v>
      </c>
    </row>
    <row r="435" spans="1:12" s="1" customFormat="1" ht="19.2">
      <c r="A435" s="47">
        <f>A434+1</f>
        <v>400</v>
      </c>
      <c r="B435" s="48" t="s">
        <v>357</v>
      </c>
      <c r="C435" s="49" t="s">
        <v>1504</v>
      </c>
      <c r="D435" s="50" t="s">
        <v>136</v>
      </c>
      <c r="E435" s="51">
        <v>4</v>
      </c>
      <c r="F435" s="52"/>
      <c r="G435" s="53">
        <f>E435*F435</f>
        <v>0</v>
      </c>
      <c r="H435" s="54"/>
      <c r="I435" s="53">
        <f>E435*H435</f>
        <v>0</v>
      </c>
      <c r="J435" s="55">
        <v>2.3090223999999999E-2</v>
      </c>
      <c r="K435" s="56">
        <f>E435*J435</f>
        <v>9.2360895999999998E-2</v>
      </c>
      <c r="L435" s="57" t="s">
        <v>124</v>
      </c>
    </row>
    <row r="436" spans="1:12" s="1" customFormat="1" ht="19.2">
      <c r="A436" s="47">
        <f>A435+1</f>
        <v>401</v>
      </c>
      <c r="B436" s="48" t="s">
        <v>359</v>
      </c>
      <c r="C436" s="49" t="s">
        <v>1505</v>
      </c>
      <c r="D436" s="50" t="s">
        <v>127</v>
      </c>
      <c r="E436" s="226">
        <v>3.68248</v>
      </c>
      <c r="F436" s="52"/>
      <c r="G436" s="53">
        <f>E436*F436</f>
        <v>0</v>
      </c>
      <c r="H436" s="54"/>
      <c r="I436" s="53">
        <f>E436*H436</f>
        <v>0</v>
      </c>
      <c r="J436" s="55">
        <v>0</v>
      </c>
      <c r="K436" s="56">
        <f>E436*J436</f>
        <v>0</v>
      </c>
      <c r="L436" s="57" t="s">
        <v>124</v>
      </c>
    </row>
    <row r="437" spans="1:12" s="1" customFormat="1" ht="19.2">
      <c r="A437" s="47">
        <f>A436+1</f>
        <v>402</v>
      </c>
      <c r="B437" s="48" t="s">
        <v>361</v>
      </c>
      <c r="C437" s="49" t="s">
        <v>1506</v>
      </c>
      <c r="D437" s="50" t="s">
        <v>123</v>
      </c>
      <c r="E437" s="55">
        <v>0.34160000000000001</v>
      </c>
      <c r="F437" s="52"/>
      <c r="G437" s="53">
        <f>E437*F437</f>
        <v>0</v>
      </c>
      <c r="H437" s="54"/>
      <c r="I437" s="53">
        <f>E437*H437</f>
        <v>0</v>
      </c>
      <c r="J437" s="55">
        <v>2.3191920000000001E-2</v>
      </c>
      <c r="K437" s="56">
        <f>E437*J437</f>
        <v>7.9223598720000003E-3</v>
      </c>
      <c r="L437" s="57" t="s">
        <v>124</v>
      </c>
    </row>
    <row r="438" spans="1:12" s="1" customFormat="1" ht="96">
      <c r="A438" s="227">
        <f>A437+1</f>
        <v>403</v>
      </c>
      <c r="B438" s="228" t="s">
        <v>385</v>
      </c>
      <c r="C438" s="229" t="s">
        <v>1507</v>
      </c>
      <c r="D438" s="230" t="s">
        <v>123</v>
      </c>
      <c r="E438" s="235">
        <v>0.34160000000000001</v>
      </c>
      <c r="F438" s="232"/>
      <c r="G438" s="233">
        <f>E438*F438</f>
        <v>0</v>
      </c>
      <c r="H438" s="234"/>
      <c r="I438" s="233">
        <f>E438*H438</f>
        <v>0</v>
      </c>
      <c r="J438" s="235">
        <v>0.47</v>
      </c>
      <c r="K438" s="236">
        <f>E438*J438</f>
        <v>0.160552</v>
      </c>
      <c r="L438" s="237" t="s">
        <v>124</v>
      </c>
    </row>
    <row r="439" spans="1:12" s="1" customFormat="1" ht="19.2">
      <c r="A439" s="47">
        <f>A438+1</f>
        <v>404</v>
      </c>
      <c r="B439" s="48" t="s">
        <v>365</v>
      </c>
      <c r="C439" s="49" t="s">
        <v>1508</v>
      </c>
      <c r="D439" s="50" t="s">
        <v>123</v>
      </c>
      <c r="E439" s="55">
        <v>0.34160000000000001</v>
      </c>
      <c r="F439" s="52"/>
      <c r="G439" s="53">
        <f>E439*F439</f>
        <v>0</v>
      </c>
      <c r="H439" s="54"/>
      <c r="I439" s="53">
        <f>E439*H439</f>
        <v>0</v>
      </c>
      <c r="J439" s="55">
        <v>1.8E-3</v>
      </c>
      <c r="K439" s="56">
        <f>E439*J439</f>
        <v>6.1488000000000005E-4</v>
      </c>
      <c r="L439" s="57" t="s">
        <v>124</v>
      </c>
    </row>
    <row r="440" spans="1:12" s="1" customFormat="1" ht="19.2">
      <c r="A440" s="47">
        <f>A439+1</f>
        <v>405</v>
      </c>
      <c r="B440" s="48" t="s">
        <v>422</v>
      </c>
      <c r="C440" s="49" t="s">
        <v>1509</v>
      </c>
      <c r="D440" s="50" t="s">
        <v>155</v>
      </c>
      <c r="E440" s="51">
        <v>1</v>
      </c>
      <c r="F440" s="52"/>
      <c r="G440" s="53">
        <f>E440*F440</f>
        <v>0</v>
      </c>
      <c r="H440" s="54"/>
      <c r="I440" s="53">
        <f>E440*H440</f>
        <v>0</v>
      </c>
      <c r="J440" s="55">
        <v>4.4000000000000003E-3</v>
      </c>
      <c r="K440" s="56">
        <f>E440*J440</f>
        <v>4.4000000000000003E-3</v>
      </c>
      <c r="L440" s="57" t="s">
        <v>124</v>
      </c>
    </row>
    <row r="441" spans="1:12" s="1" customFormat="1" ht="19.2">
      <c r="A441" s="47">
        <f>A440+1</f>
        <v>406</v>
      </c>
      <c r="B441" s="48" t="s">
        <v>369</v>
      </c>
      <c r="C441" s="49" t="s">
        <v>1510</v>
      </c>
      <c r="D441" s="50" t="s">
        <v>235</v>
      </c>
      <c r="E441" s="55">
        <v>0.27900000000000003</v>
      </c>
      <c r="F441" s="52"/>
      <c r="G441" s="53">
        <f>E441*F441</f>
        <v>0</v>
      </c>
      <c r="H441" s="54"/>
      <c r="I441" s="53">
        <f>E441*H441</f>
        <v>0</v>
      </c>
      <c r="J441" s="55">
        <v>0</v>
      </c>
      <c r="K441" s="56">
        <f>E441*J441</f>
        <v>0</v>
      </c>
      <c r="L441" s="57" t="s">
        <v>124</v>
      </c>
    </row>
    <row r="442" spans="1:12" s="1" customFormat="1" ht="38.4">
      <c r="A442" s="47">
        <f>A441+1</f>
        <v>407</v>
      </c>
      <c r="B442" s="48" t="s">
        <v>355</v>
      </c>
      <c r="C442" s="49" t="s">
        <v>1511</v>
      </c>
      <c r="D442" s="50" t="s">
        <v>136</v>
      </c>
      <c r="E442" s="51">
        <v>5</v>
      </c>
      <c r="F442" s="52"/>
      <c r="G442" s="53">
        <f>E442*F442</f>
        <v>0</v>
      </c>
      <c r="H442" s="54"/>
      <c r="I442" s="53">
        <f>E442*H442</f>
        <v>0</v>
      </c>
      <c r="J442" s="55">
        <v>1.65024E-4</v>
      </c>
      <c r="K442" s="56">
        <f>E442*J442</f>
        <v>8.2511999999999993E-4</v>
      </c>
      <c r="L442" s="57" t="s">
        <v>124</v>
      </c>
    </row>
    <row r="443" spans="1:12" s="1" customFormat="1" ht="38.4">
      <c r="A443" s="47">
        <f>A442+1</f>
        <v>408</v>
      </c>
      <c r="B443" s="48" t="s">
        <v>357</v>
      </c>
      <c r="C443" s="49" t="s">
        <v>1512</v>
      </c>
      <c r="D443" s="50" t="s">
        <v>136</v>
      </c>
      <c r="E443" s="51">
        <v>5</v>
      </c>
      <c r="F443" s="52"/>
      <c r="G443" s="53">
        <f>E443*F443</f>
        <v>0</v>
      </c>
      <c r="H443" s="54"/>
      <c r="I443" s="53">
        <f>E443*H443</f>
        <v>0</v>
      </c>
      <c r="J443" s="55">
        <v>2.3090223999999999E-2</v>
      </c>
      <c r="K443" s="56">
        <f>E443*J443</f>
        <v>0.11545111999999999</v>
      </c>
      <c r="L443" s="57" t="s">
        <v>124</v>
      </c>
    </row>
    <row r="444" spans="1:12" s="1" customFormat="1" ht="38.4">
      <c r="A444" s="47">
        <f>A443+1</f>
        <v>409</v>
      </c>
      <c r="B444" s="48" t="s">
        <v>359</v>
      </c>
      <c r="C444" s="49" t="s">
        <v>1513</v>
      </c>
      <c r="D444" s="50" t="s">
        <v>127</v>
      </c>
      <c r="E444" s="226">
        <v>3.9756000000000005</v>
      </c>
      <c r="F444" s="52"/>
      <c r="G444" s="53">
        <f>E444*F444</f>
        <v>0</v>
      </c>
      <c r="H444" s="54"/>
      <c r="I444" s="53">
        <f>E444*H444</f>
        <v>0</v>
      </c>
      <c r="J444" s="55">
        <v>0</v>
      </c>
      <c r="K444" s="56">
        <f>E444*J444</f>
        <v>0</v>
      </c>
      <c r="L444" s="57" t="s">
        <v>124</v>
      </c>
    </row>
    <row r="445" spans="1:12" s="1" customFormat="1" ht="38.4">
      <c r="A445" s="47">
        <f>A444+1</f>
        <v>410</v>
      </c>
      <c r="B445" s="48" t="s">
        <v>361</v>
      </c>
      <c r="C445" s="49" t="s">
        <v>1514</v>
      </c>
      <c r="D445" s="50" t="s">
        <v>123</v>
      </c>
      <c r="E445" s="55">
        <v>0.189</v>
      </c>
      <c r="F445" s="52"/>
      <c r="G445" s="53">
        <f>E445*F445</f>
        <v>0</v>
      </c>
      <c r="H445" s="54"/>
      <c r="I445" s="53">
        <f>E445*H445</f>
        <v>0</v>
      </c>
      <c r="J445" s="55">
        <v>2.3191920000000001E-2</v>
      </c>
      <c r="K445" s="56">
        <f>E445*J445</f>
        <v>4.3832728800000005E-3</v>
      </c>
      <c r="L445" s="57" t="s">
        <v>124</v>
      </c>
    </row>
    <row r="446" spans="1:12" s="1" customFormat="1" ht="124.8">
      <c r="A446" s="227">
        <f>A445+1</f>
        <v>411</v>
      </c>
      <c r="B446" s="228" t="s">
        <v>363</v>
      </c>
      <c r="C446" s="229" t="s">
        <v>1515</v>
      </c>
      <c r="D446" s="230" t="s">
        <v>123</v>
      </c>
      <c r="E446" s="235">
        <v>0.189</v>
      </c>
      <c r="F446" s="232"/>
      <c r="G446" s="233">
        <f>E446*F446</f>
        <v>0</v>
      </c>
      <c r="H446" s="234"/>
      <c r="I446" s="233">
        <f>E446*H446</f>
        <v>0</v>
      </c>
      <c r="J446" s="235">
        <v>0.59</v>
      </c>
      <c r="K446" s="236">
        <f>E446*J446</f>
        <v>0.11151</v>
      </c>
      <c r="L446" s="237" t="s">
        <v>124</v>
      </c>
    </row>
    <row r="447" spans="1:12" s="1" customFormat="1" ht="38.4">
      <c r="A447" s="47">
        <f>A446+1</f>
        <v>412</v>
      </c>
      <c r="B447" s="48" t="s">
        <v>365</v>
      </c>
      <c r="C447" s="49" t="s">
        <v>1516</v>
      </c>
      <c r="D447" s="50" t="s">
        <v>123</v>
      </c>
      <c r="E447" s="55">
        <v>0.189</v>
      </c>
      <c r="F447" s="52"/>
      <c r="G447" s="53">
        <f>E447*F447</f>
        <v>0</v>
      </c>
      <c r="H447" s="54"/>
      <c r="I447" s="53">
        <f>E447*H447</f>
        <v>0</v>
      </c>
      <c r="J447" s="55">
        <v>1.8E-3</v>
      </c>
      <c r="K447" s="56">
        <f>E447*J447</f>
        <v>3.4019999999999998E-4</v>
      </c>
      <c r="L447" s="57" t="s">
        <v>124</v>
      </c>
    </row>
    <row r="448" spans="1:12" s="1" customFormat="1" ht="38.4">
      <c r="A448" s="47">
        <f>A447+1</f>
        <v>413</v>
      </c>
      <c r="B448" s="48" t="s">
        <v>367</v>
      </c>
      <c r="C448" s="49" t="s">
        <v>1517</v>
      </c>
      <c r="D448" s="50" t="s">
        <v>155</v>
      </c>
      <c r="E448" s="51">
        <v>1</v>
      </c>
      <c r="F448" s="52"/>
      <c r="G448" s="53">
        <f>E448*F448</f>
        <v>0</v>
      </c>
      <c r="H448" s="54"/>
      <c r="I448" s="53">
        <f>E448*H448</f>
        <v>0</v>
      </c>
      <c r="J448" s="55">
        <v>4.73E-4</v>
      </c>
      <c r="K448" s="56">
        <f>E448*J448</f>
        <v>4.73E-4</v>
      </c>
      <c r="L448" s="57" t="s">
        <v>124</v>
      </c>
    </row>
    <row r="449" spans="1:12" s="1" customFormat="1" ht="38.4">
      <c r="A449" s="47">
        <f>A448+1</f>
        <v>414</v>
      </c>
      <c r="B449" s="48" t="s">
        <v>369</v>
      </c>
      <c r="C449" s="49" t="s">
        <v>1518</v>
      </c>
      <c r="D449" s="50" t="s">
        <v>235</v>
      </c>
      <c r="E449" s="55">
        <v>0.127</v>
      </c>
      <c r="F449" s="52"/>
      <c r="G449" s="53">
        <f>E449*F449</f>
        <v>0</v>
      </c>
      <c r="H449" s="54"/>
      <c r="I449" s="53">
        <f>E449*H449</f>
        <v>0</v>
      </c>
      <c r="J449" s="55">
        <v>0</v>
      </c>
      <c r="K449" s="56">
        <f>E449*J449</f>
        <v>0</v>
      </c>
      <c r="L449" s="57" t="s">
        <v>124</v>
      </c>
    </row>
    <row r="450" spans="1:12" s="1" customFormat="1" ht="38.4">
      <c r="A450" s="47">
        <f>A449+1</f>
        <v>415</v>
      </c>
      <c r="B450" s="48" t="s">
        <v>355</v>
      </c>
      <c r="C450" s="49" t="s">
        <v>1519</v>
      </c>
      <c r="D450" s="50" t="s">
        <v>136</v>
      </c>
      <c r="E450" s="51">
        <v>5</v>
      </c>
      <c r="F450" s="52"/>
      <c r="G450" s="53">
        <f>E450*F450</f>
        <v>0</v>
      </c>
      <c r="H450" s="54"/>
      <c r="I450" s="53">
        <f>E450*H450</f>
        <v>0</v>
      </c>
      <c r="J450" s="55">
        <v>1.65024E-4</v>
      </c>
      <c r="K450" s="56">
        <f>E450*J450</f>
        <v>8.2511999999999993E-4</v>
      </c>
      <c r="L450" s="57" t="s">
        <v>124</v>
      </c>
    </row>
    <row r="451" spans="1:12" s="1" customFormat="1" ht="38.4">
      <c r="A451" s="47">
        <f>A450+1</f>
        <v>416</v>
      </c>
      <c r="B451" s="48" t="s">
        <v>357</v>
      </c>
      <c r="C451" s="49" t="s">
        <v>1520</v>
      </c>
      <c r="D451" s="50" t="s">
        <v>136</v>
      </c>
      <c r="E451" s="51">
        <v>5</v>
      </c>
      <c r="F451" s="52"/>
      <c r="G451" s="53">
        <f>E451*F451</f>
        <v>0</v>
      </c>
      <c r="H451" s="54"/>
      <c r="I451" s="53">
        <f>E451*H451</f>
        <v>0</v>
      </c>
      <c r="J451" s="55">
        <v>2.3090223999999999E-2</v>
      </c>
      <c r="K451" s="56">
        <f>E451*J451</f>
        <v>0.11545111999999999</v>
      </c>
      <c r="L451" s="57" t="s">
        <v>124</v>
      </c>
    </row>
    <row r="452" spans="1:12" s="1" customFormat="1" ht="38.4">
      <c r="A452" s="47">
        <f>A451+1</f>
        <v>417</v>
      </c>
      <c r="B452" s="48" t="s">
        <v>359</v>
      </c>
      <c r="C452" s="49" t="s">
        <v>1521</v>
      </c>
      <c r="D452" s="50" t="s">
        <v>127</v>
      </c>
      <c r="E452" s="226">
        <v>3.9756000000000005</v>
      </c>
      <c r="F452" s="52"/>
      <c r="G452" s="53">
        <f>E452*F452</f>
        <v>0</v>
      </c>
      <c r="H452" s="54"/>
      <c r="I452" s="53">
        <f>E452*H452</f>
        <v>0</v>
      </c>
      <c r="J452" s="55">
        <v>0</v>
      </c>
      <c r="K452" s="56">
        <f>E452*J452</f>
        <v>0</v>
      </c>
      <c r="L452" s="57" t="s">
        <v>124</v>
      </c>
    </row>
    <row r="453" spans="1:12" s="1" customFormat="1" ht="38.4">
      <c r="A453" s="47">
        <f>A452+1</f>
        <v>418</v>
      </c>
      <c r="B453" s="48" t="s">
        <v>361</v>
      </c>
      <c r="C453" s="49" t="s">
        <v>1522</v>
      </c>
      <c r="D453" s="50" t="s">
        <v>123</v>
      </c>
      <c r="E453" s="55">
        <v>0.189</v>
      </c>
      <c r="F453" s="52"/>
      <c r="G453" s="53">
        <f>E453*F453</f>
        <v>0</v>
      </c>
      <c r="H453" s="54"/>
      <c r="I453" s="53">
        <f>E453*H453</f>
        <v>0</v>
      </c>
      <c r="J453" s="55">
        <v>2.3191920000000001E-2</v>
      </c>
      <c r="K453" s="56">
        <f>E453*J453</f>
        <v>4.3832728800000005E-3</v>
      </c>
      <c r="L453" s="57" t="s">
        <v>124</v>
      </c>
    </row>
    <row r="454" spans="1:12" s="1" customFormat="1" ht="124.8">
      <c r="A454" s="227">
        <f>A453+1</f>
        <v>419</v>
      </c>
      <c r="B454" s="228" t="s">
        <v>363</v>
      </c>
      <c r="C454" s="229" t="s">
        <v>1523</v>
      </c>
      <c r="D454" s="230" t="s">
        <v>123</v>
      </c>
      <c r="E454" s="235">
        <v>0.189</v>
      </c>
      <c r="F454" s="232"/>
      <c r="G454" s="233">
        <f>E454*F454</f>
        <v>0</v>
      </c>
      <c r="H454" s="234"/>
      <c r="I454" s="233">
        <f>E454*H454</f>
        <v>0</v>
      </c>
      <c r="J454" s="235">
        <v>0.59</v>
      </c>
      <c r="K454" s="236">
        <f>E454*J454</f>
        <v>0.11151</v>
      </c>
      <c r="L454" s="237" t="s">
        <v>124</v>
      </c>
    </row>
    <row r="455" spans="1:12" s="1" customFormat="1" ht="38.4">
      <c r="A455" s="47">
        <f>A454+1</f>
        <v>420</v>
      </c>
      <c r="B455" s="48" t="s">
        <v>365</v>
      </c>
      <c r="C455" s="49" t="s">
        <v>1524</v>
      </c>
      <c r="D455" s="50" t="s">
        <v>123</v>
      </c>
      <c r="E455" s="55">
        <v>0.189</v>
      </c>
      <c r="F455" s="52"/>
      <c r="G455" s="53">
        <f>E455*F455</f>
        <v>0</v>
      </c>
      <c r="H455" s="54"/>
      <c r="I455" s="53">
        <f>E455*H455</f>
        <v>0</v>
      </c>
      <c r="J455" s="55">
        <v>1.8E-3</v>
      </c>
      <c r="K455" s="56">
        <f>E455*J455</f>
        <v>3.4019999999999998E-4</v>
      </c>
      <c r="L455" s="57" t="s">
        <v>124</v>
      </c>
    </row>
    <row r="456" spans="1:12" s="1" customFormat="1" ht="38.4">
      <c r="A456" s="47">
        <f>A455+1</f>
        <v>421</v>
      </c>
      <c r="B456" s="48" t="s">
        <v>367</v>
      </c>
      <c r="C456" s="49" t="s">
        <v>1525</v>
      </c>
      <c r="D456" s="50" t="s">
        <v>155</v>
      </c>
      <c r="E456" s="51">
        <v>1</v>
      </c>
      <c r="F456" s="52"/>
      <c r="G456" s="53">
        <f>E456*F456</f>
        <v>0</v>
      </c>
      <c r="H456" s="54"/>
      <c r="I456" s="53">
        <f>E456*H456</f>
        <v>0</v>
      </c>
      <c r="J456" s="55">
        <v>4.73E-4</v>
      </c>
      <c r="K456" s="56">
        <f>E456*J456</f>
        <v>4.73E-4</v>
      </c>
      <c r="L456" s="57" t="s">
        <v>124</v>
      </c>
    </row>
    <row r="457" spans="1:12" s="1" customFormat="1" ht="38.4">
      <c r="A457" s="47">
        <f>A456+1</f>
        <v>422</v>
      </c>
      <c r="B457" s="48" t="s">
        <v>369</v>
      </c>
      <c r="C457" s="49" t="s">
        <v>1526</v>
      </c>
      <c r="D457" s="50" t="s">
        <v>235</v>
      </c>
      <c r="E457" s="55">
        <v>0.127</v>
      </c>
      <c r="F457" s="52"/>
      <c r="G457" s="53">
        <f>E457*F457</f>
        <v>0</v>
      </c>
      <c r="H457" s="54"/>
      <c r="I457" s="53">
        <f>E457*H457</f>
        <v>0</v>
      </c>
      <c r="J457" s="55">
        <v>0</v>
      </c>
      <c r="K457" s="56">
        <f>E457*J457</f>
        <v>0</v>
      </c>
      <c r="L457" s="57" t="s">
        <v>124</v>
      </c>
    </row>
    <row r="458" spans="1:12" s="1" customFormat="1" ht="38.4">
      <c r="A458" s="47">
        <f>A457+1</f>
        <v>423</v>
      </c>
      <c r="B458" s="48" t="s">
        <v>355</v>
      </c>
      <c r="C458" s="49" t="s">
        <v>1511</v>
      </c>
      <c r="D458" s="50" t="s">
        <v>136</v>
      </c>
      <c r="E458" s="54">
        <v>4.5</v>
      </c>
      <c r="F458" s="52"/>
      <c r="G458" s="53">
        <f>E458*F458</f>
        <v>0</v>
      </c>
      <c r="H458" s="54"/>
      <c r="I458" s="53">
        <f>E458*H458</f>
        <v>0</v>
      </c>
      <c r="J458" s="55">
        <v>1.65024E-4</v>
      </c>
      <c r="K458" s="56">
        <f>E458*J458</f>
        <v>7.4260799999999996E-4</v>
      </c>
      <c r="L458" s="57" t="s">
        <v>124</v>
      </c>
    </row>
    <row r="459" spans="1:12" s="1" customFormat="1" ht="38.4">
      <c r="A459" s="47">
        <f>A458+1</f>
        <v>424</v>
      </c>
      <c r="B459" s="48" t="s">
        <v>357</v>
      </c>
      <c r="C459" s="49" t="s">
        <v>1512</v>
      </c>
      <c r="D459" s="50" t="s">
        <v>136</v>
      </c>
      <c r="E459" s="54">
        <v>4.5</v>
      </c>
      <c r="F459" s="52"/>
      <c r="G459" s="53">
        <f>E459*F459</f>
        <v>0</v>
      </c>
      <c r="H459" s="54"/>
      <c r="I459" s="53">
        <f>E459*H459</f>
        <v>0</v>
      </c>
      <c r="J459" s="55">
        <v>2.3090223999999999E-2</v>
      </c>
      <c r="K459" s="56">
        <f>E459*J459</f>
        <v>0.10390600799999999</v>
      </c>
      <c r="L459" s="57" t="s">
        <v>124</v>
      </c>
    </row>
    <row r="460" spans="1:12" s="1" customFormat="1" ht="38.4">
      <c r="A460" s="47">
        <f>A459+1</f>
        <v>425</v>
      </c>
      <c r="B460" s="48" t="s">
        <v>359</v>
      </c>
      <c r="C460" s="49" t="s">
        <v>1513</v>
      </c>
      <c r="D460" s="50" t="s">
        <v>127</v>
      </c>
      <c r="E460" s="226">
        <v>3.5856000000000003</v>
      </c>
      <c r="F460" s="52"/>
      <c r="G460" s="53">
        <f>E460*F460</f>
        <v>0</v>
      </c>
      <c r="H460" s="54"/>
      <c r="I460" s="53">
        <f>E460*H460</f>
        <v>0</v>
      </c>
      <c r="J460" s="55">
        <v>0</v>
      </c>
      <c r="K460" s="56">
        <f>E460*J460</f>
        <v>0</v>
      </c>
      <c r="L460" s="57" t="s">
        <v>124</v>
      </c>
    </row>
    <row r="461" spans="1:12" s="1" customFormat="1" ht="38.4">
      <c r="A461" s="47">
        <f>A460+1</f>
        <v>426</v>
      </c>
      <c r="B461" s="48" t="s">
        <v>361</v>
      </c>
      <c r="C461" s="49" t="s">
        <v>1514</v>
      </c>
      <c r="D461" s="50" t="s">
        <v>123</v>
      </c>
      <c r="E461" s="55">
        <v>0.1701</v>
      </c>
      <c r="F461" s="52"/>
      <c r="G461" s="53">
        <f>E461*F461</f>
        <v>0</v>
      </c>
      <c r="H461" s="54"/>
      <c r="I461" s="53">
        <f>E461*H461</f>
        <v>0</v>
      </c>
      <c r="J461" s="55">
        <v>2.3191920000000001E-2</v>
      </c>
      <c r="K461" s="56">
        <f>E461*J461</f>
        <v>3.9449455920000003E-3</v>
      </c>
      <c r="L461" s="57" t="s">
        <v>124</v>
      </c>
    </row>
    <row r="462" spans="1:12" s="1" customFormat="1" ht="124.8">
      <c r="A462" s="227">
        <f>A461+1</f>
        <v>427</v>
      </c>
      <c r="B462" s="228" t="s">
        <v>363</v>
      </c>
      <c r="C462" s="229" t="s">
        <v>1515</v>
      </c>
      <c r="D462" s="230" t="s">
        <v>123</v>
      </c>
      <c r="E462" s="235">
        <v>0.1701</v>
      </c>
      <c r="F462" s="232"/>
      <c r="G462" s="233">
        <f>E462*F462</f>
        <v>0</v>
      </c>
      <c r="H462" s="234"/>
      <c r="I462" s="233">
        <f>E462*H462</f>
        <v>0</v>
      </c>
      <c r="J462" s="235">
        <v>0.59</v>
      </c>
      <c r="K462" s="236">
        <f>E462*J462</f>
        <v>0.10035899999999999</v>
      </c>
      <c r="L462" s="237" t="s">
        <v>124</v>
      </c>
    </row>
    <row r="463" spans="1:12" s="1" customFormat="1" ht="38.4">
      <c r="A463" s="47">
        <f>A462+1</f>
        <v>428</v>
      </c>
      <c r="B463" s="48" t="s">
        <v>365</v>
      </c>
      <c r="C463" s="49" t="s">
        <v>1516</v>
      </c>
      <c r="D463" s="50" t="s">
        <v>123</v>
      </c>
      <c r="E463" s="55">
        <v>0.1701</v>
      </c>
      <c r="F463" s="52"/>
      <c r="G463" s="53">
        <f>E463*F463</f>
        <v>0</v>
      </c>
      <c r="H463" s="54"/>
      <c r="I463" s="53">
        <f>E463*H463</f>
        <v>0</v>
      </c>
      <c r="J463" s="55">
        <v>1.8E-3</v>
      </c>
      <c r="K463" s="56">
        <f>E463*J463</f>
        <v>3.0617999999999997E-4</v>
      </c>
      <c r="L463" s="57" t="s">
        <v>124</v>
      </c>
    </row>
    <row r="464" spans="1:12" s="1" customFormat="1" ht="38.4">
      <c r="A464" s="47">
        <f>A463+1</f>
        <v>429</v>
      </c>
      <c r="B464" s="48" t="s">
        <v>367</v>
      </c>
      <c r="C464" s="49" t="s">
        <v>1517</v>
      </c>
      <c r="D464" s="50" t="s">
        <v>155</v>
      </c>
      <c r="E464" s="51">
        <v>1</v>
      </c>
      <c r="F464" s="52"/>
      <c r="G464" s="53">
        <f>E464*F464</f>
        <v>0</v>
      </c>
      <c r="H464" s="54"/>
      <c r="I464" s="53">
        <f>E464*H464</f>
        <v>0</v>
      </c>
      <c r="J464" s="55">
        <v>4.73E-4</v>
      </c>
      <c r="K464" s="56">
        <f>E464*J464</f>
        <v>4.73E-4</v>
      </c>
      <c r="L464" s="57" t="s">
        <v>124</v>
      </c>
    </row>
    <row r="465" spans="1:12" s="1" customFormat="1" ht="38.4">
      <c r="A465" s="47">
        <f>A464+1</f>
        <v>430</v>
      </c>
      <c r="B465" s="48" t="s">
        <v>369</v>
      </c>
      <c r="C465" s="49" t="s">
        <v>1518</v>
      </c>
      <c r="D465" s="50" t="s">
        <v>235</v>
      </c>
      <c r="E465" s="55">
        <v>0.127</v>
      </c>
      <c r="F465" s="52"/>
      <c r="G465" s="53">
        <f>E465*F465</f>
        <v>0</v>
      </c>
      <c r="H465" s="54"/>
      <c r="I465" s="53">
        <f>E465*H465</f>
        <v>0</v>
      </c>
      <c r="J465" s="55">
        <v>0</v>
      </c>
      <c r="K465" s="56">
        <f>E465*J465</f>
        <v>0</v>
      </c>
      <c r="L465" s="57" t="s">
        <v>124</v>
      </c>
    </row>
    <row r="466" spans="1:12" s="1" customFormat="1" ht="38.4">
      <c r="A466" s="47">
        <f>A465+1</f>
        <v>431</v>
      </c>
      <c r="B466" s="48" t="s">
        <v>355</v>
      </c>
      <c r="C466" s="49" t="s">
        <v>1519</v>
      </c>
      <c r="D466" s="50" t="s">
        <v>136</v>
      </c>
      <c r="E466" s="54">
        <v>4.5</v>
      </c>
      <c r="F466" s="52"/>
      <c r="G466" s="53">
        <f>E466*F466</f>
        <v>0</v>
      </c>
      <c r="H466" s="54"/>
      <c r="I466" s="53">
        <f>E466*H466</f>
        <v>0</v>
      </c>
      <c r="J466" s="55">
        <v>1.65024E-4</v>
      </c>
      <c r="K466" s="56">
        <f>E466*J466</f>
        <v>7.4260799999999996E-4</v>
      </c>
      <c r="L466" s="57" t="s">
        <v>124</v>
      </c>
    </row>
    <row r="467" spans="1:12" s="1" customFormat="1" ht="38.4">
      <c r="A467" s="47">
        <f>A466+1</f>
        <v>432</v>
      </c>
      <c r="B467" s="48" t="s">
        <v>357</v>
      </c>
      <c r="C467" s="49" t="s">
        <v>1527</v>
      </c>
      <c r="D467" s="50" t="s">
        <v>136</v>
      </c>
      <c r="E467" s="54">
        <v>4.5</v>
      </c>
      <c r="F467" s="52"/>
      <c r="G467" s="53">
        <f>E467*F467</f>
        <v>0</v>
      </c>
      <c r="H467" s="54"/>
      <c r="I467" s="53">
        <f>E467*H467</f>
        <v>0</v>
      </c>
      <c r="J467" s="55">
        <v>2.3090223999999999E-2</v>
      </c>
      <c r="K467" s="56">
        <f>E467*J467</f>
        <v>0.10390600799999999</v>
      </c>
      <c r="L467" s="57" t="s">
        <v>124</v>
      </c>
    </row>
    <row r="468" spans="1:12" s="1" customFormat="1" ht="38.4">
      <c r="A468" s="47">
        <f>A467+1</f>
        <v>433</v>
      </c>
      <c r="B468" s="48" t="s">
        <v>359</v>
      </c>
      <c r="C468" s="49" t="s">
        <v>1521</v>
      </c>
      <c r="D468" s="50" t="s">
        <v>127</v>
      </c>
      <c r="E468" s="226">
        <v>3.5856000000000003</v>
      </c>
      <c r="F468" s="52"/>
      <c r="G468" s="53">
        <f>E468*F468</f>
        <v>0</v>
      </c>
      <c r="H468" s="54"/>
      <c r="I468" s="53">
        <f>E468*H468</f>
        <v>0</v>
      </c>
      <c r="J468" s="55">
        <v>0</v>
      </c>
      <c r="K468" s="56">
        <f>E468*J468</f>
        <v>0</v>
      </c>
      <c r="L468" s="57" t="s">
        <v>124</v>
      </c>
    </row>
    <row r="469" spans="1:12" s="1" customFormat="1" ht="38.4">
      <c r="A469" s="47">
        <f>A468+1</f>
        <v>434</v>
      </c>
      <c r="B469" s="48" t="s">
        <v>361</v>
      </c>
      <c r="C469" s="49" t="s">
        <v>1522</v>
      </c>
      <c r="D469" s="50" t="s">
        <v>123</v>
      </c>
      <c r="E469" s="55">
        <v>0.1701</v>
      </c>
      <c r="F469" s="52"/>
      <c r="G469" s="53">
        <f>E469*F469</f>
        <v>0</v>
      </c>
      <c r="H469" s="54"/>
      <c r="I469" s="53">
        <f>E469*H469</f>
        <v>0</v>
      </c>
      <c r="J469" s="55">
        <v>2.3191920000000001E-2</v>
      </c>
      <c r="K469" s="56">
        <f>E469*J469</f>
        <v>3.9449455920000003E-3</v>
      </c>
      <c r="L469" s="57" t="s">
        <v>124</v>
      </c>
    </row>
    <row r="470" spans="1:12" s="1" customFormat="1" ht="124.8">
      <c r="A470" s="227">
        <f>A469+1</f>
        <v>435</v>
      </c>
      <c r="B470" s="228" t="s">
        <v>363</v>
      </c>
      <c r="C470" s="229" t="s">
        <v>1523</v>
      </c>
      <c r="D470" s="230" t="s">
        <v>123</v>
      </c>
      <c r="E470" s="235">
        <v>0.1701</v>
      </c>
      <c r="F470" s="232"/>
      <c r="G470" s="233">
        <f>E470*F470</f>
        <v>0</v>
      </c>
      <c r="H470" s="234"/>
      <c r="I470" s="233">
        <f>E470*H470</f>
        <v>0</v>
      </c>
      <c r="J470" s="235">
        <v>0.59</v>
      </c>
      <c r="K470" s="236">
        <f>E470*J470</f>
        <v>0.10035899999999999</v>
      </c>
      <c r="L470" s="237" t="s">
        <v>124</v>
      </c>
    </row>
    <row r="471" spans="1:12" s="1" customFormat="1" ht="38.4">
      <c r="A471" s="47">
        <f>A470+1</f>
        <v>436</v>
      </c>
      <c r="B471" s="48" t="s">
        <v>365</v>
      </c>
      <c r="C471" s="49" t="s">
        <v>1524</v>
      </c>
      <c r="D471" s="50" t="s">
        <v>123</v>
      </c>
      <c r="E471" s="55">
        <v>0.1701</v>
      </c>
      <c r="F471" s="52"/>
      <c r="G471" s="53">
        <f>E471*F471</f>
        <v>0</v>
      </c>
      <c r="H471" s="54"/>
      <c r="I471" s="53">
        <f>E471*H471</f>
        <v>0</v>
      </c>
      <c r="J471" s="55">
        <v>1.8E-3</v>
      </c>
      <c r="K471" s="56">
        <f>E471*J471</f>
        <v>3.0617999999999997E-4</v>
      </c>
      <c r="L471" s="57" t="s">
        <v>124</v>
      </c>
    </row>
    <row r="472" spans="1:12" s="1" customFormat="1" ht="38.4">
      <c r="A472" s="47">
        <f>A471+1</f>
        <v>437</v>
      </c>
      <c r="B472" s="48" t="s">
        <v>367</v>
      </c>
      <c r="C472" s="49" t="s">
        <v>1525</v>
      </c>
      <c r="D472" s="50" t="s">
        <v>155</v>
      </c>
      <c r="E472" s="51">
        <v>1</v>
      </c>
      <c r="F472" s="52"/>
      <c r="G472" s="53">
        <f>E472*F472</f>
        <v>0</v>
      </c>
      <c r="H472" s="54"/>
      <c r="I472" s="53">
        <f>E472*H472</f>
        <v>0</v>
      </c>
      <c r="J472" s="55">
        <v>4.73E-4</v>
      </c>
      <c r="K472" s="56">
        <f>E472*J472</f>
        <v>4.73E-4</v>
      </c>
      <c r="L472" s="57" t="s">
        <v>124</v>
      </c>
    </row>
    <row r="473" spans="1:12" s="1" customFormat="1" ht="38.4">
      <c r="A473" s="47">
        <f>A472+1</f>
        <v>438</v>
      </c>
      <c r="B473" s="48" t="s">
        <v>369</v>
      </c>
      <c r="C473" s="49" t="s">
        <v>1526</v>
      </c>
      <c r="D473" s="50" t="s">
        <v>235</v>
      </c>
      <c r="E473" s="55">
        <v>0.127</v>
      </c>
      <c r="F473" s="52"/>
      <c r="G473" s="53">
        <f>E473*F473</f>
        <v>0</v>
      </c>
      <c r="H473" s="54"/>
      <c r="I473" s="53">
        <f>E473*H473</f>
        <v>0</v>
      </c>
      <c r="J473" s="55">
        <v>0</v>
      </c>
      <c r="K473" s="56">
        <f>E473*J473</f>
        <v>0</v>
      </c>
      <c r="L473" s="57" t="s">
        <v>124</v>
      </c>
    </row>
    <row r="474" spans="1:12" s="1" customFormat="1" ht="19.2">
      <c r="A474" s="47">
        <f>A473+1</f>
        <v>439</v>
      </c>
      <c r="B474" s="48" t="s">
        <v>379</v>
      </c>
      <c r="C474" s="49" t="s">
        <v>1528</v>
      </c>
      <c r="D474" s="50" t="s">
        <v>136</v>
      </c>
      <c r="E474" s="54">
        <v>17.5</v>
      </c>
      <c r="F474" s="52"/>
      <c r="G474" s="53">
        <f>E474*F474</f>
        <v>0</v>
      </c>
      <c r="H474" s="54"/>
      <c r="I474" s="53">
        <f>E474*H474</f>
        <v>0</v>
      </c>
      <c r="J474" s="55">
        <v>1.65024E-4</v>
      </c>
      <c r="K474" s="56">
        <f>E474*J474</f>
        <v>2.88792E-3</v>
      </c>
      <c r="L474" s="57" t="s">
        <v>124</v>
      </c>
    </row>
    <row r="475" spans="1:12" s="1" customFormat="1" ht="19.2">
      <c r="A475" s="47">
        <f>A474+1</f>
        <v>440</v>
      </c>
      <c r="B475" s="48" t="s">
        <v>381</v>
      </c>
      <c r="C475" s="49" t="s">
        <v>1529</v>
      </c>
      <c r="D475" s="50" t="s">
        <v>136</v>
      </c>
      <c r="E475" s="54">
        <v>17.5</v>
      </c>
      <c r="F475" s="52"/>
      <c r="G475" s="53">
        <f>E475*F475</f>
        <v>0</v>
      </c>
      <c r="H475" s="54"/>
      <c r="I475" s="53">
        <f>E475*H475</f>
        <v>0</v>
      </c>
      <c r="J475" s="55">
        <v>1.28252E-2</v>
      </c>
      <c r="K475" s="56">
        <f>E475*J475</f>
        <v>0.224441</v>
      </c>
      <c r="L475" s="57" t="s">
        <v>124</v>
      </c>
    </row>
    <row r="476" spans="1:12" s="1" customFormat="1" ht="19.2">
      <c r="A476" s="47">
        <f>A475+1</f>
        <v>441</v>
      </c>
      <c r="B476" s="48" t="s">
        <v>359</v>
      </c>
      <c r="C476" s="49" t="s">
        <v>1530</v>
      </c>
      <c r="D476" s="50" t="s">
        <v>127</v>
      </c>
      <c r="E476" s="226">
        <v>10.724000000000004</v>
      </c>
      <c r="F476" s="52"/>
      <c r="G476" s="53">
        <f>E476*F476</f>
        <v>0</v>
      </c>
      <c r="H476" s="54"/>
      <c r="I476" s="53">
        <f>E476*H476</f>
        <v>0</v>
      </c>
      <c r="J476" s="55">
        <v>0</v>
      </c>
      <c r="K476" s="56">
        <f>E476*J476</f>
        <v>0</v>
      </c>
      <c r="L476" s="57" t="s">
        <v>124</v>
      </c>
    </row>
    <row r="477" spans="1:12" s="1" customFormat="1" ht="19.2">
      <c r="A477" s="47">
        <f>A476+1</f>
        <v>442</v>
      </c>
      <c r="B477" s="48" t="s">
        <v>361</v>
      </c>
      <c r="C477" s="49" t="s">
        <v>1531</v>
      </c>
      <c r="D477" s="50" t="s">
        <v>123</v>
      </c>
      <c r="E477" s="55">
        <v>0.34300000000000008</v>
      </c>
      <c r="F477" s="52"/>
      <c r="G477" s="53">
        <f>E477*F477</f>
        <v>0</v>
      </c>
      <c r="H477" s="54"/>
      <c r="I477" s="53">
        <f>E477*H477</f>
        <v>0</v>
      </c>
      <c r="J477" s="55">
        <v>2.3191920000000001E-2</v>
      </c>
      <c r="K477" s="56">
        <f>E477*J477</f>
        <v>7.9548285600000018E-3</v>
      </c>
      <c r="L477" s="57" t="s">
        <v>124</v>
      </c>
    </row>
    <row r="478" spans="1:12" s="1" customFormat="1" ht="105.6">
      <c r="A478" s="227">
        <f>A477+1</f>
        <v>443</v>
      </c>
      <c r="B478" s="228" t="s">
        <v>385</v>
      </c>
      <c r="C478" s="229" t="s">
        <v>1532</v>
      </c>
      <c r="D478" s="230" t="s">
        <v>123</v>
      </c>
      <c r="E478" s="235">
        <v>0.34300000000000008</v>
      </c>
      <c r="F478" s="232"/>
      <c r="G478" s="233">
        <f>E478*F478</f>
        <v>0</v>
      </c>
      <c r="H478" s="234"/>
      <c r="I478" s="233">
        <f>E478*H478</f>
        <v>0</v>
      </c>
      <c r="J478" s="235">
        <v>0.47</v>
      </c>
      <c r="K478" s="236">
        <f>E478*J478</f>
        <v>0.16121000000000002</v>
      </c>
      <c r="L478" s="237" t="s">
        <v>124</v>
      </c>
    </row>
    <row r="479" spans="1:12" s="1" customFormat="1" ht="19.2">
      <c r="A479" s="47">
        <f>A478+1</f>
        <v>444</v>
      </c>
      <c r="B479" s="48" t="s">
        <v>365</v>
      </c>
      <c r="C479" s="49" t="s">
        <v>1533</v>
      </c>
      <c r="D479" s="50" t="s">
        <v>123</v>
      </c>
      <c r="E479" s="55">
        <v>0.34300000000000008</v>
      </c>
      <c r="F479" s="52"/>
      <c r="G479" s="53">
        <f>E479*F479</f>
        <v>0</v>
      </c>
      <c r="H479" s="54"/>
      <c r="I479" s="53">
        <f>E479*H479</f>
        <v>0</v>
      </c>
      <c r="J479" s="55">
        <v>1.8E-3</v>
      </c>
      <c r="K479" s="56">
        <f>E479*J479</f>
        <v>6.1740000000000015E-4</v>
      </c>
      <c r="L479" s="57" t="s">
        <v>124</v>
      </c>
    </row>
    <row r="480" spans="1:12" s="1" customFormat="1" ht="19.2">
      <c r="A480" s="47">
        <f>A479+1</f>
        <v>445</v>
      </c>
      <c r="B480" s="48" t="s">
        <v>369</v>
      </c>
      <c r="C480" s="49" t="s">
        <v>1534</v>
      </c>
      <c r="D480" s="50" t="s">
        <v>235</v>
      </c>
      <c r="E480" s="55">
        <v>0.193</v>
      </c>
      <c r="F480" s="52"/>
      <c r="G480" s="53">
        <f>E480*F480</f>
        <v>0</v>
      </c>
      <c r="H480" s="54"/>
      <c r="I480" s="53">
        <f>E480*H480</f>
        <v>0</v>
      </c>
      <c r="J480" s="55">
        <v>0</v>
      </c>
      <c r="K480" s="56">
        <f>E480*J480</f>
        <v>0</v>
      </c>
      <c r="L480" s="57" t="s">
        <v>124</v>
      </c>
    </row>
    <row r="481" spans="1:12" s="1" customFormat="1" ht="19.2">
      <c r="A481" s="47">
        <f>A480+1</f>
        <v>446</v>
      </c>
      <c r="B481" s="48" t="s">
        <v>415</v>
      </c>
      <c r="C481" s="49" t="s">
        <v>1535</v>
      </c>
      <c r="D481" s="50" t="s">
        <v>136</v>
      </c>
      <c r="E481" s="51">
        <v>5</v>
      </c>
      <c r="F481" s="52"/>
      <c r="G481" s="53">
        <f>E481*F481</f>
        <v>0</v>
      </c>
      <c r="H481" s="54"/>
      <c r="I481" s="53">
        <f>E481*H481</f>
        <v>0</v>
      </c>
      <c r="J481" s="55">
        <v>1.65024E-4</v>
      </c>
      <c r="K481" s="56">
        <f>E481*J481</f>
        <v>8.2511999999999993E-4</v>
      </c>
      <c r="L481" s="57" t="s">
        <v>124</v>
      </c>
    </row>
    <row r="482" spans="1:12" s="1" customFormat="1" ht="19.2">
      <c r="A482" s="47">
        <f>A481+1</f>
        <v>447</v>
      </c>
      <c r="B482" s="48" t="s">
        <v>400</v>
      </c>
      <c r="C482" s="49" t="s">
        <v>1536</v>
      </c>
      <c r="D482" s="50" t="s">
        <v>136</v>
      </c>
      <c r="E482" s="51">
        <v>5</v>
      </c>
      <c r="F482" s="52"/>
      <c r="G482" s="53">
        <f>E482*F482</f>
        <v>0</v>
      </c>
      <c r="H482" s="54"/>
      <c r="I482" s="53">
        <f>E482*H482</f>
        <v>0</v>
      </c>
      <c r="J482" s="55">
        <v>3.4706224000000001E-2</v>
      </c>
      <c r="K482" s="56">
        <f>E482*J482</f>
        <v>0.17353112000000001</v>
      </c>
      <c r="L482" s="57" t="s">
        <v>124</v>
      </c>
    </row>
    <row r="483" spans="1:12" s="1" customFormat="1" ht="19.2">
      <c r="A483" s="47">
        <f>A482+1</f>
        <v>448</v>
      </c>
      <c r="B483" s="48" t="s">
        <v>359</v>
      </c>
      <c r="C483" s="49" t="s">
        <v>1537</v>
      </c>
      <c r="D483" s="50" t="s">
        <v>127</v>
      </c>
      <c r="E483" s="226">
        <v>5.3280000000000003</v>
      </c>
      <c r="F483" s="52"/>
      <c r="G483" s="53">
        <f>E483*F483</f>
        <v>0</v>
      </c>
      <c r="H483" s="54"/>
      <c r="I483" s="53">
        <f>E483*H483</f>
        <v>0</v>
      </c>
      <c r="J483" s="55">
        <v>0</v>
      </c>
      <c r="K483" s="56">
        <f>E483*J483</f>
        <v>0</v>
      </c>
      <c r="L483" s="57" t="s">
        <v>124</v>
      </c>
    </row>
    <row r="484" spans="1:12" s="1" customFormat="1" ht="19.2">
      <c r="A484" s="47">
        <f>A483+1</f>
        <v>449</v>
      </c>
      <c r="B484" s="48" t="s">
        <v>361</v>
      </c>
      <c r="C484" s="49" t="s">
        <v>1538</v>
      </c>
      <c r="D484" s="50" t="s">
        <v>123</v>
      </c>
      <c r="E484" s="55">
        <v>0.32</v>
      </c>
      <c r="F484" s="52"/>
      <c r="G484" s="53">
        <f>E484*F484</f>
        <v>0</v>
      </c>
      <c r="H484" s="54"/>
      <c r="I484" s="53">
        <f>E484*H484</f>
        <v>0</v>
      </c>
      <c r="J484" s="55">
        <v>2.3191920000000001E-2</v>
      </c>
      <c r="K484" s="56">
        <f>E484*J484</f>
        <v>7.4214144000000004E-3</v>
      </c>
      <c r="L484" s="57" t="s">
        <v>124</v>
      </c>
    </row>
    <row r="485" spans="1:12" s="1" customFormat="1" ht="105.6">
      <c r="A485" s="227">
        <f>A484+1</f>
        <v>450</v>
      </c>
      <c r="B485" s="228" t="s">
        <v>385</v>
      </c>
      <c r="C485" s="229" t="s">
        <v>1539</v>
      </c>
      <c r="D485" s="230" t="s">
        <v>123</v>
      </c>
      <c r="E485" s="235">
        <v>0.32</v>
      </c>
      <c r="F485" s="232"/>
      <c r="G485" s="233">
        <f>E485*F485</f>
        <v>0</v>
      </c>
      <c r="H485" s="234"/>
      <c r="I485" s="233">
        <f>E485*H485</f>
        <v>0</v>
      </c>
      <c r="J485" s="235">
        <v>0.47</v>
      </c>
      <c r="K485" s="236">
        <f>E485*J485</f>
        <v>0.15040000000000001</v>
      </c>
      <c r="L485" s="237" t="s">
        <v>124</v>
      </c>
    </row>
    <row r="486" spans="1:12" s="1" customFormat="1" ht="19.2">
      <c r="A486" s="47">
        <f>A485+1</f>
        <v>451</v>
      </c>
      <c r="B486" s="48" t="s">
        <v>365</v>
      </c>
      <c r="C486" s="49" t="s">
        <v>1540</v>
      </c>
      <c r="D486" s="50" t="s">
        <v>123</v>
      </c>
      <c r="E486" s="55">
        <v>0.32</v>
      </c>
      <c r="F486" s="52"/>
      <c r="G486" s="53">
        <f>E486*F486</f>
        <v>0</v>
      </c>
      <c r="H486" s="54"/>
      <c r="I486" s="53">
        <f>E486*H486</f>
        <v>0</v>
      </c>
      <c r="J486" s="55">
        <v>1.8E-3</v>
      </c>
      <c r="K486" s="56">
        <f>E486*J486</f>
        <v>5.7600000000000001E-4</v>
      </c>
      <c r="L486" s="57" t="s">
        <v>124</v>
      </c>
    </row>
    <row r="487" spans="1:12" s="1" customFormat="1" ht="19.2">
      <c r="A487" s="47">
        <f>A486+1</f>
        <v>452</v>
      </c>
      <c r="B487" s="48" t="s">
        <v>369</v>
      </c>
      <c r="C487" s="49" t="s">
        <v>1541</v>
      </c>
      <c r="D487" s="50" t="s">
        <v>235</v>
      </c>
      <c r="E487" s="55">
        <v>0.17300000000000001</v>
      </c>
      <c r="F487" s="52"/>
      <c r="G487" s="53">
        <f>E487*F487</f>
        <v>0</v>
      </c>
      <c r="H487" s="54"/>
      <c r="I487" s="53">
        <f>E487*H487</f>
        <v>0</v>
      </c>
      <c r="J487" s="55">
        <v>0</v>
      </c>
      <c r="K487" s="56">
        <f>E487*J487</f>
        <v>0</v>
      </c>
      <c r="L487" s="57" t="s">
        <v>124</v>
      </c>
    </row>
    <row r="488" spans="1:12" s="1" customFormat="1" ht="19.2">
      <c r="A488" s="47">
        <f>A487+1</f>
        <v>453</v>
      </c>
      <c r="B488" s="48" t="s">
        <v>398</v>
      </c>
      <c r="C488" s="49" t="s">
        <v>1542</v>
      </c>
      <c r="D488" s="50" t="s">
        <v>136</v>
      </c>
      <c r="E488" s="54">
        <v>2.2999999999999998</v>
      </c>
      <c r="F488" s="52"/>
      <c r="G488" s="53">
        <f>E488*F488</f>
        <v>0</v>
      </c>
      <c r="H488" s="54"/>
      <c r="I488" s="53">
        <f>E488*H488</f>
        <v>0</v>
      </c>
      <c r="J488" s="55">
        <v>1.65024E-4</v>
      </c>
      <c r="K488" s="56">
        <f>E488*J488</f>
        <v>3.7955519999999997E-4</v>
      </c>
      <c r="L488" s="57" t="s">
        <v>124</v>
      </c>
    </row>
    <row r="489" spans="1:12" s="1" customFormat="1" ht="19.2">
      <c r="A489" s="47">
        <f>A488+1</f>
        <v>454</v>
      </c>
      <c r="B489" s="48" t="s">
        <v>400</v>
      </c>
      <c r="C489" s="49" t="s">
        <v>1543</v>
      </c>
      <c r="D489" s="50" t="s">
        <v>136</v>
      </c>
      <c r="E489" s="54">
        <v>2.2999999999999998</v>
      </c>
      <c r="F489" s="52"/>
      <c r="G489" s="53">
        <f>E489*F489</f>
        <v>0</v>
      </c>
      <c r="H489" s="54"/>
      <c r="I489" s="53">
        <f>E489*H489</f>
        <v>0</v>
      </c>
      <c r="J489" s="55">
        <v>3.4706224000000001E-2</v>
      </c>
      <c r="K489" s="56">
        <f>E489*J489</f>
        <v>7.9824315199999996E-2</v>
      </c>
      <c r="L489" s="57" t="s">
        <v>124</v>
      </c>
    </row>
    <row r="490" spans="1:12" s="1" customFormat="1" ht="19.2">
      <c r="A490" s="47">
        <f>A489+1</f>
        <v>455</v>
      </c>
      <c r="B490" s="48" t="s">
        <v>359</v>
      </c>
      <c r="C490" s="49" t="s">
        <v>1544</v>
      </c>
      <c r="D490" s="50" t="s">
        <v>127</v>
      </c>
      <c r="E490" s="226">
        <v>2.2977999999999996</v>
      </c>
      <c r="F490" s="52"/>
      <c r="G490" s="53">
        <f>E490*F490</f>
        <v>0</v>
      </c>
      <c r="H490" s="54"/>
      <c r="I490" s="53">
        <f>E490*H490</f>
        <v>0</v>
      </c>
      <c r="J490" s="55">
        <v>0</v>
      </c>
      <c r="K490" s="56">
        <f>E490*J490</f>
        <v>0</v>
      </c>
      <c r="L490" s="57" t="s">
        <v>124</v>
      </c>
    </row>
    <row r="491" spans="1:12" s="1" customFormat="1" ht="19.2">
      <c r="A491" s="47">
        <f>A490+1</f>
        <v>456</v>
      </c>
      <c r="B491" s="48" t="s">
        <v>361</v>
      </c>
      <c r="C491" s="49" t="s">
        <v>1545</v>
      </c>
      <c r="D491" s="50" t="s">
        <v>123</v>
      </c>
      <c r="E491" s="55">
        <v>0.12971999999999997</v>
      </c>
      <c r="F491" s="52"/>
      <c r="G491" s="53">
        <f>E491*F491</f>
        <v>0</v>
      </c>
      <c r="H491" s="54"/>
      <c r="I491" s="53">
        <f>E491*H491</f>
        <v>0</v>
      </c>
      <c r="J491" s="55">
        <v>2.3191920000000001E-2</v>
      </c>
      <c r="K491" s="56">
        <f>E491*J491</f>
        <v>3.0084558623999997E-3</v>
      </c>
      <c r="L491" s="57" t="s">
        <v>124</v>
      </c>
    </row>
    <row r="492" spans="1:12" s="1" customFormat="1" ht="105.6">
      <c r="A492" s="227">
        <f>A491+1</f>
        <v>457</v>
      </c>
      <c r="B492" s="228" t="s">
        <v>385</v>
      </c>
      <c r="C492" s="229" t="s">
        <v>1546</v>
      </c>
      <c r="D492" s="230" t="s">
        <v>123</v>
      </c>
      <c r="E492" s="235">
        <v>0.12971999999999997</v>
      </c>
      <c r="F492" s="232"/>
      <c r="G492" s="233">
        <f>E492*F492</f>
        <v>0</v>
      </c>
      <c r="H492" s="234"/>
      <c r="I492" s="233">
        <f>E492*H492</f>
        <v>0</v>
      </c>
      <c r="J492" s="235">
        <v>0.47</v>
      </c>
      <c r="K492" s="236">
        <f>E492*J492</f>
        <v>6.0968399999999985E-2</v>
      </c>
      <c r="L492" s="237" t="s">
        <v>124</v>
      </c>
    </row>
    <row r="493" spans="1:12" s="1" customFormat="1" ht="19.2">
      <c r="A493" s="47">
        <f>A492+1</f>
        <v>458</v>
      </c>
      <c r="B493" s="48" t="s">
        <v>365</v>
      </c>
      <c r="C493" s="49" t="s">
        <v>1547</v>
      </c>
      <c r="D493" s="50" t="s">
        <v>123</v>
      </c>
      <c r="E493" s="55">
        <v>0.12971999999999997</v>
      </c>
      <c r="F493" s="52"/>
      <c r="G493" s="53">
        <f>E493*F493</f>
        <v>0</v>
      </c>
      <c r="H493" s="54"/>
      <c r="I493" s="53">
        <f>E493*H493</f>
        <v>0</v>
      </c>
      <c r="J493" s="55">
        <v>1.8E-3</v>
      </c>
      <c r="K493" s="56">
        <f>E493*J493</f>
        <v>2.3349599999999995E-4</v>
      </c>
      <c r="L493" s="57" t="s">
        <v>124</v>
      </c>
    </row>
    <row r="494" spans="1:12" s="1" customFormat="1" ht="19.2">
      <c r="A494" s="47">
        <f>A493+1</f>
        <v>459</v>
      </c>
      <c r="B494" s="48" t="s">
        <v>406</v>
      </c>
      <c r="C494" s="49" t="s">
        <v>1548</v>
      </c>
      <c r="D494" s="50" t="s">
        <v>155</v>
      </c>
      <c r="E494" s="51">
        <v>1</v>
      </c>
      <c r="F494" s="52"/>
      <c r="G494" s="53">
        <f>E494*F494</f>
        <v>0</v>
      </c>
      <c r="H494" s="54"/>
      <c r="I494" s="53">
        <f>E494*H494</f>
        <v>0</v>
      </c>
      <c r="J494" s="55">
        <v>1.65E-3</v>
      </c>
      <c r="K494" s="56">
        <f>E494*J494</f>
        <v>1.65E-3</v>
      </c>
      <c r="L494" s="57"/>
    </row>
    <row r="495" spans="1:12" s="1" customFormat="1" ht="19.2">
      <c r="A495" s="47">
        <f>A494+1</f>
        <v>460</v>
      </c>
      <c r="B495" s="48" t="s">
        <v>369</v>
      </c>
      <c r="C495" s="49" t="s">
        <v>1549</v>
      </c>
      <c r="D495" s="50" t="s">
        <v>235</v>
      </c>
      <c r="E495" s="55">
        <v>7.1000000000000008E-2</v>
      </c>
      <c r="F495" s="52"/>
      <c r="G495" s="53">
        <f>E495*F495</f>
        <v>0</v>
      </c>
      <c r="H495" s="54"/>
      <c r="I495" s="53">
        <f>E495*H495</f>
        <v>0</v>
      </c>
      <c r="J495" s="55">
        <v>0</v>
      </c>
      <c r="K495" s="56">
        <f>E495*J495</f>
        <v>0</v>
      </c>
      <c r="L495" s="57" t="s">
        <v>124</v>
      </c>
    </row>
    <row r="496" spans="1:12" s="1" customFormat="1" ht="19.2">
      <c r="A496" s="47">
        <f>A495+1</f>
        <v>461</v>
      </c>
      <c r="B496" s="48" t="s">
        <v>415</v>
      </c>
      <c r="C496" s="49" t="s">
        <v>1550</v>
      </c>
      <c r="D496" s="50" t="s">
        <v>136</v>
      </c>
      <c r="E496" s="51">
        <v>5</v>
      </c>
      <c r="F496" s="52"/>
      <c r="G496" s="53">
        <f>E496*F496</f>
        <v>0</v>
      </c>
      <c r="H496" s="54"/>
      <c r="I496" s="53">
        <f>E496*H496</f>
        <v>0</v>
      </c>
      <c r="J496" s="55">
        <v>1.65024E-4</v>
      </c>
      <c r="K496" s="56">
        <f>E496*J496</f>
        <v>8.2511999999999993E-4</v>
      </c>
      <c r="L496" s="57" t="s">
        <v>124</v>
      </c>
    </row>
    <row r="497" spans="1:12" s="1" customFormat="1" ht="19.2">
      <c r="A497" s="47">
        <f>A496+1</f>
        <v>462</v>
      </c>
      <c r="B497" s="48" t="s">
        <v>357</v>
      </c>
      <c r="C497" s="49" t="s">
        <v>1551</v>
      </c>
      <c r="D497" s="50" t="s">
        <v>136</v>
      </c>
      <c r="E497" s="51">
        <v>5</v>
      </c>
      <c r="F497" s="52"/>
      <c r="G497" s="53">
        <f>E497*F497</f>
        <v>0</v>
      </c>
      <c r="H497" s="54"/>
      <c r="I497" s="53">
        <f>E497*H497</f>
        <v>0</v>
      </c>
      <c r="J497" s="55">
        <v>2.3090223999999999E-2</v>
      </c>
      <c r="K497" s="56">
        <f>E497*J497</f>
        <v>0.11545111999999999</v>
      </c>
      <c r="L497" s="57" t="s">
        <v>124</v>
      </c>
    </row>
    <row r="498" spans="1:12" s="1" customFormat="1" ht="19.2">
      <c r="A498" s="47">
        <f>A497+1</f>
        <v>463</v>
      </c>
      <c r="B498" s="48" t="s">
        <v>359</v>
      </c>
      <c r="C498" s="49" t="s">
        <v>1552</v>
      </c>
      <c r="D498" s="50" t="s">
        <v>127</v>
      </c>
      <c r="E498" s="226">
        <v>4.08</v>
      </c>
      <c r="F498" s="52"/>
      <c r="G498" s="53">
        <f>E498*F498</f>
        <v>0</v>
      </c>
      <c r="H498" s="54"/>
      <c r="I498" s="53">
        <f>E498*H498</f>
        <v>0</v>
      </c>
      <c r="J498" s="55">
        <v>0</v>
      </c>
      <c r="K498" s="56">
        <f>E498*J498</f>
        <v>0</v>
      </c>
      <c r="L498" s="57" t="s">
        <v>124</v>
      </c>
    </row>
    <row r="499" spans="1:12" s="1" customFormat="1" ht="19.2">
      <c r="A499" s="47">
        <f>A498+1</f>
        <v>464</v>
      </c>
      <c r="B499" s="48" t="s">
        <v>361</v>
      </c>
      <c r="C499" s="49" t="s">
        <v>1553</v>
      </c>
      <c r="D499" s="50" t="s">
        <v>123</v>
      </c>
      <c r="E499" s="55">
        <v>0.20000000000000004</v>
      </c>
      <c r="F499" s="52"/>
      <c r="G499" s="53">
        <f>E499*F499</f>
        <v>0</v>
      </c>
      <c r="H499" s="54"/>
      <c r="I499" s="53">
        <f>E499*H499</f>
        <v>0</v>
      </c>
      <c r="J499" s="55">
        <v>2.3191920000000001E-2</v>
      </c>
      <c r="K499" s="56">
        <f>E499*J499</f>
        <v>4.6383840000000015E-3</v>
      </c>
      <c r="L499" s="57" t="s">
        <v>124</v>
      </c>
    </row>
    <row r="500" spans="1:12" s="1" customFormat="1" ht="105.6">
      <c r="A500" s="227">
        <f>A499+1</f>
        <v>465</v>
      </c>
      <c r="B500" s="228" t="s">
        <v>385</v>
      </c>
      <c r="C500" s="229" t="s">
        <v>1554</v>
      </c>
      <c r="D500" s="230" t="s">
        <v>123</v>
      </c>
      <c r="E500" s="235">
        <v>0.20000000000000004</v>
      </c>
      <c r="F500" s="232"/>
      <c r="G500" s="233">
        <f>E500*F500</f>
        <v>0</v>
      </c>
      <c r="H500" s="234"/>
      <c r="I500" s="233">
        <f>E500*H500</f>
        <v>0</v>
      </c>
      <c r="J500" s="235">
        <v>0.47</v>
      </c>
      <c r="K500" s="236">
        <f>E500*J500</f>
        <v>9.4000000000000014E-2</v>
      </c>
      <c r="L500" s="237" t="s">
        <v>124</v>
      </c>
    </row>
    <row r="501" spans="1:12" s="1" customFormat="1" ht="19.2">
      <c r="A501" s="47">
        <f>A500+1</f>
        <v>466</v>
      </c>
      <c r="B501" s="48" t="s">
        <v>365</v>
      </c>
      <c r="C501" s="49" t="s">
        <v>1555</v>
      </c>
      <c r="D501" s="50" t="s">
        <v>123</v>
      </c>
      <c r="E501" s="55">
        <v>0.20000000000000004</v>
      </c>
      <c r="F501" s="52"/>
      <c r="G501" s="53">
        <f>E501*F501</f>
        <v>0</v>
      </c>
      <c r="H501" s="54"/>
      <c r="I501" s="53">
        <f>E501*H501</f>
        <v>0</v>
      </c>
      <c r="J501" s="55">
        <v>1.8E-3</v>
      </c>
      <c r="K501" s="56">
        <f>E501*J501</f>
        <v>3.6000000000000008E-4</v>
      </c>
      <c r="L501" s="57" t="s">
        <v>124</v>
      </c>
    </row>
    <row r="502" spans="1:12" s="1" customFormat="1" ht="19.2">
      <c r="A502" s="47">
        <f>A501+1</f>
        <v>467</v>
      </c>
      <c r="B502" s="48" t="s">
        <v>395</v>
      </c>
      <c r="C502" s="49" t="s">
        <v>1556</v>
      </c>
      <c r="D502" s="50" t="s">
        <v>155</v>
      </c>
      <c r="E502" s="51">
        <v>1</v>
      </c>
      <c r="F502" s="52"/>
      <c r="G502" s="53">
        <f>E502*F502</f>
        <v>0</v>
      </c>
      <c r="H502" s="54"/>
      <c r="I502" s="53">
        <f>E502*H502</f>
        <v>0</v>
      </c>
      <c r="J502" s="55">
        <v>1.4189999999999999E-3</v>
      </c>
      <c r="K502" s="56">
        <f>E502*J502</f>
        <v>1.4189999999999999E-3</v>
      </c>
      <c r="L502" s="57" t="s">
        <v>124</v>
      </c>
    </row>
    <row r="503" spans="1:12" s="1" customFormat="1" ht="19.2">
      <c r="A503" s="47">
        <f>A502+1</f>
        <v>468</v>
      </c>
      <c r="B503" s="48" t="s">
        <v>369</v>
      </c>
      <c r="C503" s="49" t="s">
        <v>1557</v>
      </c>
      <c r="D503" s="50" t="s">
        <v>235</v>
      </c>
      <c r="E503" s="55">
        <v>0.109</v>
      </c>
      <c r="F503" s="52"/>
      <c r="G503" s="53">
        <f>E503*F503</f>
        <v>0</v>
      </c>
      <c r="H503" s="54"/>
      <c r="I503" s="53">
        <f>E503*H503</f>
        <v>0</v>
      </c>
      <c r="J503" s="55">
        <v>0</v>
      </c>
      <c r="K503" s="56">
        <f>E503*J503</f>
        <v>0</v>
      </c>
      <c r="L503" s="57" t="s">
        <v>124</v>
      </c>
    </row>
    <row r="504" spans="1:12" s="1" customFormat="1" ht="19.2">
      <c r="A504" s="47">
        <f>A503+1</f>
        <v>469</v>
      </c>
      <c r="B504" s="48" t="s">
        <v>670</v>
      </c>
      <c r="C504" s="49" t="s">
        <v>1558</v>
      </c>
      <c r="D504" s="50" t="s">
        <v>136</v>
      </c>
      <c r="E504" s="54">
        <v>2.5</v>
      </c>
      <c r="F504" s="52"/>
      <c r="G504" s="53">
        <f>E504*F504</f>
        <v>0</v>
      </c>
      <c r="H504" s="54"/>
      <c r="I504" s="53">
        <f>E504*H504</f>
        <v>0</v>
      </c>
      <c r="J504" s="55">
        <v>1.65024E-4</v>
      </c>
      <c r="K504" s="56">
        <f>E504*J504</f>
        <v>4.1255999999999997E-4</v>
      </c>
      <c r="L504" s="57" t="s">
        <v>124</v>
      </c>
    </row>
    <row r="505" spans="1:12" s="1" customFormat="1" ht="19.2">
      <c r="A505" s="47">
        <f>A504+1</f>
        <v>470</v>
      </c>
      <c r="B505" s="48" t="s">
        <v>381</v>
      </c>
      <c r="C505" s="49" t="s">
        <v>1559</v>
      </c>
      <c r="D505" s="50" t="s">
        <v>136</v>
      </c>
      <c r="E505" s="54">
        <v>2.5</v>
      </c>
      <c r="F505" s="52"/>
      <c r="G505" s="53">
        <f>E505*F505</f>
        <v>0</v>
      </c>
      <c r="H505" s="54"/>
      <c r="I505" s="53">
        <f>E505*H505</f>
        <v>0</v>
      </c>
      <c r="J505" s="55">
        <v>1.28252E-2</v>
      </c>
      <c r="K505" s="56">
        <f>E505*J505</f>
        <v>3.2063000000000001E-2</v>
      </c>
      <c r="L505" s="57" t="s">
        <v>124</v>
      </c>
    </row>
    <row r="506" spans="1:12" s="1" customFormat="1" ht="19.2">
      <c r="A506" s="47">
        <f>A505+1</f>
        <v>471</v>
      </c>
      <c r="B506" s="48" t="s">
        <v>359</v>
      </c>
      <c r="C506" s="49" t="s">
        <v>1560</v>
      </c>
      <c r="D506" s="50" t="s">
        <v>127</v>
      </c>
      <c r="E506" s="226">
        <v>1.2287999999999999</v>
      </c>
      <c r="F506" s="52"/>
      <c r="G506" s="53">
        <f>E506*F506</f>
        <v>0</v>
      </c>
      <c r="H506" s="54"/>
      <c r="I506" s="53">
        <f>E506*H506</f>
        <v>0</v>
      </c>
      <c r="J506" s="55">
        <v>0</v>
      </c>
      <c r="K506" s="56">
        <f>E506*J506</f>
        <v>0</v>
      </c>
      <c r="L506" s="57" t="s">
        <v>124</v>
      </c>
    </row>
    <row r="507" spans="1:12" s="1" customFormat="1" ht="19.2">
      <c r="A507" s="47">
        <f>A506+1</f>
        <v>472</v>
      </c>
      <c r="B507" s="48" t="s">
        <v>361</v>
      </c>
      <c r="C507" s="49" t="s">
        <v>1561</v>
      </c>
      <c r="D507" s="50" t="s">
        <v>123</v>
      </c>
      <c r="E507" s="55">
        <v>3.5999999999999997E-2</v>
      </c>
      <c r="F507" s="52"/>
      <c r="G507" s="53">
        <f>E507*F507</f>
        <v>0</v>
      </c>
      <c r="H507" s="54"/>
      <c r="I507" s="53">
        <f>E507*H507</f>
        <v>0</v>
      </c>
      <c r="J507" s="55">
        <v>2.3191920000000001E-2</v>
      </c>
      <c r="K507" s="56">
        <f>E507*J507</f>
        <v>8.3490911999999995E-4</v>
      </c>
      <c r="L507" s="57" t="s">
        <v>124</v>
      </c>
    </row>
    <row r="508" spans="1:12" s="1" customFormat="1" ht="105.6">
      <c r="A508" s="227">
        <f>A507+1</f>
        <v>473</v>
      </c>
      <c r="B508" s="228" t="s">
        <v>385</v>
      </c>
      <c r="C508" s="229" t="s">
        <v>1562</v>
      </c>
      <c r="D508" s="230" t="s">
        <v>123</v>
      </c>
      <c r="E508" s="235">
        <v>3.5999999999999997E-2</v>
      </c>
      <c r="F508" s="232"/>
      <c r="G508" s="233">
        <f>E508*F508</f>
        <v>0</v>
      </c>
      <c r="H508" s="234"/>
      <c r="I508" s="233">
        <f>E508*H508</f>
        <v>0</v>
      </c>
      <c r="J508" s="235">
        <v>0.47</v>
      </c>
      <c r="K508" s="236">
        <f>E508*J508</f>
        <v>1.6919999999999998E-2</v>
      </c>
      <c r="L508" s="237" t="s">
        <v>124</v>
      </c>
    </row>
    <row r="509" spans="1:12" s="1" customFormat="1" ht="19.2">
      <c r="A509" s="47">
        <f>A508+1</f>
        <v>474</v>
      </c>
      <c r="B509" s="48" t="s">
        <v>365</v>
      </c>
      <c r="C509" s="49" t="s">
        <v>1563</v>
      </c>
      <c r="D509" s="50" t="s">
        <v>123</v>
      </c>
      <c r="E509" s="55">
        <v>3.5999999999999997E-2</v>
      </c>
      <c r="F509" s="52"/>
      <c r="G509" s="53">
        <f>E509*F509</f>
        <v>0</v>
      </c>
      <c r="H509" s="54"/>
      <c r="I509" s="53">
        <f>E509*H509</f>
        <v>0</v>
      </c>
      <c r="J509" s="55">
        <v>1.8E-3</v>
      </c>
      <c r="K509" s="56">
        <f>E509*J509</f>
        <v>6.4799999999999989E-5</v>
      </c>
      <c r="L509" s="57" t="s">
        <v>124</v>
      </c>
    </row>
    <row r="510" spans="1:12" s="1" customFormat="1" ht="19.2">
      <c r="A510" s="47">
        <f>A509+1</f>
        <v>475</v>
      </c>
      <c r="B510" s="48" t="s">
        <v>395</v>
      </c>
      <c r="C510" s="49" t="s">
        <v>1564</v>
      </c>
      <c r="D510" s="50" t="s">
        <v>155</v>
      </c>
      <c r="E510" s="51">
        <v>1</v>
      </c>
      <c r="F510" s="52"/>
      <c r="G510" s="53">
        <f>E510*F510</f>
        <v>0</v>
      </c>
      <c r="H510" s="54"/>
      <c r="I510" s="53">
        <f>E510*H510</f>
        <v>0</v>
      </c>
      <c r="J510" s="55">
        <v>1.4189999999999999E-3</v>
      </c>
      <c r="K510" s="56">
        <f>E510*J510</f>
        <v>1.4189999999999999E-3</v>
      </c>
      <c r="L510" s="57" t="s">
        <v>124</v>
      </c>
    </row>
    <row r="511" spans="1:12" s="1" customFormat="1" ht="19.2">
      <c r="A511" s="47">
        <f>A510+1</f>
        <v>476</v>
      </c>
      <c r="B511" s="48" t="s">
        <v>369</v>
      </c>
      <c r="C511" s="49" t="s">
        <v>1565</v>
      </c>
      <c r="D511" s="50" t="s">
        <v>235</v>
      </c>
      <c r="E511" s="55">
        <v>2.2000000000000002E-2</v>
      </c>
      <c r="F511" s="52"/>
      <c r="G511" s="53">
        <f>E511*F511</f>
        <v>0</v>
      </c>
      <c r="H511" s="54"/>
      <c r="I511" s="53">
        <f>E511*H511</f>
        <v>0</v>
      </c>
      <c r="J511" s="55">
        <v>0</v>
      </c>
      <c r="K511" s="56">
        <f>E511*J511</f>
        <v>0</v>
      </c>
      <c r="L511" s="57" t="s">
        <v>124</v>
      </c>
    </row>
    <row r="512" spans="1:12" s="1" customFormat="1" ht="19.2">
      <c r="A512" s="47">
        <f>A511+1</f>
        <v>477</v>
      </c>
      <c r="B512" s="48" t="s">
        <v>1566</v>
      </c>
      <c r="C512" s="49" t="s">
        <v>1567</v>
      </c>
      <c r="D512" s="50" t="s">
        <v>136</v>
      </c>
      <c r="E512" s="51">
        <v>5</v>
      </c>
      <c r="F512" s="52"/>
      <c r="G512" s="53">
        <f>E512*F512</f>
        <v>0</v>
      </c>
      <c r="H512" s="54"/>
      <c r="I512" s="53">
        <f>E512*H512</f>
        <v>0</v>
      </c>
      <c r="J512" s="55">
        <v>1.65024E-4</v>
      </c>
      <c r="K512" s="56">
        <f>E512*J512</f>
        <v>8.2511999999999993E-4</v>
      </c>
      <c r="L512" s="57" t="s">
        <v>124</v>
      </c>
    </row>
    <row r="513" spans="1:12" s="1" customFormat="1" ht="19.2">
      <c r="A513" s="47">
        <f>A512+1</f>
        <v>478</v>
      </c>
      <c r="B513" s="48" t="s">
        <v>357</v>
      </c>
      <c r="C513" s="49" t="s">
        <v>1568</v>
      </c>
      <c r="D513" s="50" t="s">
        <v>136</v>
      </c>
      <c r="E513" s="51">
        <v>5</v>
      </c>
      <c r="F513" s="52"/>
      <c r="G513" s="53">
        <f>E513*F513</f>
        <v>0</v>
      </c>
      <c r="H513" s="54"/>
      <c r="I513" s="53">
        <f>E513*H513</f>
        <v>0</v>
      </c>
      <c r="J513" s="55">
        <v>2.3090223999999999E-2</v>
      </c>
      <c r="K513" s="56">
        <f>E513*J513</f>
        <v>0.11545111999999999</v>
      </c>
      <c r="L513" s="57" t="s">
        <v>124</v>
      </c>
    </row>
    <row r="514" spans="1:12" s="1" customFormat="1" ht="19.2">
      <c r="A514" s="47">
        <f>A513+1</f>
        <v>479</v>
      </c>
      <c r="B514" s="48" t="s">
        <v>359</v>
      </c>
      <c r="C514" s="49" t="s">
        <v>1569</v>
      </c>
      <c r="D514" s="50" t="s">
        <v>127</v>
      </c>
      <c r="E514" s="226">
        <v>3.8719999999999999</v>
      </c>
      <c r="F514" s="52"/>
      <c r="G514" s="53">
        <f>E514*F514</f>
        <v>0</v>
      </c>
      <c r="H514" s="54"/>
      <c r="I514" s="53">
        <f>E514*H514</f>
        <v>0</v>
      </c>
      <c r="J514" s="55">
        <v>0</v>
      </c>
      <c r="K514" s="56">
        <f>E514*J514</f>
        <v>0</v>
      </c>
      <c r="L514" s="57" t="s">
        <v>124</v>
      </c>
    </row>
    <row r="515" spans="1:12" s="1" customFormat="1" ht="19.2">
      <c r="A515" s="47">
        <f>A514+1</f>
        <v>480</v>
      </c>
      <c r="B515" s="48" t="s">
        <v>361</v>
      </c>
      <c r="C515" s="49" t="s">
        <v>1570</v>
      </c>
      <c r="D515" s="50" t="s">
        <v>123</v>
      </c>
      <c r="E515" s="55">
        <v>0.18</v>
      </c>
      <c r="F515" s="52"/>
      <c r="G515" s="53">
        <f>E515*F515</f>
        <v>0</v>
      </c>
      <c r="H515" s="54"/>
      <c r="I515" s="53">
        <f>E515*H515</f>
        <v>0</v>
      </c>
      <c r="J515" s="55">
        <v>2.3191920000000001E-2</v>
      </c>
      <c r="K515" s="56">
        <f>E515*J515</f>
        <v>4.1745456000000002E-3</v>
      </c>
      <c r="L515" s="57" t="s">
        <v>124</v>
      </c>
    </row>
    <row r="516" spans="1:12" s="1" customFormat="1" ht="105.6">
      <c r="A516" s="227">
        <f>A515+1</f>
        <v>481</v>
      </c>
      <c r="B516" s="228" t="s">
        <v>385</v>
      </c>
      <c r="C516" s="229" t="s">
        <v>1571</v>
      </c>
      <c r="D516" s="230" t="s">
        <v>123</v>
      </c>
      <c r="E516" s="235">
        <v>0.18</v>
      </c>
      <c r="F516" s="232"/>
      <c r="G516" s="233">
        <f>E516*F516</f>
        <v>0</v>
      </c>
      <c r="H516" s="234"/>
      <c r="I516" s="233">
        <f>E516*H516</f>
        <v>0</v>
      </c>
      <c r="J516" s="235">
        <v>0.47</v>
      </c>
      <c r="K516" s="236">
        <f>E516*J516</f>
        <v>8.4599999999999995E-2</v>
      </c>
      <c r="L516" s="237" t="s">
        <v>124</v>
      </c>
    </row>
    <row r="517" spans="1:12" s="1" customFormat="1" ht="19.2">
      <c r="A517" s="47">
        <f>A516+1</f>
        <v>482</v>
      </c>
      <c r="B517" s="48" t="s">
        <v>365</v>
      </c>
      <c r="C517" s="49" t="s">
        <v>1572</v>
      </c>
      <c r="D517" s="50" t="s">
        <v>123</v>
      </c>
      <c r="E517" s="55">
        <v>0.18</v>
      </c>
      <c r="F517" s="52"/>
      <c r="G517" s="53">
        <f>E517*F517</f>
        <v>0</v>
      </c>
      <c r="H517" s="54"/>
      <c r="I517" s="53">
        <f>E517*H517</f>
        <v>0</v>
      </c>
      <c r="J517" s="55">
        <v>1.8E-3</v>
      </c>
      <c r="K517" s="56">
        <f>E517*J517</f>
        <v>3.2399999999999996E-4</v>
      </c>
      <c r="L517" s="57" t="s">
        <v>124</v>
      </c>
    </row>
    <row r="518" spans="1:12" s="1" customFormat="1" ht="19.2">
      <c r="A518" s="47">
        <f>A517+1</f>
        <v>483</v>
      </c>
      <c r="B518" s="48" t="s">
        <v>369</v>
      </c>
      <c r="C518" s="49" t="s">
        <v>1573</v>
      </c>
      <c r="D518" s="50" t="s">
        <v>235</v>
      </c>
      <c r="E518" s="55">
        <v>9.7000000000000003E-2</v>
      </c>
      <c r="F518" s="52"/>
      <c r="G518" s="53">
        <f>E518*F518</f>
        <v>0</v>
      </c>
      <c r="H518" s="54"/>
      <c r="I518" s="53">
        <f>E518*H518</f>
        <v>0</v>
      </c>
      <c r="J518" s="55">
        <v>0</v>
      </c>
      <c r="K518" s="56">
        <f>E518*J518</f>
        <v>0</v>
      </c>
      <c r="L518" s="57" t="s">
        <v>124</v>
      </c>
    </row>
    <row r="519" spans="1:12" s="1" customFormat="1" ht="19.2">
      <c r="A519" s="47">
        <f>A518+1</f>
        <v>484</v>
      </c>
      <c r="B519" s="48" t="s">
        <v>465</v>
      </c>
      <c r="C519" s="49" t="s">
        <v>1574</v>
      </c>
      <c r="D519" s="50" t="s">
        <v>136</v>
      </c>
      <c r="E519" s="54">
        <v>2.5</v>
      </c>
      <c r="F519" s="52"/>
      <c r="G519" s="53">
        <f>E519*F519</f>
        <v>0</v>
      </c>
      <c r="H519" s="54"/>
      <c r="I519" s="53">
        <f>E519*H519</f>
        <v>0</v>
      </c>
      <c r="J519" s="55">
        <v>1.65024E-4</v>
      </c>
      <c r="K519" s="56">
        <f>E519*J519</f>
        <v>4.1255999999999997E-4</v>
      </c>
      <c r="L519" s="57" t="s">
        <v>124</v>
      </c>
    </row>
    <row r="520" spans="1:12" s="1" customFormat="1" ht="19.2">
      <c r="A520" s="47">
        <f>A519+1</f>
        <v>485</v>
      </c>
      <c r="B520" s="48" t="s">
        <v>357</v>
      </c>
      <c r="C520" s="49" t="s">
        <v>1575</v>
      </c>
      <c r="D520" s="50" t="s">
        <v>136</v>
      </c>
      <c r="E520" s="54">
        <v>2.5</v>
      </c>
      <c r="F520" s="52"/>
      <c r="G520" s="53">
        <f>E520*F520</f>
        <v>0</v>
      </c>
      <c r="H520" s="54"/>
      <c r="I520" s="53">
        <f>E520*H520</f>
        <v>0</v>
      </c>
      <c r="J520" s="55">
        <v>2.3090223999999999E-2</v>
      </c>
      <c r="K520" s="56">
        <f>E520*J520</f>
        <v>5.7725559999999995E-2</v>
      </c>
      <c r="L520" s="57" t="s">
        <v>124</v>
      </c>
    </row>
    <row r="521" spans="1:12" s="1" customFormat="1" ht="19.2">
      <c r="A521" s="47">
        <f>A520+1</f>
        <v>486</v>
      </c>
      <c r="B521" s="48" t="s">
        <v>359</v>
      </c>
      <c r="C521" s="49" t="s">
        <v>1576</v>
      </c>
      <c r="D521" s="50" t="s">
        <v>127</v>
      </c>
      <c r="E521" s="226">
        <v>1.8379000000000001</v>
      </c>
      <c r="F521" s="52"/>
      <c r="G521" s="53">
        <f>E521*F521</f>
        <v>0</v>
      </c>
      <c r="H521" s="54"/>
      <c r="I521" s="53">
        <f>E521*H521</f>
        <v>0</v>
      </c>
      <c r="J521" s="55">
        <v>0</v>
      </c>
      <c r="K521" s="56">
        <f>E521*J521</f>
        <v>0</v>
      </c>
      <c r="L521" s="57" t="s">
        <v>124</v>
      </c>
    </row>
    <row r="522" spans="1:12" s="1" customFormat="1" ht="19.2">
      <c r="A522" s="47">
        <f>A521+1</f>
        <v>487</v>
      </c>
      <c r="B522" s="48" t="s">
        <v>361</v>
      </c>
      <c r="C522" s="49" t="s">
        <v>1577</v>
      </c>
      <c r="D522" s="50" t="s">
        <v>123</v>
      </c>
      <c r="E522" s="55">
        <v>7.8625E-2</v>
      </c>
      <c r="F522" s="52"/>
      <c r="G522" s="53">
        <f>E522*F522</f>
        <v>0</v>
      </c>
      <c r="H522" s="54"/>
      <c r="I522" s="53">
        <f>E522*H522</f>
        <v>0</v>
      </c>
      <c r="J522" s="55">
        <v>2.3191920000000001E-2</v>
      </c>
      <c r="K522" s="56">
        <f>E522*J522</f>
        <v>1.8234647100000001E-3</v>
      </c>
      <c r="L522" s="57" t="s">
        <v>124</v>
      </c>
    </row>
    <row r="523" spans="1:12" s="1" customFormat="1" ht="105.6">
      <c r="A523" s="227">
        <f>A522+1</f>
        <v>488</v>
      </c>
      <c r="B523" s="228" t="s">
        <v>385</v>
      </c>
      <c r="C523" s="229" t="s">
        <v>1578</v>
      </c>
      <c r="D523" s="230" t="s">
        <v>123</v>
      </c>
      <c r="E523" s="235">
        <v>7.8625E-2</v>
      </c>
      <c r="F523" s="232"/>
      <c r="G523" s="233">
        <f>E523*F523</f>
        <v>0</v>
      </c>
      <c r="H523" s="234"/>
      <c r="I523" s="233">
        <f>E523*H523</f>
        <v>0</v>
      </c>
      <c r="J523" s="235">
        <v>0.47</v>
      </c>
      <c r="K523" s="236">
        <f>E523*J523</f>
        <v>3.695375E-2</v>
      </c>
      <c r="L523" s="237" t="s">
        <v>124</v>
      </c>
    </row>
    <row r="524" spans="1:12" s="1" customFormat="1" ht="19.2">
      <c r="A524" s="47">
        <f>A523+1</f>
        <v>489</v>
      </c>
      <c r="B524" s="48" t="s">
        <v>365</v>
      </c>
      <c r="C524" s="49" t="s">
        <v>1579</v>
      </c>
      <c r="D524" s="50" t="s">
        <v>123</v>
      </c>
      <c r="E524" s="55">
        <v>7.8625E-2</v>
      </c>
      <c r="F524" s="52"/>
      <c r="G524" s="53">
        <f>E524*F524</f>
        <v>0</v>
      </c>
      <c r="H524" s="54"/>
      <c r="I524" s="53">
        <f>E524*H524</f>
        <v>0</v>
      </c>
      <c r="J524" s="55">
        <v>1.8E-3</v>
      </c>
      <c r="K524" s="56">
        <f>E524*J524</f>
        <v>1.4152499999999998E-4</v>
      </c>
      <c r="L524" s="57" t="s">
        <v>124</v>
      </c>
    </row>
    <row r="525" spans="1:12" s="1" customFormat="1" ht="19.2">
      <c r="A525" s="47">
        <f>A524+1</f>
        <v>490</v>
      </c>
      <c r="B525" s="48" t="s">
        <v>369</v>
      </c>
      <c r="C525" s="49" t="s">
        <v>1580</v>
      </c>
      <c r="D525" s="50" t="s">
        <v>235</v>
      </c>
      <c r="E525" s="55">
        <v>4.5999999999999999E-2</v>
      </c>
      <c r="F525" s="52"/>
      <c r="G525" s="53">
        <f>E525*F525</f>
        <v>0</v>
      </c>
      <c r="H525" s="54"/>
      <c r="I525" s="53">
        <f>E525*H525</f>
        <v>0</v>
      </c>
      <c r="J525" s="55">
        <v>0</v>
      </c>
      <c r="K525" s="56">
        <f>E525*J525</f>
        <v>0</v>
      </c>
      <c r="L525" s="57" t="s">
        <v>124</v>
      </c>
    </row>
    <row r="526" spans="1:12" s="1" customFormat="1" ht="19.2">
      <c r="A526" s="47">
        <f>A525+1</f>
        <v>491</v>
      </c>
      <c r="B526" s="48" t="s">
        <v>465</v>
      </c>
      <c r="C526" s="49" t="s">
        <v>1581</v>
      </c>
      <c r="D526" s="50" t="s">
        <v>136</v>
      </c>
      <c r="E526" s="51">
        <v>1</v>
      </c>
      <c r="F526" s="52"/>
      <c r="G526" s="53">
        <f>E526*F526</f>
        <v>0</v>
      </c>
      <c r="H526" s="54"/>
      <c r="I526" s="53">
        <f>E526*H526</f>
        <v>0</v>
      </c>
      <c r="J526" s="55">
        <v>1.65024E-4</v>
      </c>
      <c r="K526" s="56">
        <f>E526*J526</f>
        <v>1.65024E-4</v>
      </c>
      <c r="L526" s="57" t="s">
        <v>124</v>
      </c>
    </row>
    <row r="527" spans="1:12" s="1" customFormat="1" ht="19.2">
      <c r="A527" s="47">
        <f>A526+1</f>
        <v>492</v>
      </c>
      <c r="B527" s="48" t="s">
        <v>398</v>
      </c>
      <c r="C527" s="49" t="s">
        <v>1582</v>
      </c>
      <c r="D527" s="50" t="s">
        <v>136</v>
      </c>
      <c r="E527" s="54">
        <v>2.2999999999999998</v>
      </c>
      <c r="F527" s="52"/>
      <c r="G527" s="53">
        <f>E527*F527</f>
        <v>0</v>
      </c>
      <c r="H527" s="54"/>
      <c r="I527" s="53">
        <f>E527*H527</f>
        <v>0</v>
      </c>
      <c r="J527" s="55">
        <v>1.65024E-4</v>
      </c>
      <c r="K527" s="56">
        <f>E527*J527</f>
        <v>3.7955519999999997E-4</v>
      </c>
      <c r="L527" s="57" t="s">
        <v>124</v>
      </c>
    </row>
    <row r="528" spans="1:12" s="1" customFormat="1" ht="19.2">
      <c r="A528" s="47">
        <f>A527+1</f>
        <v>493</v>
      </c>
      <c r="B528" s="48" t="s">
        <v>400</v>
      </c>
      <c r="C528" s="49" t="s">
        <v>1583</v>
      </c>
      <c r="D528" s="50" t="s">
        <v>136</v>
      </c>
      <c r="E528" s="54">
        <v>2.2999999999999998</v>
      </c>
      <c r="F528" s="52"/>
      <c r="G528" s="53">
        <f>E528*F528</f>
        <v>0</v>
      </c>
      <c r="H528" s="54"/>
      <c r="I528" s="53">
        <f>E528*H528</f>
        <v>0</v>
      </c>
      <c r="J528" s="55">
        <v>3.4706224000000001E-2</v>
      </c>
      <c r="K528" s="56">
        <f>E528*J528</f>
        <v>7.9824315199999996E-2</v>
      </c>
      <c r="L528" s="57" t="s">
        <v>124</v>
      </c>
    </row>
    <row r="529" spans="1:12" s="1" customFormat="1" ht="19.2">
      <c r="A529" s="47">
        <f>A528+1</f>
        <v>494</v>
      </c>
      <c r="B529" s="48" t="s">
        <v>359</v>
      </c>
      <c r="C529" s="49" t="s">
        <v>1584</v>
      </c>
      <c r="D529" s="50" t="s">
        <v>127</v>
      </c>
      <c r="E529" s="226">
        <v>2.2954999999999997</v>
      </c>
      <c r="F529" s="52"/>
      <c r="G529" s="53">
        <f>E529*F529</f>
        <v>0</v>
      </c>
      <c r="H529" s="54"/>
      <c r="I529" s="53">
        <f>E529*H529</f>
        <v>0</v>
      </c>
      <c r="J529" s="55">
        <v>0</v>
      </c>
      <c r="K529" s="56">
        <f>E529*J529</f>
        <v>0</v>
      </c>
      <c r="L529" s="57" t="s">
        <v>124</v>
      </c>
    </row>
    <row r="530" spans="1:12" s="1" customFormat="1" ht="19.2">
      <c r="A530" s="47">
        <f>A529+1</f>
        <v>495</v>
      </c>
      <c r="B530" s="48" t="s">
        <v>361</v>
      </c>
      <c r="C530" s="49" t="s">
        <v>1585</v>
      </c>
      <c r="D530" s="50" t="s">
        <v>123</v>
      </c>
      <c r="E530" s="55">
        <v>0.12971999999999997</v>
      </c>
      <c r="F530" s="52"/>
      <c r="G530" s="53">
        <f>E530*F530</f>
        <v>0</v>
      </c>
      <c r="H530" s="54"/>
      <c r="I530" s="53">
        <f>E530*H530</f>
        <v>0</v>
      </c>
      <c r="J530" s="55">
        <v>2.3191920000000001E-2</v>
      </c>
      <c r="K530" s="56">
        <f>E530*J530</f>
        <v>3.0084558623999997E-3</v>
      </c>
      <c r="L530" s="57" t="s">
        <v>124</v>
      </c>
    </row>
    <row r="531" spans="1:12" s="1" customFormat="1" ht="105.6">
      <c r="A531" s="227">
        <f>A530+1</f>
        <v>496</v>
      </c>
      <c r="B531" s="228" t="s">
        <v>385</v>
      </c>
      <c r="C531" s="229" t="s">
        <v>1586</v>
      </c>
      <c r="D531" s="230" t="s">
        <v>123</v>
      </c>
      <c r="E531" s="235">
        <v>0.12971999999999997</v>
      </c>
      <c r="F531" s="232"/>
      <c r="G531" s="233">
        <f>E531*F531</f>
        <v>0</v>
      </c>
      <c r="H531" s="234"/>
      <c r="I531" s="233">
        <f>E531*H531</f>
        <v>0</v>
      </c>
      <c r="J531" s="235">
        <v>0.47</v>
      </c>
      <c r="K531" s="236">
        <f>E531*J531</f>
        <v>6.0968399999999985E-2</v>
      </c>
      <c r="L531" s="237" t="s">
        <v>124</v>
      </c>
    </row>
    <row r="532" spans="1:12" s="1" customFormat="1" ht="19.2">
      <c r="A532" s="47">
        <f>A531+1</f>
        <v>497</v>
      </c>
      <c r="B532" s="48" t="s">
        <v>365</v>
      </c>
      <c r="C532" s="49" t="s">
        <v>1587</v>
      </c>
      <c r="D532" s="50" t="s">
        <v>123</v>
      </c>
      <c r="E532" s="55">
        <v>0.12971999999999997</v>
      </c>
      <c r="F532" s="52"/>
      <c r="G532" s="53">
        <f>E532*F532</f>
        <v>0</v>
      </c>
      <c r="H532" s="54"/>
      <c r="I532" s="53">
        <f>E532*H532</f>
        <v>0</v>
      </c>
      <c r="J532" s="55">
        <v>1.8E-3</v>
      </c>
      <c r="K532" s="56">
        <f>E532*J532</f>
        <v>2.3349599999999995E-4</v>
      </c>
      <c r="L532" s="57" t="s">
        <v>124</v>
      </c>
    </row>
    <row r="533" spans="1:12" s="1" customFormat="1" ht="19.2">
      <c r="A533" s="47">
        <f>A532+1</f>
        <v>498</v>
      </c>
      <c r="B533" s="48" t="s">
        <v>406</v>
      </c>
      <c r="C533" s="49" t="s">
        <v>1588</v>
      </c>
      <c r="D533" s="50" t="s">
        <v>155</v>
      </c>
      <c r="E533" s="51">
        <v>1</v>
      </c>
      <c r="F533" s="52"/>
      <c r="G533" s="53">
        <f>E533*F533</f>
        <v>0</v>
      </c>
      <c r="H533" s="54"/>
      <c r="I533" s="53">
        <f>E533*H533</f>
        <v>0</v>
      </c>
      <c r="J533" s="55">
        <v>1.65E-3</v>
      </c>
      <c r="K533" s="56">
        <f>E533*J533</f>
        <v>1.65E-3</v>
      </c>
      <c r="L533" s="57"/>
    </row>
    <row r="534" spans="1:12" s="1" customFormat="1" ht="19.2">
      <c r="A534" s="47">
        <f>A533+1</f>
        <v>499</v>
      </c>
      <c r="B534" s="48" t="s">
        <v>369</v>
      </c>
      <c r="C534" s="49" t="s">
        <v>1589</v>
      </c>
      <c r="D534" s="50" t="s">
        <v>235</v>
      </c>
      <c r="E534" s="55">
        <v>7.1000000000000008E-2</v>
      </c>
      <c r="F534" s="52"/>
      <c r="G534" s="53">
        <f>E534*F534</f>
        <v>0</v>
      </c>
      <c r="H534" s="54"/>
      <c r="I534" s="53">
        <f>E534*H534</f>
        <v>0</v>
      </c>
      <c r="J534" s="55">
        <v>0</v>
      </c>
      <c r="K534" s="56">
        <f>E534*J534</f>
        <v>0</v>
      </c>
      <c r="L534" s="57" t="s">
        <v>124</v>
      </c>
    </row>
    <row r="535" spans="1:12" s="1" customFormat="1" ht="19.2">
      <c r="A535" s="47">
        <f>A534+1</f>
        <v>500</v>
      </c>
      <c r="B535" s="48" t="s">
        <v>355</v>
      </c>
      <c r="C535" s="49" t="s">
        <v>1590</v>
      </c>
      <c r="D535" s="50" t="s">
        <v>136</v>
      </c>
      <c r="E535" s="51">
        <v>5</v>
      </c>
      <c r="F535" s="52"/>
      <c r="G535" s="53">
        <f>E535*F535</f>
        <v>0</v>
      </c>
      <c r="H535" s="54"/>
      <c r="I535" s="53">
        <f>E535*H535</f>
        <v>0</v>
      </c>
      <c r="J535" s="55">
        <v>1.65024E-4</v>
      </c>
      <c r="K535" s="56">
        <f>E535*J535</f>
        <v>8.2511999999999993E-4</v>
      </c>
      <c r="L535" s="57" t="s">
        <v>124</v>
      </c>
    </row>
    <row r="536" spans="1:12" s="1" customFormat="1" ht="19.2">
      <c r="A536" s="47">
        <f>A535+1</f>
        <v>501</v>
      </c>
      <c r="B536" s="48" t="s">
        <v>357</v>
      </c>
      <c r="C536" s="49" t="s">
        <v>1591</v>
      </c>
      <c r="D536" s="50" t="s">
        <v>136</v>
      </c>
      <c r="E536" s="51">
        <v>5</v>
      </c>
      <c r="F536" s="52"/>
      <c r="G536" s="53">
        <f>E536*F536</f>
        <v>0</v>
      </c>
      <c r="H536" s="54"/>
      <c r="I536" s="53">
        <f>E536*H536</f>
        <v>0</v>
      </c>
      <c r="J536" s="55">
        <v>2.3090223999999999E-2</v>
      </c>
      <c r="K536" s="56">
        <f>E536*J536</f>
        <v>0.11545111999999999</v>
      </c>
      <c r="L536" s="57" t="s">
        <v>124</v>
      </c>
    </row>
    <row r="537" spans="1:12" s="1" customFormat="1" ht="19.2">
      <c r="A537" s="47">
        <f>A536+1</f>
        <v>502</v>
      </c>
      <c r="B537" s="48" t="s">
        <v>359</v>
      </c>
      <c r="C537" s="49" t="s">
        <v>1592</v>
      </c>
      <c r="D537" s="50" t="s">
        <v>127</v>
      </c>
      <c r="E537" s="226">
        <v>4.08</v>
      </c>
      <c r="F537" s="52"/>
      <c r="G537" s="53">
        <f>E537*F537</f>
        <v>0</v>
      </c>
      <c r="H537" s="54"/>
      <c r="I537" s="53">
        <f>E537*H537</f>
        <v>0</v>
      </c>
      <c r="J537" s="55">
        <v>0</v>
      </c>
      <c r="K537" s="56">
        <f>E537*J537</f>
        <v>0</v>
      </c>
      <c r="L537" s="57" t="s">
        <v>124</v>
      </c>
    </row>
    <row r="538" spans="1:12" s="1" customFormat="1" ht="19.2">
      <c r="A538" s="47">
        <f>A537+1</f>
        <v>503</v>
      </c>
      <c r="B538" s="48" t="s">
        <v>361</v>
      </c>
      <c r="C538" s="49" t="s">
        <v>1593</v>
      </c>
      <c r="D538" s="50" t="s">
        <v>123</v>
      </c>
      <c r="E538" s="55">
        <v>0.20000000000000004</v>
      </c>
      <c r="F538" s="52"/>
      <c r="G538" s="53">
        <f>E538*F538</f>
        <v>0</v>
      </c>
      <c r="H538" s="54"/>
      <c r="I538" s="53">
        <f>E538*H538</f>
        <v>0</v>
      </c>
      <c r="J538" s="55">
        <v>2.3191920000000001E-2</v>
      </c>
      <c r="K538" s="56">
        <f>E538*J538</f>
        <v>4.6383840000000015E-3</v>
      </c>
      <c r="L538" s="57" t="s">
        <v>124</v>
      </c>
    </row>
    <row r="539" spans="1:12" s="1" customFormat="1" ht="105.6">
      <c r="A539" s="227">
        <f>A538+1</f>
        <v>504</v>
      </c>
      <c r="B539" s="228" t="s">
        <v>385</v>
      </c>
      <c r="C539" s="229" t="s">
        <v>1594</v>
      </c>
      <c r="D539" s="230" t="s">
        <v>123</v>
      </c>
      <c r="E539" s="235">
        <v>0.20000000000000004</v>
      </c>
      <c r="F539" s="232"/>
      <c r="G539" s="233">
        <f>E539*F539</f>
        <v>0</v>
      </c>
      <c r="H539" s="234"/>
      <c r="I539" s="233">
        <f>E539*H539</f>
        <v>0</v>
      </c>
      <c r="J539" s="235">
        <v>0.47</v>
      </c>
      <c r="K539" s="236">
        <f>E539*J539</f>
        <v>9.4000000000000014E-2</v>
      </c>
      <c r="L539" s="237" t="s">
        <v>124</v>
      </c>
    </row>
    <row r="540" spans="1:12" s="1" customFormat="1" ht="19.2">
      <c r="A540" s="47">
        <f>A539+1</f>
        <v>505</v>
      </c>
      <c r="B540" s="48" t="s">
        <v>365</v>
      </c>
      <c r="C540" s="49" t="s">
        <v>1595</v>
      </c>
      <c r="D540" s="50" t="s">
        <v>123</v>
      </c>
      <c r="E540" s="55">
        <v>0.20000000000000004</v>
      </c>
      <c r="F540" s="52"/>
      <c r="G540" s="53">
        <f>E540*F540</f>
        <v>0</v>
      </c>
      <c r="H540" s="54"/>
      <c r="I540" s="53">
        <f>E540*H540</f>
        <v>0</v>
      </c>
      <c r="J540" s="55">
        <v>1.8E-3</v>
      </c>
      <c r="K540" s="56">
        <f>E540*J540</f>
        <v>3.6000000000000008E-4</v>
      </c>
      <c r="L540" s="57" t="s">
        <v>124</v>
      </c>
    </row>
    <row r="541" spans="1:12" s="1" customFormat="1" ht="19.2">
      <c r="A541" s="47">
        <f>A540+1</f>
        <v>506</v>
      </c>
      <c r="B541" s="48" t="s">
        <v>395</v>
      </c>
      <c r="C541" s="49" t="s">
        <v>1596</v>
      </c>
      <c r="D541" s="50" t="s">
        <v>155</v>
      </c>
      <c r="E541" s="51">
        <v>1</v>
      </c>
      <c r="F541" s="52"/>
      <c r="G541" s="53">
        <f>E541*F541</f>
        <v>0</v>
      </c>
      <c r="H541" s="54"/>
      <c r="I541" s="53">
        <f>E541*H541</f>
        <v>0</v>
      </c>
      <c r="J541" s="55">
        <v>1.4189999999999999E-3</v>
      </c>
      <c r="K541" s="56">
        <f>E541*J541</f>
        <v>1.4189999999999999E-3</v>
      </c>
      <c r="L541" s="57" t="s">
        <v>124</v>
      </c>
    </row>
    <row r="542" spans="1:12" s="1" customFormat="1" ht="19.2">
      <c r="A542" s="47">
        <f>A541+1</f>
        <v>507</v>
      </c>
      <c r="B542" s="48" t="s">
        <v>369</v>
      </c>
      <c r="C542" s="49" t="s">
        <v>1597</v>
      </c>
      <c r="D542" s="50" t="s">
        <v>235</v>
      </c>
      <c r="E542" s="55">
        <v>0.109</v>
      </c>
      <c r="F542" s="52"/>
      <c r="G542" s="53">
        <f>E542*F542</f>
        <v>0</v>
      </c>
      <c r="H542" s="54"/>
      <c r="I542" s="53">
        <f>E542*H542</f>
        <v>0</v>
      </c>
      <c r="J542" s="55">
        <v>0</v>
      </c>
      <c r="K542" s="56">
        <f>E542*J542</f>
        <v>0</v>
      </c>
      <c r="L542" s="57" t="s">
        <v>124</v>
      </c>
    </row>
    <row r="543" spans="1:12" s="1" customFormat="1" ht="19.2">
      <c r="A543" s="47">
        <f>A542+1</f>
        <v>508</v>
      </c>
      <c r="B543" s="48" t="s">
        <v>790</v>
      </c>
      <c r="C543" s="49" t="s">
        <v>1598</v>
      </c>
      <c r="D543" s="50" t="s">
        <v>136</v>
      </c>
      <c r="E543" s="54">
        <v>2.5</v>
      </c>
      <c r="F543" s="52"/>
      <c r="G543" s="53">
        <f>E543*F543</f>
        <v>0</v>
      </c>
      <c r="H543" s="54"/>
      <c r="I543" s="53">
        <f>E543*H543</f>
        <v>0</v>
      </c>
      <c r="J543" s="55">
        <v>1.65024E-4</v>
      </c>
      <c r="K543" s="56">
        <f>E543*J543</f>
        <v>4.1255999999999997E-4</v>
      </c>
      <c r="L543" s="57" t="s">
        <v>124</v>
      </c>
    </row>
    <row r="544" spans="1:12" s="1" customFormat="1" ht="19.2">
      <c r="A544" s="47">
        <f>A543+1</f>
        <v>509</v>
      </c>
      <c r="B544" s="48" t="s">
        <v>381</v>
      </c>
      <c r="C544" s="49" t="s">
        <v>1599</v>
      </c>
      <c r="D544" s="50" t="s">
        <v>136</v>
      </c>
      <c r="E544" s="54">
        <v>2.5</v>
      </c>
      <c r="F544" s="52"/>
      <c r="G544" s="53">
        <f>E544*F544</f>
        <v>0</v>
      </c>
      <c r="H544" s="54"/>
      <c r="I544" s="53">
        <f>E544*H544</f>
        <v>0</v>
      </c>
      <c r="J544" s="55">
        <v>1.28252E-2</v>
      </c>
      <c r="K544" s="56">
        <f>E544*J544</f>
        <v>3.2063000000000001E-2</v>
      </c>
      <c r="L544" s="57" t="s">
        <v>124</v>
      </c>
    </row>
    <row r="545" spans="1:12" s="1" customFormat="1" ht="19.2">
      <c r="A545" s="47">
        <f>A544+1</f>
        <v>510</v>
      </c>
      <c r="B545" s="48" t="s">
        <v>359</v>
      </c>
      <c r="C545" s="49" t="s">
        <v>1600</v>
      </c>
      <c r="D545" s="50" t="s">
        <v>127</v>
      </c>
      <c r="E545" s="226">
        <v>1.6512</v>
      </c>
      <c r="F545" s="52"/>
      <c r="G545" s="53">
        <f>E545*F545</f>
        <v>0</v>
      </c>
      <c r="H545" s="54"/>
      <c r="I545" s="53">
        <f>E545*H545</f>
        <v>0</v>
      </c>
      <c r="J545" s="55">
        <v>0</v>
      </c>
      <c r="K545" s="56">
        <f>E545*J545</f>
        <v>0</v>
      </c>
      <c r="L545" s="57" t="s">
        <v>124</v>
      </c>
    </row>
    <row r="546" spans="1:12" s="1" customFormat="1" ht="19.2">
      <c r="A546" s="47">
        <f>A545+1</f>
        <v>511</v>
      </c>
      <c r="B546" s="48" t="s">
        <v>361</v>
      </c>
      <c r="C546" s="49" t="s">
        <v>1601</v>
      </c>
      <c r="D546" s="50" t="s">
        <v>123</v>
      </c>
      <c r="E546" s="55">
        <v>6.4000000000000001E-2</v>
      </c>
      <c r="F546" s="52"/>
      <c r="G546" s="53">
        <f>E546*F546</f>
        <v>0</v>
      </c>
      <c r="H546" s="54"/>
      <c r="I546" s="53">
        <f>E546*H546</f>
        <v>0</v>
      </c>
      <c r="J546" s="55">
        <v>2.3191920000000001E-2</v>
      </c>
      <c r="K546" s="56">
        <f>E546*J546</f>
        <v>1.4842828800000001E-3</v>
      </c>
      <c r="L546" s="57" t="s">
        <v>124</v>
      </c>
    </row>
    <row r="547" spans="1:12" s="1" customFormat="1" ht="105.6">
      <c r="A547" s="227">
        <f>A546+1</f>
        <v>512</v>
      </c>
      <c r="B547" s="228" t="s">
        <v>385</v>
      </c>
      <c r="C547" s="229" t="s">
        <v>1602</v>
      </c>
      <c r="D547" s="230" t="s">
        <v>123</v>
      </c>
      <c r="E547" s="235">
        <v>6.4000000000000001E-2</v>
      </c>
      <c r="F547" s="232"/>
      <c r="G547" s="233">
        <f>E547*F547</f>
        <v>0</v>
      </c>
      <c r="H547" s="234"/>
      <c r="I547" s="233">
        <f>E547*H547</f>
        <v>0</v>
      </c>
      <c r="J547" s="235">
        <v>0.47</v>
      </c>
      <c r="K547" s="236">
        <f>E547*J547</f>
        <v>3.0079999999999999E-2</v>
      </c>
      <c r="L547" s="237" t="s">
        <v>124</v>
      </c>
    </row>
    <row r="548" spans="1:12" s="1" customFormat="1" ht="19.2">
      <c r="A548" s="47">
        <f>A547+1</f>
        <v>513</v>
      </c>
      <c r="B548" s="48" t="s">
        <v>365</v>
      </c>
      <c r="C548" s="49" t="s">
        <v>1603</v>
      </c>
      <c r="D548" s="50" t="s">
        <v>123</v>
      </c>
      <c r="E548" s="55">
        <v>6.4000000000000001E-2</v>
      </c>
      <c r="F548" s="52"/>
      <c r="G548" s="53">
        <f>E548*F548</f>
        <v>0</v>
      </c>
      <c r="H548" s="54"/>
      <c r="I548" s="53">
        <f>E548*H548</f>
        <v>0</v>
      </c>
      <c r="J548" s="55">
        <v>1.8E-3</v>
      </c>
      <c r="K548" s="56">
        <f>E548*J548</f>
        <v>1.1519999999999999E-4</v>
      </c>
      <c r="L548" s="57" t="s">
        <v>124</v>
      </c>
    </row>
    <row r="549" spans="1:12" s="1" customFormat="1" ht="19.2">
      <c r="A549" s="47">
        <f>A548+1</f>
        <v>514</v>
      </c>
      <c r="B549" s="48" t="s">
        <v>369</v>
      </c>
      <c r="C549" s="49" t="s">
        <v>1604</v>
      </c>
      <c r="D549" s="50" t="s">
        <v>235</v>
      </c>
      <c r="E549" s="55">
        <v>3.6999999999999998E-2</v>
      </c>
      <c r="F549" s="52"/>
      <c r="G549" s="53">
        <f>E549*F549</f>
        <v>0</v>
      </c>
      <c r="H549" s="54"/>
      <c r="I549" s="53">
        <f>E549*H549</f>
        <v>0</v>
      </c>
      <c r="J549" s="55">
        <v>0</v>
      </c>
      <c r="K549" s="56">
        <f>E549*J549</f>
        <v>0</v>
      </c>
      <c r="L549" s="57" t="s">
        <v>124</v>
      </c>
    </row>
    <row r="550" spans="1:12" s="1" customFormat="1" ht="19.2">
      <c r="A550" s="47">
        <f>A549+1</f>
        <v>515</v>
      </c>
      <c r="B550" s="48" t="s">
        <v>653</v>
      </c>
      <c r="C550" s="49" t="s">
        <v>1605</v>
      </c>
      <c r="D550" s="50" t="s">
        <v>136</v>
      </c>
      <c r="E550" s="51">
        <v>8</v>
      </c>
      <c r="F550" s="52"/>
      <c r="G550" s="53">
        <f>E550*F550</f>
        <v>0</v>
      </c>
      <c r="H550" s="54"/>
      <c r="I550" s="53">
        <f>E550*H550</f>
        <v>0</v>
      </c>
      <c r="J550" s="55">
        <v>1.65024E-4</v>
      </c>
      <c r="K550" s="56">
        <f>E550*J550</f>
        <v>1.320192E-3</v>
      </c>
      <c r="L550" s="57" t="s">
        <v>124</v>
      </c>
    </row>
    <row r="551" spans="1:12" s="1" customFormat="1" ht="19.2">
      <c r="A551" s="47">
        <f>A550+1</f>
        <v>516</v>
      </c>
      <c r="B551" s="48" t="s">
        <v>400</v>
      </c>
      <c r="C551" s="49" t="s">
        <v>1606</v>
      </c>
      <c r="D551" s="50" t="s">
        <v>136</v>
      </c>
      <c r="E551" s="51">
        <v>8</v>
      </c>
      <c r="F551" s="52"/>
      <c r="G551" s="53">
        <f>E551*F551</f>
        <v>0</v>
      </c>
      <c r="H551" s="54"/>
      <c r="I551" s="53">
        <f>E551*H551</f>
        <v>0</v>
      </c>
      <c r="J551" s="55">
        <v>3.4706224000000001E-2</v>
      </c>
      <c r="K551" s="56">
        <f>E551*J551</f>
        <v>0.27764979200000001</v>
      </c>
      <c r="L551" s="57" t="s">
        <v>124</v>
      </c>
    </row>
    <row r="552" spans="1:12" s="1" customFormat="1" ht="19.2">
      <c r="A552" s="47">
        <f>A551+1</f>
        <v>517</v>
      </c>
      <c r="B552" s="48" t="s">
        <v>359</v>
      </c>
      <c r="C552" s="49" t="s">
        <v>1607</v>
      </c>
      <c r="D552" s="50" t="s">
        <v>127</v>
      </c>
      <c r="E552" s="226">
        <v>9.6128000000000018</v>
      </c>
      <c r="F552" s="52"/>
      <c r="G552" s="53">
        <f>E552*F552</f>
        <v>0</v>
      </c>
      <c r="H552" s="54"/>
      <c r="I552" s="53">
        <f>E552*H552</f>
        <v>0</v>
      </c>
      <c r="J552" s="55">
        <v>0</v>
      </c>
      <c r="K552" s="56">
        <f>E552*J552</f>
        <v>0</v>
      </c>
      <c r="L552" s="57" t="s">
        <v>124</v>
      </c>
    </row>
    <row r="553" spans="1:12" s="1" customFormat="1" ht="19.2">
      <c r="A553" s="47">
        <f>A552+1</f>
        <v>518</v>
      </c>
      <c r="B553" s="48" t="s">
        <v>361</v>
      </c>
      <c r="C553" s="49" t="s">
        <v>1608</v>
      </c>
      <c r="D553" s="50" t="s">
        <v>123</v>
      </c>
      <c r="E553" s="55">
        <v>0.69120000000000004</v>
      </c>
      <c r="F553" s="52"/>
      <c r="G553" s="53">
        <f>E553*F553</f>
        <v>0</v>
      </c>
      <c r="H553" s="54"/>
      <c r="I553" s="53">
        <f>E553*H553</f>
        <v>0</v>
      </c>
      <c r="J553" s="55">
        <v>2.3191920000000001E-2</v>
      </c>
      <c r="K553" s="56">
        <f>E553*J553</f>
        <v>1.6030255104000003E-2</v>
      </c>
      <c r="L553" s="57" t="s">
        <v>124</v>
      </c>
    </row>
    <row r="554" spans="1:12" s="1" customFormat="1" ht="105.6">
      <c r="A554" s="227">
        <f>A553+1</f>
        <v>519</v>
      </c>
      <c r="B554" s="228" t="s">
        <v>385</v>
      </c>
      <c r="C554" s="229" t="s">
        <v>1609</v>
      </c>
      <c r="D554" s="230" t="s">
        <v>123</v>
      </c>
      <c r="E554" s="235">
        <v>0.69120000000000004</v>
      </c>
      <c r="F554" s="232"/>
      <c r="G554" s="233">
        <f>E554*F554</f>
        <v>0</v>
      </c>
      <c r="H554" s="234"/>
      <c r="I554" s="233">
        <f>E554*H554</f>
        <v>0</v>
      </c>
      <c r="J554" s="235">
        <v>0.47</v>
      </c>
      <c r="K554" s="236">
        <f>E554*J554</f>
        <v>0.32486399999999999</v>
      </c>
      <c r="L554" s="237" t="s">
        <v>124</v>
      </c>
    </row>
    <row r="555" spans="1:12" s="1" customFormat="1" ht="19.2">
      <c r="A555" s="47">
        <f>A554+1</f>
        <v>520</v>
      </c>
      <c r="B555" s="48" t="s">
        <v>365</v>
      </c>
      <c r="C555" s="49" t="s">
        <v>1610</v>
      </c>
      <c r="D555" s="50" t="s">
        <v>123</v>
      </c>
      <c r="E555" s="55">
        <v>0.69120000000000004</v>
      </c>
      <c r="F555" s="52"/>
      <c r="G555" s="53">
        <f>E555*F555</f>
        <v>0</v>
      </c>
      <c r="H555" s="54"/>
      <c r="I555" s="53">
        <f>E555*H555</f>
        <v>0</v>
      </c>
      <c r="J555" s="55">
        <v>1.8E-3</v>
      </c>
      <c r="K555" s="56">
        <f>E555*J555</f>
        <v>1.24416E-3</v>
      </c>
      <c r="L555" s="57" t="s">
        <v>124</v>
      </c>
    </row>
    <row r="556" spans="1:12" s="1" customFormat="1" ht="19.2">
      <c r="A556" s="47">
        <f>A555+1</f>
        <v>521</v>
      </c>
      <c r="B556" s="48" t="s">
        <v>369</v>
      </c>
      <c r="C556" s="49" t="s">
        <v>1611</v>
      </c>
      <c r="D556" s="50" t="s">
        <v>235</v>
      </c>
      <c r="E556" s="55">
        <v>0.36199999999999999</v>
      </c>
      <c r="F556" s="52"/>
      <c r="G556" s="53">
        <f>E556*F556</f>
        <v>0</v>
      </c>
      <c r="H556" s="54"/>
      <c r="I556" s="53">
        <f>E556*H556</f>
        <v>0</v>
      </c>
      <c r="J556" s="55">
        <v>0</v>
      </c>
      <c r="K556" s="56">
        <f>E556*J556</f>
        <v>0</v>
      </c>
      <c r="L556" s="57" t="s">
        <v>124</v>
      </c>
    </row>
    <row r="557" spans="1:12" s="1" customFormat="1" ht="19.2">
      <c r="A557" s="47">
        <f>A556+1</f>
        <v>522</v>
      </c>
      <c r="B557" s="48" t="s">
        <v>398</v>
      </c>
      <c r="C557" s="49" t="s">
        <v>1612</v>
      </c>
      <c r="D557" s="50" t="s">
        <v>136</v>
      </c>
      <c r="E557" s="54">
        <v>2.5</v>
      </c>
      <c r="F557" s="52"/>
      <c r="G557" s="53">
        <f>E557*F557</f>
        <v>0</v>
      </c>
      <c r="H557" s="54"/>
      <c r="I557" s="53">
        <f>E557*H557</f>
        <v>0</v>
      </c>
      <c r="J557" s="55">
        <v>1.65024E-4</v>
      </c>
      <c r="K557" s="56">
        <f>E557*J557</f>
        <v>4.1255999999999997E-4</v>
      </c>
      <c r="L557" s="57" t="s">
        <v>124</v>
      </c>
    </row>
    <row r="558" spans="1:12" s="1" customFormat="1" ht="19.2">
      <c r="A558" s="47">
        <f>A557+1</f>
        <v>523</v>
      </c>
      <c r="B558" s="48" t="s">
        <v>400</v>
      </c>
      <c r="C558" s="49" t="s">
        <v>1613</v>
      </c>
      <c r="D558" s="50" t="s">
        <v>136</v>
      </c>
      <c r="E558" s="54">
        <v>2.5</v>
      </c>
      <c r="F558" s="52"/>
      <c r="G558" s="53">
        <f>E558*F558</f>
        <v>0</v>
      </c>
      <c r="H558" s="54"/>
      <c r="I558" s="53">
        <f>E558*H558</f>
        <v>0</v>
      </c>
      <c r="J558" s="55">
        <v>3.4706224000000001E-2</v>
      </c>
      <c r="K558" s="56">
        <f>E558*J558</f>
        <v>8.6765560000000005E-2</v>
      </c>
      <c r="L558" s="57" t="s">
        <v>124</v>
      </c>
    </row>
    <row r="559" spans="1:12" s="1" customFormat="1" ht="19.2">
      <c r="A559" s="47">
        <f>A558+1</f>
        <v>524</v>
      </c>
      <c r="B559" s="48" t="s">
        <v>359</v>
      </c>
      <c r="C559" s="49" t="s">
        <v>1614</v>
      </c>
      <c r="D559" s="50" t="s">
        <v>127</v>
      </c>
      <c r="E559" s="226">
        <v>2.6715999999999998</v>
      </c>
      <c r="F559" s="52"/>
      <c r="G559" s="53">
        <f>E559*F559</f>
        <v>0</v>
      </c>
      <c r="H559" s="54"/>
      <c r="I559" s="53">
        <f>E559*H559</f>
        <v>0</v>
      </c>
      <c r="J559" s="55">
        <v>0</v>
      </c>
      <c r="K559" s="56">
        <f>E559*J559</f>
        <v>0</v>
      </c>
      <c r="L559" s="57" t="s">
        <v>124</v>
      </c>
    </row>
    <row r="560" spans="1:12" s="1" customFormat="1" ht="19.2">
      <c r="A560" s="47">
        <f>A559+1</f>
        <v>525</v>
      </c>
      <c r="B560" s="48" t="s">
        <v>361</v>
      </c>
      <c r="C560" s="49" t="s">
        <v>1615</v>
      </c>
      <c r="D560" s="50" t="s">
        <v>123</v>
      </c>
      <c r="E560" s="55">
        <v>0.152</v>
      </c>
      <c r="F560" s="52"/>
      <c r="G560" s="53">
        <f>E560*F560</f>
        <v>0</v>
      </c>
      <c r="H560" s="54"/>
      <c r="I560" s="53">
        <f>E560*H560</f>
        <v>0</v>
      </c>
      <c r="J560" s="55">
        <v>2.3191920000000001E-2</v>
      </c>
      <c r="K560" s="56">
        <f>E560*J560</f>
        <v>3.5251718400000002E-3</v>
      </c>
      <c r="L560" s="57" t="s">
        <v>124</v>
      </c>
    </row>
    <row r="561" spans="1:12" s="1" customFormat="1" ht="105.6">
      <c r="A561" s="227">
        <f>A560+1</f>
        <v>526</v>
      </c>
      <c r="B561" s="228" t="s">
        <v>385</v>
      </c>
      <c r="C561" s="229" t="s">
        <v>1616</v>
      </c>
      <c r="D561" s="230" t="s">
        <v>123</v>
      </c>
      <c r="E561" s="235">
        <v>0.152</v>
      </c>
      <c r="F561" s="232"/>
      <c r="G561" s="233">
        <f>E561*F561</f>
        <v>0</v>
      </c>
      <c r="H561" s="234"/>
      <c r="I561" s="233">
        <f>E561*H561</f>
        <v>0</v>
      </c>
      <c r="J561" s="235">
        <v>0.47</v>
      </c>
      <c r="K561" s="236">
        <f>E561*J561</f>
        <v>7.143999999999999E-2</v>
      </c>
      <c r="L561" s="237" t="s">
        <v>124</v>
      </c>
    </row>
    <row r="562" spans="1:12" s="1" customFormat="1" ht="19.2">
      <c r="A562" s="47">
        <f>A561+1</f>
        <v>527</v>
      </c>
      <c r="B562" s="48" t="s">
        <v>365</v>
      </c>
      <c r="C562" s="49" t="s">
        <v>1617</v>
      </c>
      <c r="D562" s="50" t="s">
        <v>123</v>
      </c>
      <c r="E562" s="55">
        <v>0.152</v>
      </c>
      <c r="F562" s="52"/>
      <c r="G562" s="53">
        <f>E562*F562</f>
        <v>0</v>
      </c>
      <c r="H562" s="54"/>
      <c r="I562" s="53">
        <f>E562*H562</f>
        <v>0</v>
      </c>
      <c r="J562" s="55">
        <v>1.8E-3</v>
      </c>
      <c r="K562" s="56">
        <f>E562*J562</f>
        <v>2.7359999999999998E-4</v>
      </c>
      <c r="L562" s="57" t="s">
        <v>124</v>
      </c>
    </row>
    <row r="563" spans="1:12" s="1" customFormat="1" ht="19.2">
      <c r="A563" s="47">
        <f>A562+1</f>
        <v>528</v>
      </c>
      <c r="B563" s="48" t="s">
        <v>1618</v>
      </c>
      <c r="C563" s="49" t="s">
        <v>1619</v>
      </c>
      <c r="D563" s="50" t="s">
        <v>155</v>
      </c>
      <c r="E563" s="51">
        <v>1</v>
      </c>
      <c r="F563" s="52"/>
      <c r="G563" s="53">
        <f>E563*F563</f>
        <v>0</v>
      </c>
      <c r="H563" s="54"/>
      <c r="I563" s="53">
        <f>E563*H563</f>
        <v>0</v>
      </c>
      <c r="J563" s="55">
        <v>2.2000000000000001E-3</v>
      </c>
      <c r="K563" s="56">
        <f>E563*J563</f>
        <v>2.2000000000000001E-3</v>
      </c>
      <c r="L563" s="57" t="s">
        <v>124</v>
      </c>
    </row>
    <row r="564" spans="1:12" s="1" customFormat="1" ht="19.2">
      <c r="A564" s="47">
        <f>A563+1</f>
        <v>529</v>
      </c>
      <c r="B564" s="48" t="s">
        <v>369</v>
      </c>
      <c r="C564" s="49" t="s">
        <v>1620</v>
      </c>
      <c r="D564" s="50" t="s">
        <v>235</v>
      </c>
      <c r="E564" s="55">
        <v>9.1999999999999998E-2</v>
      </c>
      <c r="F564" s="52"/>
      <c r="G564" s="53">
        <f>E564*F564</f>
        <v>0</v>
      </c>
      <c r="H564" s="54"/>
      <c r="I564" s="53">
        <f>E564*H564</f>
        <v>0</v>
      </c>
      <c r="J564" s="55">
        <v>0</v>
      </c>
      <c r="K564" s="56">
        <f>E564*J564</f>
        <v>0</v>
      </c>
      <c r="L564" s="57" t="s">
        <v>124</v>
      </c>
    </row>
    <row r="565" spans="1:12" s="1" customFormat="1" ht="19.2">
      <c r="A565" s="47">
        <f>A564+1</f>
        <v>530</v>
      </c>
      <c r="B565" s="48" t="s">
        <v>398</v>
      </c>
      <c r="C565" s="49" t="s">
        <v>1621</v>
      </c>
      <c r="D565" s="50" t="s">
        <v>136</v>
      </c>
      <c r="E565" s="54">
        <v>1.5</v>
      </c>
      <c r="F565" s="52"/>
      <c r="G565" s="53">
        <f>E565*F565</f>
        <v>0</v>
      </c>
      <c r="H565" s="54"/>
      <c r="I565" s="53">
        <f>E565*H565</f>
        <v>0</v>
      </c>
      <c r="J565" s="55">
        <v>1.65024E-4</v>
      </c>
      <c r="K565" s="56">
        <f>E565*J565</f>
        <v>2.4753600000000002E-4</v>
      </c>
      <c r="L565" s="57" t="s">
        <v>124</v>
      </c>
    </row>
    <row r="566" spans="1:12" s="1" customFormat="1" ht="19.2">
      <c r="A566" s="47">
        <f>A565+1</f>
        <v>531</v>
      </c>
      <c r="B566" s="48" t="s">
        <v>400</v>
      </c>
      <c r="C566" s="49" t="s">
        <v>1622</v>
      </c>
      <c r="D566" s="50" t="s">
        <v>136</v>
      </c>
      <c r="E566" s="54">
        <v>1.5</v>
      </c>
      <c r="F566" s="52"/>
      <c r="G566" s="53">
        <f>E566*F566</f>
        <v>0</v>
      </c>
      <c r="H566" s="54"/>
      <c r="I566" s="53">
        <f>E566*H566</f>
        <v>0</v>
      </c>
      <c r="J566" s="55">
        <v>3.4706224000000001E-2</v>
      </c>
      <c r="K566" s="56">
        <f>E566*J566</f>
        <v>5.2059335999999998E-2</v>
      </c>
      <c r="L566" s="57" t="s">
        <v>124</v>
      </c>
    </row>
    <row r="567" spans="1:12" s="1" customFormat="1" ht="19.2">
      <c r="A567" s="47">
        <f>A566+1</f>
        <v>532</v>
      </c>
      <c r="B567" s="48" t="s">
        <v>359</v>
      </c>
      <c r="C567" s="49" t="s">
        <v>1623</v>
      </c>
      <c r="D567" s="50" t="s">
        <v>127</v>
      </c>
      <c r="E567" s="226">
        <v>1.6596</v>
      </c>
      <c r="F567" s="52"/>
      <c r="G567" s="53">
        <f>E567*F567</f>
        <v>0</v>
      </c>
      <c r="H567" s="54"/>
      <c r="I567" s="53">
        <f>E567*H567</f>
        <v>0</v>
      </c>
      <c r="J567" s="55">
        <v>0</v>
      </c>
      <c r="K567" s="56">
        <f>E567*J567</f>
        <v>0</v>
      </c>
      <c r="L567" s="57" t="s">
        <v>124</v>
      </c>
    </row>
    <row r="568" spans="1:12" s="1" customFormat="1" ht="19.2">
      <c r="A568" s="47">
        <f>A567+1</f>
        <v>533</v>
      </c>
      <c r="B568" s="48" t="s">
        <v>361</v>
      </c>
      <c r="C568" s="49" t="s">
        <v>1624</v>
      </c>
      <c r="D568" s="50" t="s">
        <v>123</v>
      </c>
      <c r="E568" s="55">
        <v>9.7199999999999995E-2</v>
      </c>
      <c r="F568" s="52"/>
      <c r="G568" s="53">
        <f>E568*F568</f>
        <v>0</v>
      </c>
      <c r="H568" s="54"/>
      <c r="I568" s="53">
        <f>E568*H568</f>
        <v>0</v>
      </c>
      <c r="J568" s="55">
        <v>2.3191920000000001E-2</v>
      </c>
      <c r="K568" s="56">
        <f>E568*J568</f>
        <v>2.2542546239999999E-3</v>
      </c>
      <c r="L568" s="57" t="s">
        <v>124</v>
      </c>
    </row>
    <row r="569" spans="1:12" s="1" customFormat="1" ht="105.6">
      <c r="A569" s="227">
        <f>A568+1</f>
        <v>534</v>
      </c>
      <c r="B569" s="228" t="s">
        <v>385</v>
      </c>
      <c r="C569" s="229" t="s">
        <v>1625</v>
      </c>
      <c r="D569" s="230" t="s">
        <v>123</v>
      </c>
      <c r="E569" s="235">
        <v>9.7199999999999995E-2</v>
      </c>
      <c r="F569" s="232"/>
      <c r="G569" s="233">
        <f>E569*F569</f>
        <v>0</v>
      </c>
      <c r="H569" s="234"/>
      <c r="I569" s="233">
        <f>E569*H569</f>
        <v>0</v>
      </c>
      <c r="J569" s="235">
        <v>0.47</v>
      </c>
      <c r="K569" s="236">
        <f>E569*J569</f>
        <v>4.5683999999999995E-2</v>
      </c>
      <c r="L569" s="237" t="s">
        <v>124</v>
      </c>
    </row>
    <row r="570" spans="1:12" s="1" customFormat="1" ht="19.2">
      <c r="A570" s="47">
        <f>A569+1</f>
        <v>535</v>
      </c>
      <c r="B570" s="48" t="s">
        <v>365</v>
      </c>
      <c r="C570" s="49" t="s">
        <v>1626</v>
      </c>
      <c r="D570" s="50" t="s">
        <v>123</v>
      </c>
      <c r="E570" s="55">
        <v>9.7199999999999995E-2</v>
      </c>
      <c r="F570" s="52"/>
      <c r="G570" s="53">
        <f>E570*F570</f>
        <v>0</v>
      </c>
      <c r="H570" s="54"/>
      <c r="I570" s="53">
        <f>E570*H570</f>
        <v>0</v>
      </c>
      <c r="J570" s="55">
        <v>1.8E-3</v>
      </c>
      <c r="K570" s="56">
        <f>E570*J570</f>
        <v>1.7495999999999999E-4</v>
      </c>
      <c r="L570" s="57" t="s">
        <v>124</v>
      </c>
    </row>
    <row r="571" spans="1:12" s="1" customFormat="1" ht="19.2">
      <c r="A571" s="47">
        <f>A570+1</f>
        <v>536</v>
      </c>
      <c r="B571" s="48" t="s">
        <v>1627</v>
      </c>
      <c r="C571" s="49" t="s">
        <v>1628</v>
      </c>
      <c r="D571" s="50" t="s">
        <v>155</v>
      </c>
      <c r="E571" s="51">
        <v>1</v>
      </c>
      <c r="F571" s="52"/>
      <c r="G571" s="53">
        <f>E571*F571</f>
        <v>0</v>
      </c>
      <c r="H571" s="54"/>
      <c r="I571" s="53">
        <f>E571*H571</f>
        <v>0</v>
      </c>
      <c r="J571" s="55">
        <v>1.1000000000000001E-3</v>
      </c>
      <c r="K571" s="56">
        <f>E571*J571</f>
        <v>1.1000000000000001E-3</v>
      </c>
      <c r="L571" s="57" t="s">
        <v>124</v>
      </c>
    </row>
    <row r="572" spans="1:12" s="1" customFormat="1" ht="19.2">
      <c r="A572" s="47">
        <f>A571+1</f>
        <v>537</v>
      </c>
      <c r="B572" s="48" t="s">
        <v>369</v>
      </c>
      <c r="C572" s="49" t="s">
        <v>1629</v>
      </c>
      <c r="D572" s="50" t="s">
        <v>235</v>
      </c>
      <c r="E572" s="55">
        <v>6.4000000000000001E-2</v>
      </c>
      <c r="F572" s="52"/>
      <c r="G572" s="53">
        <f>E572*F572</f>
        <v>0</v>
      </c>
      <c r="H572" s="54"/>
      <c r="I572" s="53">
        <f>E572*H572</f>
        <v>0</v>
      </c>
      <c r="J572" s="55">
        <v>0</v>
      </c>
      <c r="K572" s="56">
        <f>E572*J572</f>
        <v>0</v>
      </c>
      <c r="L572" s="57" t="s">
        <v>124</v>
      </c>
    </row>
    <row r="573" spans="1:12" s="1" customFormat="1" ht="28.8">
      <c r="A573" s="47">
        <f>A572+1</f>
        <v>538</v>
      </c>
      <c r="B573" s="48" t="s">
        <v>465</v>
      </c>
      <c r="C573" s="49" t="s">
        <v>1630</v>
      </c>
      <c r="D573" s="50" t="s">
        <v>136</v>
      </c>
      <c r="E573" s="54">
        <v>15</v>
      </c>
      <c r="F573" s="52"/>
      <c r="G573" s="53">
        <f>E573*F573</f>
        <v>0</v>
      </c>
      <c r="H573" s="54"/>
      <c r="I573" s="53">
        <f>E573*H573</f>
        <v>0</v>
      </c>
      <c r="J573" s="55">
        <v>1.65024E-4</v>
      </c>
      <c r="K573" s="56">
        <f>E573*J573</f>
        <v>2.4753599999999998E-3</v>
      </c>
      <c r="L573" s="57" t="s">
        <v>124</v>
      </c>
    </row>
    <row r="574" spans="1:12" s="1" customFormat="1" ht="19.2">
      <c r="A574" s="47">
        <f>A573+1</f>
        <v>539</v>
      </c>
      <c r="B574" s="48" t="s">
        <v>790</v>
      </c>
      <c r="C574" s="49" t="s">
        <v>1631</v>
      </c>
      <c r="D574" s="50" t="s">
        <v>136</v>
      </c>
      <c r="E574" s="54">
        <v>13.5</v>
      </c>
      <c r="F574" s="52"/>
      <c r="G574" s="53">
        <f>E574*F574</f>
        <v>0</v>
      </c>
      <c r="H574" s="54"/>
      <c r="I574" s="53">
        <f>E574*H574</f>
        <v>0</v>
      </c>
      <c r="J574" s="55">
        <v>1.65024E-4</v>
      </c>
      <c r="K574" s="56">
        <f>E574*J574</f>
        <v>2.2278239999999998E-3</v>
      </c>
      <c r="L574" s="57" t="s">
        <v>124</v>
      </c>
    </row>
    <row r="575" spans="1:12" s="1" customFormat="1" ht="19.2">
      <c r="A575" s="47">
        <f>A574+1</f>
        <v>540</v>
      </c>
      <c r="B575" s="48" t="s">
        <v>398</v>
      </c>
      <c r="C575" s="49" t="s">
        <v>1632</v>
      </c>
      <c r="D575" s="50" t="s">
        <v>136</v>
      </c>
      <c r="E575" s="54">
        <v>13.5</v>
      </c>
      <c r="F575" s="52"/>
      <c r="G575" s="53">
        <f>E575*F575</f>
        <v>0</v>
      </c>
      <c r="H575" s="54"/>
      <c r="I575" s="53">
        <f>E575*H575</f>
        <v>0</v>
      </c>
      <c r="J575" s="55">
        <v>1.65024E-4</v>
      </c>
      <c r="K575" s="56">
        <f>E575*J575</f>
        <v>2.2278239999999998E-3</v>
      </c>
      <c r="L575" s="57" t="s">
        <v>124</v>
      </c>
    </row>
    <row r="576" spans="1:12" s="1" customFormat="1" ht="19.2">
      <c r="A576" s="47">
        <f>A575+1</f>
        <v>541</v>
      </c>
      <c r="B576" s="48" t="s">
        <v>670</v>
      </c>
      <c r="C576" s="49" t="s">
        <v>1633</v>
      </c>
      <c r="D576" s="50" t="s">
        <v>136</v>
      </c>
      <c r="E576" s="54">
        <v>10.5</v>
      </c>
      <c r="F576" s="52"/>
      <c r="G576" s="53">
        <f>E576*F576</f>
        <v>0</v>
      </c>
      <c r="H576" s="54"/>
      <c r="I576" s="53">
        <f>E576*H576</f>
        <v>0</v>
      </c>
      <c r="J576" s="55">
        <v>1.65024E-4</v>
      </c>
      <c r="K576" s="56">
        <f>E576*J576</f>
        <v>1.7327519999999999E-3</v>
      </c>
      <c r="L576" s="57" t="s">
        <v>124</v>
      </c>
    </row>
    <row r="577" spans="1:12" s="1" customFormat="1" ht="19.2">
      <c r="A577" s="47">
        <f>A576+1</f>
        <v>542</v>
      </c>
      <c r="B577" s="48" t="s">
        <v>415</v>
      </c>
      <c r="C577" s="49" t="s">
        <v>1634</v>
      </c>
      <c r="D577" s="50" t="s">
        <v>136</v>
      </c>
      <c r="E577" s="54">
        <v>13.200000000000001</v>
      </c>
      <c r="F577" s="52"/>
      <c r="G577" s="53">
        <f>E577*F577</f>
        <v>0</v>
      </c>
      <c r="H577" s="54"/>
      <c r="I577" s="53">
        <f>E577*H577</f>
        <v>0</v>
      </c>
      <c r="J577" s="55">
        <v>1.65024E-4</v>
      </c>
      <c r="K577" s="56">
        <f>E577*J577</f>
        <v>2.1783168000000003E-3</v>
      </c>
      <c r="L577" s="57" t="s">
        <v>124</v>
      </c>
    </row>
    <row r="578" spans="1:12" s="1" customFormat="1" ht="19.2">
      <c r="A578" s="47">
        <f>A577+1</f>
        <v>543</v>
      </c>
      <c r="B578" s="48" t="s">
        <v>465</v>
      </c>
      <c r="C578" s="49" t="s">
        <v>1635</v>
      </c>
      <c r="D578" s="50" t="s">
        <v>136</v>
      </c>
      <c r="E578" s="51">
        <v>1</v>
      </c>
      <c r="F578" s="52"/>
      <c r="G578" s="53">
        <f>E578*F578</f>
        <v>0</v>
      </c>
      <c r="H578" s="54"/>
      <c r="I578" s="53">
        <f>E578*H578</f>
        <v>0</v>
      </c>
      <c r="J578" s="55">
        <v>1.65024E-4</v>
      </c>
      <c r="K578" s="56">
        <f>E578*J578</f>
        <v>1.65024E-4</v>
      </c>
      <c r="L578" s="57" t="s">
        <v>124</v>
      </c>
    </row>
    <row r="579" spans="1:12" s="1" customFormat="1" ht="19.2">
      <c r="A579" s="47">
        <f>A578+1</f>
        <v>544</v>
      </c>
      <c r="B579" s="48" t="s">
        <v>355</v>
      </c>
      <c r="C579" s="49" t="s">
        <v>1636</v>
      </c>
      <c r="D579" s="50" t="s">
        <v>136</v>
      </c>
      <c r="E579" s="51">
        <v>5</v>
      </c>
      <c r="F579" s="52"/>
      <c r="G579" s="53">
        <f>E579*F579</f>
        <v>0</v>
      </c>
      <c r="H579" s="54"/>
      <c r="I579" s="53">
        <f>E579*H579</f>
        <v>0</v>
      </c>
      <c r="J579" s="55">
        <v>1.65024E-4</v>
      </c>
      <c r="K579" s="56">
        <f>E579*J579</f>
        <v>8.2511999999999993E-4</v>
      </c>
      <c r="L579" s="57" t="s">
        <v>124</v>
      </c>
    </row>
    <row r="580" spans="1:12" s="1" customFormat="1" ht="19.2">
      <c r="A580" s="47">
        <f>A579+1</f>
        <v>545</v>
      </c>
      <c r="B580" s="48" t="s">
        <v>357</v>
      </c>
      <c r="C580" s="49" t="s">
        <v>1637</v>
      </c>
      <c r="D580" s="50" t="s">
        <v>136</v>
      </c>
      <c r="E580" s="51">
        <v>5</v>
      </c>
      <c r="F580" s="52"/>
      <c r="G580" s="53">
        <f>E580*F580</f>
        <v>0</v>
      </c>
      <c r="H580" s="54"/>
      <c r="I580" s="53">
        <f>E580*H580</f>
        <v>0</v>
      </c>
      <c r="J580" s="55">
        <v>2.3090223999999999E-2</v>
      </c>
      <c r="K580" s="56">
        <f>E580*J580</f>
        <v>0.11545111999999999</v>
      </c>
      <c r="L580" s="57" t="s">
        <v>124</v>
      </c>
    </row>
    <row r="581" spans="1:12" s="1" customFormat="1" ht="19.2">
      <c r="A581" s="47">
        <f>A580+1</f>
        <v>546</v>
      </c>
      <c r="B581" s="48" t="s">
        <v>359</v>
      </c>
      <c r="C581" s="49" t="s">
        <v>1638</v>
      </c>
      <c r="D581" s="50" t="s">
        <v>127</v>
      </c>
      <c r="E581" s="226">
        <v>4.08</v>
      </c>
      <c r="F581" s="52"/>
      <c r="G581" s="53">
        <f>E581*F581</f>
        <v>0</v>
      </c>
      <c r="H581" s="54"/>
      <c r="I581" s="53">
        <f>E581*H581</f>
        <v>0</v>
      </c>
      <c r="J581" s="55">
        <v>0</v>
      </c>
      <c r="K581" s="56">
        <f>E581*J581</f>
        <v>0</v>
      </c>
      <c r="L581" s="57" t="s">
        <v>124</v>
      </c>
    </row>
    <row r="582" spans="1:12" s="1" customFormat="1" ht="19.2">
      <c r="A582" s="47">
        <f>A581+1</f>
        <v>547</v>
      </c>
      <c r="B582" s="48" t="s">
        <v>361</v>
      </c>
      <c r="C582" s="49" t="s">
        <v>1639</v>
      </c>
      <c r="D582" s="50" t="s">
        <v>123</v>
      </c>
      <c r="E582" s="55">
        <v>0.20000000000000004</v>
      </c>
      <c r="F582" s="52"/>
      <c r="G582" s="53">
        <f>E582*F582</f>
        <v>0</v>
      </c>
      <c r="H582" s="54"/>
      <c r="I582" s="53">
        <f>E582*H582</f>
        <v>0</v>
      </c>
      <c r="J582" s="55">
        <v>2.3191920000000001E-2</v>
      </c>
      <c r="K582" s="56">
        <f>E582*J582</f>
        <v>4.6383840000000015E-3</v>
      </c>
      <c r="L582" s="57" t="s">
        <v>124</v>
      </c>
    </row>
    <row r="583" spans="1:12" s="1" customFormat="1" ht="105.6">
      <c r="A583" s="227">
        <f>A582+1</f>
        <v>548</v>
      </c>
      <c r="B583" s="228" t="s">
        <v>385</v>
      </c>
      <c r="C583" s="229" t="s">
        <v>1640</v>
      </c>
      <c r="D583" s="230" t="s">
        <v>123</v>
      </c>
      <c r="E583" s="235">
        <v>0.20000000000000004</v>
      </c>
      <c r="F583" s="232"/>
      <c r="G583" s="233">
        <f>E583*F583</f>
        <v>0</v>
      </c>
      <c r="H583" s="234"/>
      <c r="I583" s="233">
        <f>E583*H583</f>
        <v>0</v>
      </c>
      <c r="J583" s="235">
        <v>0.47</v>
      </c>
      <c r="K583" s="236">
        <f>E583*J583</f>
        <v>9.4000000000000014E-2</v>
      </c>
      <c r="L583" s="237" t="s">
        <v>124</v>
      </c>
    </row>
    <row r="584" spans="1:12" s="1" customFormat="1" ht="19.2">
      <c r="A584" s="47">
        <f>A583+1</f>
        <v>549</v>
      </c>
      <c r="B584" s="48" t="s">
        <v>365</v>
      </c>
      <c r="C584" s="49" t="s">
        <v>1641</v>
      </c>
      <c r="D584" s="50" t="s">
        <v>123</v>
      </c>
      <c r="E584" s="55">
        <v>0.20000000000000004</v>
      </c>
      <c r="F584" s="52"/>
      <c r="G584" s="53">
        <f>E584*F584</f>
        <v>0</v>
      </c>
      <c r="H584" s="54"/>
      <c r="I584" s="53">
        <f>E584*H584</f>
        <v>0</v>
      </c>
      <c r="J584" s="55">
        <v>1.8E-3</v>
      </c>
      <c r="K584" s="56">
        <f>E584*J584</f>
        <v>3.6000000000000008E-4</v>
      </c>
      <c r="L584" s="57" t="s">
        <v>124</v>
      </c>
    </row>
    <row r="585" spans="1:12" s="1" customFormat="1" ht="19.2">
      <c r="A585" s="47">
        <f>A584+1</f>
        <v>550</v>
      </c>
      <c r="B585" s="48" t="s">
        <v>395</v>
      </c>
      <c r="C585" s="49" t="s">
        <v>1642</v>
      </c>
      <c r="D585" s="50" t="s">
        <v>155</v>
      </c>
      <c r="E585" s="51">
        <v>1</v>
      </c>
      <c r="F585" s="52"/>
      <c r="G585" s="53">
        <f>E585*F585</f>
        <v>0</v>
      </c>
      <c r="H585" s="54"/>
      <c r="I585" s="53">
        <f>E585*H585</f>
        <v>0</v>
      </c>
      <c r="J585" s="55">
        <v>1.4189999999999999E-3</v>
      </c>
      <c r="K585" s="56">
        <f>E585*J585</f>
        <v>1.4189999999999999E-3</v>
      </c>
      <c r="L585" s="57" t="s">
        <v>124</v>
      </c>
    </row>
    <row r="586" spans="1:12" s="1" customFormat="1" ht="19.2">
      <c r="A586" s="47">
        <f>A585+1</f>
        <v>551</v>
      </c>
      <c r="B586" s="48" t="s">
        <v>369</v>
      </c>
      <c r="C586" s="49" t="s">
        <v>1643</v>
      </c>
      <c r="D586" s="50" t="s">
        <v>235</v>
      </c>
      <c r="E586" s="55">
        <v>0.109</v>
      </c>
      <c r="F586" s="52"/>
      <c r="G586" s="53">
        <f>E586*F586</f>
        <v>0</v>
      </c>
      <c r="H586" s="54"/>
      <c r="I586" s="53">
        <f>E586*H586</f>
        <v>0</v>
      </c>
      <c r="J586" s="55">
        <v>0</v>
      </c>
      <c r="K586" s="56">
        <f>E586*J586</f>
        <v>0</v>
      </c>
      <c r="L586" s="57" t="s">
        <v>124</v>
      </c>
    </row>
    <row r="587" spans="1:12" s="1" customFormat="1" ht="19.2">
      <c r="A587" s="47">
        <f>A586+1</f>
        <v>552</v>
      </c>
      <c r="B587" s="48" t="s">
        <v>357</v>
      </c>
      <c r="C587" s="49" t="s">
        <v>1644</v>
      </c>
      <c r="D587" s="50" t="s">
        <v>136</v>
      </c>
      <c r="E587" s="51">
        <v>5</v>
      </c>
      <c r="F587" s="52"/>
      <c r="G587" s="53">
        <f>E587*F587</f>
        <v>0</v>
      </c>
      <c r="H587" s="54"/>
      <c r="I587" s="53">
        <f>E587*H587</f>
        <v>0</v>
      </c>
      <c r="J587" s="55">
        <v>2.3090223999999999E-2</v>
      </c>
      <c r="K587" s="56">
        <f>E587*J587</f>
        <v>0.11545111999999999</v>
      </c>
      <c r="L587" s="57" t="s">
        <v>124</v>
      </c>
    </row>
    <row r="588" spans="1:12" s="1" customFormat="1" ht="19.2">
      <c r="A588" s="47">
        <f>A587+1</f>
        <v>553</v>
      </c>
      <c r="B588" s="48" t="s">
        <v>359</v>
      </c>
      <c r="C588" s="49" t="s">
        <v>1645</v>
      </c>
      <c r="D588" s="50" t="s">
        <v>127</v>
      </c>
      <c r="E588" s="226">
        <v>4.08</v>
      </c>
      <c r="F588" s="52"/>
      <c r="G588" s="53">
        <f>E588*F588</f>
        <v>0</v>
      </c>
      <c r="H588" s="54"/>
      <c r="I588" s="53">
        <f>E588*H588</f>
        <v>0</v>
      </c>
      <c r="J588" s="55">
        <v>0</v>
      </c>
      <c r="K588" s="56">
        <f>E588*J588</f>
        <v>0</v>
      </c>
      <c r="L588" s="57" t="s">
        <v>124</v>
      </c>
    </row>
    <row r="589" spans="1:12" s="1" customFormat="1" ht="19.2">
      <c r="A589" s="47">
        <f>A588+1</f>
        <v>554</v>
      </c>
      <c r="B589" s="48" t="s">
        <v>361</v>
      </c>
      <c r="C589" s="49" t="s">
        <v>1646</v>
      </c>
      <c r="D589" s="50" t="s">
        <v>123</v>
      </c>
      <c r="E589" s="55">
        <v>0.20000000000000004</v>
      </c>
      <c r="F589" s="52"/>
      <c r="G589" s="53">
        <f>E589*F589</f>
        <v>0</v>
      </c>
      <c r="H589" s="54"/>
      <c r="I589" s="53">
        <f>E589*H589</f>
        <v>0</v>
      </c>
      <c r="J589" s="55">
        <v>2.3191920000000001E-2</v>
      </c>
      <c r="K589" s="56">
        <f>E589*J589</f>
        <v>4.6383840000000015E-3</v>
      </c>
      <c r="L589" s="57" t="s">
        <v>124</v>
      </c>
    </row>
    <row r="590" spans="1:12" s="1" customFormat="1" ht="105.6">
      <c r="A590" s="227">
        <f>A589+1</f>
        <v>555</v>
      </c>
      <c r="B590" s="228" t="s">
        <v>385</v>
      </c>
      <c r="C590" s="229" t="s">
        <v>1647</v>
      </c>
      <c r="D590" s="230" t="s">
        <v>123</v>
      </c>
      <c r="E590" s="235">
        <v>0.20000000000000004</v>
      </c>
      <c r="F590" s="232"/>
      <c r="G590" s="233">
        <f>E590*F590</f>
        <v>0</v>
      </c>
      <c r="H590" s="234"/>
      <c r="I590" s="233">
        <f>E590*H590</f>
        <v>0</v>
      </c>
      <c r="J590" s="235">
        <v>0.47</v>
      </c>
      <c r="K590" s="236">
        <f>E590*J590</f>
        <v>9.4000000000000014E-2</v>
      </c>
      <c r="L590" s="237" t="s">
        <v>124</v>
      </c>
    </row>
    <row r="591" spans="1:12" s="1" customFormat="1" ht="19.2">
      <c r="A591" s="47">
        <f>A590+1</f>
        <v>556</v>
      </c>
      <c r="B591" s="48" t="s">
        <v>365</v>
      </c>
      <c r="C591" s="49" t="s">
        <v>1648</v>
      </c>
      <c r="D591" s="50" t="s">
        <v>123</v>
      </c>
      <c r="E591" s="55">
        <v>0.20000000000000004</v>
      </c>
      <c r="F591" s="52"/>
      <c r="G591" s="53">
        <f>E591*F591</f>
        <v>0</v>
      </c>
      <c r="H591" s="54"/>
      <c r="I591" s="53">
        <f>E591*H591</f>
        <v>0</v>
      </c>
      <c r="J591" s="55">
        <v>1.8E-3</v>
      </c>
      <c r="K591" s="56">
        <f>E591*J591</f>
        <v>3.6000000000000008E-4</v>
      </c>
      <c r="L591" s="57" t="s">
        <v>124</v>
      </c>
    </row>
    <row r="592" spans="1:12" s="1" customFormat="1" ht="19.2">
      <c r="A592" s="47">
        <f>A591+1</f>
        <v>557</v>
      </c>
      <c r="B592" s="48" t="s">
        <v>369</v>
      </c>
      <c r="C592" s="49" t="s">
        <v>1649</v>
      </c>
      <c r="D592" s="50" t="s">
        <v>235</v>
      </c>
      <c r="E592" s="55">
        <v>0.108</v>
      </c>
      <c r="F592" s="52"/>
      <c r="G592" s="53">
        <f>E592*F592</f>
        <v>0</v>
      </c>
      <c r="H592" s="54"/>
      <c r="I592" s="53">
        <f>E592*H592</f>
        <v>0</v>
      </c>
      <c r="J592" s="55">
        <v>0</v>
      </c>
      <c r="K592" s="56">
        <f>E592*J592</f>
        <v>0</v>
      </c>
      <c r="L592" s="57" t="s">
        <v>124</v>
      </c>
    </row>
    <row r="593" spans="1:12" s="1" customFormat="1" ht="19.2">
      <c r="A593" s="47">
        <f>A592+1</f>
        <v>558</v>
      </c>
      <c r="B593" s="48" t="s">
        <v>357</v>
      </c>
      <c r="C593" s="49" t="s">
        <v>1650</v>
      </c>
      <c r="D593" s="50" t="s">
        <v>136</v>
      </c>
      <c r="E593" s="51">
        <v>5</v>
      </c>
      <c r="F593" s="52"/>
      <c r="G593" s="53">
        <f>E593*F593</f>
        <v>0</v>
      </c>
      <c r="H593" s="54"/>
      <c r="I593" s="53">
        <f>E593*H593</f>
        <v>0</v>
      </c>
      <c r="J593" s="55">
        <v>2.3090223999999999E-2</v>
      </c>
      <c r="K593" s="56">
        <f>E593*J593</f>
        <v>0.11545111999999999</v>
      </c>
      <c r="L593" s="57" t="s">
        <v>124</v>
      </c>
    </row>
    <row r="594" spans="1:12" s="1" customFormat="1" ht="19.2">
      <c r="A594" s="47">
        <f>A593+1</f>
        <v>559</v>
      </c>
      <c r="B594" s="48" t="s">
        <v>359</v>
      </c>
      <c r="C594" s="49" t="s">
        <v>1651</v>
      </c>
      <c r="D594" s="50" t="s">
        <v>127</v>
      </c>
      <c r="E594" s="226">
        <v>4.08</v>
      </c>
      <c r="F594" s="52"/>
      <c r="G594" s="53">
        <f>E594*F594</f>
        <v>0</v>
      </c>
      <c r="H594" s="54"/>
      <c r="I594" s="53">
        <f>E594*H594</f>
        <v>0</v>
      </c>
      <c r="J594" s="55">
        <v>0</v>
      </c>
      <c r="K594" s="56">
        <f>E594*J594</f>
        <v>0</v>
      </c>
      <c r="L594" s="57" t="s">
        <v>124</v>
      </c>
    </row>
    <row r="595" spans="1:12" s="1" customFormat="1" ht="19.2">
      <c r="A595" s="47">
        <f>A594+1</f>
        <v>560</v>
      </c>
      <c r="B595" s="48" t="s">
        <v>361</v>
      </c>
      <c r="C595" s="49" t="s">
        <v>1652</v>
      </c>
      <c r="D595" s="50" t="s">
        <v>123</v>
      </c>
      <c r="E595" s="55">
        <v>0.20000000000000004</v>
      </c>
      <c r="F595" s="52"/>
      <c r="G595" s="53">
        <f>E595*F595</f>
        <v>0</v>
      </c>
      <c r="H595" s="54"/>
      <c r="I595" s="53">
        <f>E595*H595</f>
        <v>0</v>
      </c>
      <c r="J595" s="55">
        <v>2.3191920000000001E-2</v>
      </c>
      <c r="K595" s="56">
        <f>E595*J595</f>
        <v>4.6383840000000015E-3</v>
      </c>
      <c r="L595" s="57" t="s">
        <v>124</v>
      </c>
    </row>
    <row r="596" spans="1:12" s="1" customFormat="1" ht="105.6">
      <c r="A596" s="227">
        <f>A595+1</f>
        <v>561</v>
      </c>
      <c r="B596" s="228" t="s">
        <v>385</v>
      </c>
      <c r="C596" s="229" t="s">
        <v>1653</v>
      </c>
      <c r="D596" s="230" t="s">
        <v>123</v>
      </c>
      <c r="E596" s="235">
        <v>0.20000000000000004</v>
      </c>
      <c r="F596" s="232"/>
      <c r="G596" s="233">
        <f>E596*F596</f>
        <v>0</v>
      </c>
      <c r="H596" s="234"/>
      <c r="I596" s="233">
        <f>E596*H596</f>
        <v>0</v>
      </c>
      <c r="J596" s="235">
        <v>0.47</v>
      </c>
      <c r="K596" s="236">
        <f>E596*J596</f>
        <v>9.4000000000000014E-2</v>
      </c>
      <c r="L596" s="237" t="s">
        <v>124</v>
      </c>
    </row>
    <row r="597" spans="1:12" s="1" customFormat="1" ht="19.2">
      <c r="A597" s="47">
        <f>A596+1</f>
        <v>562</v>
      </c>
      <c r="B597" s="48" t="s">
        <v>365</v>
      </c>
      <c r="C597" s="49" t="s">
        <v>1654</v>
      </c>
      <c r="D597" s="50" t="s">
        <v>123</v>
      </c>
      <c r="E597" s="55">
        <v>0.20000000000000004</v>
      </c>
      <c r="F597" s="52"/>
      <c r="G597" s="53">
        <f>E597*F597</f>
        <v>0</v>
      </c>
      <c r="H597" s="54"/>
      <c r="I597" s="53">
        <f>E597*H597</f>
        <v>0</v>
      </c>
      <c r="J597" s="55">
        <v>1.8E-3</v>
      </c>
      <c r="K597" s="56">
        <f>E597*J597</f>
        <v>3.6000000000000008E-4</v>
      </c>
      <c r="L597" s="57" t="s">
        <v>124</v>
      </c>
    </row>
    <row r="598" spans="1:12" s="1" customFormat="1" ht="19.2">
      <c r="A598" s="47">
        <f>A597+1</f>
        <v>563</v>
      </c>
      <c r="B598" s="48" t="s">
        <v>369</v>
      </c>
      <c r="C598" s="49" t="s">
        <v>1655</v>
      </c>
      <c r="D598" s="50" t="s">
        <v>235</v>
      </c>
      <c r="E598" s="55">
        <v>0.108</v>
      </c>
      <c r="F598" s="52"/>
      <c r="G598" s="53">
        <f>E598*F598</f>
        <v>0</v>
      </c>
      <c r="H598" s="54"/>
      <c r="I598" s="53">
        <f>E598*H598</f>
        <v>0</v>
      </c>
      <c r="J598" s="55">
        <v>0</v>
      </c>
      <c r="K598" s="56">
        <f>E598*J598</f>
        <v>0</v>
      </c>
      <c r="L598" s="57" t="s">
        <v>124</v>
      </c>
    </row>
    <row r="599" spans="1:12" s="1" customFormat="1" ht="19.2">
      <c r="A599" s="47">
        <f>A598+1</f>
        <v>564</v>
      </c>
      <c r="B599" s="48" t="s">
        <v>357</v>
      </c>
      <c r="C599" s="49" t="s">
        <v>1656</v>
      </c>
      <c r="D599" s="50" t="s">
        <v>136</v>
      </c>
      <c r="E599" s="51">
        <v>5</v>
      </c>
      <c r="F599" s="52"/>
      <c r="G599" s="53">
        <f>E599*F599</f>
        <v>0</v>
      </c>
      <c r="H599" s="54"/>
      <c r="I599" s="53">
        <f>E599*H599</f>
        <v>0</v>
      </c>
      <c r="J599" s="55">
        <v>2.3090223999999999E-2</v>
      </c>
      <c r="K599" s="56">
        <f>E599*J599</f>
        <v>0.11545111999999999</v>
      </c>
      <c r="L599" s="57" t="s">
        <v>124</v>
      </c>
    </row>
    <row r="600" spans="1:12" s="1" customFormat="1" ht="19.2">
      <c r="A600" s="47">
        <f>A599+1</f>
        <v>565</v>
      </c>
      <c r="B600" s="48" t="s">
        <v>359</v>
      </c>
      <c r="C600" s="49" t="s">
        <v>1657</v>
      </c>
      <c r="D600" s="50" t="s">
        <v>127</v>
      </c>
      <c r="E600" s="226">
        <v>4.08</v>
      </c>
      <c r="F600" s="52"/>
      <c r="G600" s="53">
        <f>E600*F600</f>
        <v>0</v>
      </c>
      <c r="H600" s="54"/>
      <c r="I600" s="53">
        <f>E600*H600</f>
        <v>0</v>
      </c>
      <c r="J600" s="55">
        <v>0</v>
      </c>
      <c r="K600" s="56">
        <f>E600*J600</f>
        <v>0</v>
      </c>
      <c r="L600" s="57" t="s">
        <v>124</v>
      </c>
    </row>
    <row r="601" spans="1:12" s="1" customFormat="1" ht="19.2">
      <c r="A601" s="47">
        <f>A600+1</f>
        <v>566</v>
      </c>
      <c r="B601" s="48" t="s">
        <v>361</v>
      </c>
      <c r="C601" s="49" t="s">
        <v>1658</v>
      </c>
      <c r="D601" s="50" t="s">
        <v>123</v>
      </c>
      <c r="E601" s="55">
        <v>0.20000000000000004</v>
      </c>
      <c r="F601" s="52"/>
      <c r="G601" s="53">
        <f>E601*F601</f>
        <v>0</v>
      </c>
      <c r="H601" s="54"/>
      <c r="I601" s="53">
        <f>E601*H601</f>
        <v>0</v>
      </c>
      <c r="J601" s="55">
        <v>2.3191920000000001E-2</v>
      </c>
      <c r="K601" s="56">
        <f>E601*J601</f>
        <v>4.6383840000000015E-3</v>
      </c>
      <c r="L601" s="57" t="s">
        <v>124</v>
      </c>
    </row>
    <row r="602" spans="1:12" s="1" customFormat="1" ht="105.6">
      <c r="A602" s="227">
        <f>A601+1</f>
        <v>567</v>
      </c>
      <c r="B602" s="228" t="s">
        <v>385</v>
      </c>
      <c r="C602" s="229" t="s">
        <v>1659</v>
      </c>
      <c r="D602" s="230" t="s">
        <v>123</v>
      </c>
      <c r="E602" s="235">
        <v>0.20000000000000004</v>
      </c>
      <c r="F602" s="232"/>
      <c r="G602" s="233">
        <f>E602*F602</f>
        <v>0</v>
      </c>
      <c r="H602" s="234"/>
      <c r="I602" s="233">
        <f>E602*H602</f>
        <v>0</v>
      </c>
      <c r="J602" s="235">
        <v>0.47</v>
      </c>
      <c r="K602" s="236">
        <f>E602*J602</f>
        <v>9.4000000000000014E-2</v>
      </c>
      <c r="L602" s="237" t="s">
        <v>124</v>
      </c>
    </row>
    <row r="603" spans="1:12" s="1" customFormat="1" ht="19.2">
      <c r="A603" s="47">
        <f>A602+1</f>
        <v>568</v>
      </c>
      <c r="B603" s="48" t="s">
        <v>365</v>
      </c>
      <c r="C603" s="49" t="s">
        <v>1660</v>
      </c>
      <c r="D603" s="50" t="s">
        <v>123</v>
      </c>
      <c r="E603" s="55">
        <v>0.20000000000000004</v>
      </c>
      <c r="F603" s="52"/>
      <c r="G603" s="53">
        <f>E603*F603</f>
        <v>0</v>
      </c>
      <c r="H603" s="54"/>
      <c r="I603" s="53">
        <f>E603*H603</f>
        <v>0</v>
      </c>
      <c r="J603" s="55">
        <v>1.8E-3</v>
      </c>
      <c r="K603" s="56">
        <f>E603*J603</f>
        <v>3.6000000000000008E-4</v>
      </c>
      <c r="L603" s="57" t="s">
        <v>124</v>
      </c>
    </row>
    <row r="604" spans="1:12" s="1" customFormat="1" ht="19.2">
      <c r="A604" s="47">
        <f>A603+1</f>
        <v>569</v>
      </c>
      <c r="B604" s="48" t="s">
        <v>369</v>
      </c>
      <c r="C604" s="49" t="s">
        <v>1661</v>
      </c>
      <c r="D604" s="50" t="s">
        <v>235</v>
      </c>
      <c r="E604" s="55">
        <v>0.108</v>
      </c>
      <c r="F604" s="52"/>
      <c r="G604" s="53">
        <f>E604*F604</f>
        <v>0</v>
      </c>
      <c r="H604" s="54"/>
      <c r="I604" s="53">
        <f>E604*H604</f>
        <v>0</v>
      </c>
      <c r="J604" s="55">
        <v>0</v>
      </c>
      <c r="K604" s="56">
        <f>E604*J604</f>
        <v>0</v>
      </c>
      <c r="L604" s="57" t="s">
        <v>124</v>
      </c>
    </row>
    <row r="605" spans="1:12" s="1" customFormat="1" ht="28.8">
      <c r="A605" s="47">
        <f>A604+1</f>
        <v>570</v>
      </c>
      <c r="B605" s="48" t="s">
        <v>792</v>
      </c>
      <c r="C605" s="49" t="s">
        <v>1662</v>
      </c>
      <c r="D605" s="50" t="s">
        <v>136</v>
      </c>
      <c r="E605" s="54">
        <v>9.6000000000000014</v>
      </c>
      <c r="F605" s="52"/>
      <c r="G605" s="53">
        <f>E605*F605</f>
        <v>0</v>
      </c>
      <c r="H605" s="54"/>
      <c r="I605" s="53">
        <f>E605*H605</f>
        <v>0</v>
      </c>
      <c r="J605" s="55">
        <v>1.4200223999999999E-2</v>
      </c>
      <c r="K605" s="56">
        <f>E605*J605</f>
        <v>0.13632215040000001</v>
      </c>
      <c r="L605" s="57" t="s">
        <v>124</v>
      </c>
    </row>
    <row r="606" spans="1:12" s="1" customFormat="1" ht="28.8">
      <c r="A606" s="47">
        <f>A605+1</f>
        <v>571</v>
      </c>
      <c r="B606" s="48" t="s">
        <v>359</v>
      </c>
      <c r="C606" s="49" t="s">
        <v>1663</v>
      </c>
      <c r="D606" s="50" t="s">
        <v>127</v>
      </c>
      <c r="E606" s="226">
        <v>6.4512</v>
      </c>
      <c r="F606" s="52"/>
      <c r="G606" s="53">
        <f>E606*F606</f>
        <v>0</v>
      </c>
      <c r="H606" s="54"/>
      <c r="I606" s="53">
        <f>E606*H606</f>
        <v>0</v>
      </c>
      <c r="J606" s="55">
        <v>0</v>
      </c>
      <c r="K606" s="56">
        <f>E606*J606</f>
        <v>0</v>
      </c>
      <c r="L606" s="57" t="s">
        <v>124</v>
      </c>
    </row>
    <row r="607" spans="1:12" s="1" customFormat="1" ht="28.8">
      <c r="A607" s="47">
        <f>A606+1</f>
        <v>572</v>
      </c>
      <c r="B607" s="48" t="s">
        <v>361</v>
      </c>
      <c r="C607" s="49" t="s">
        <v>1664</v>
      </c>
      <c r="D607" s="50" t="s">
        <v>123</v>
      </c>
      <c r="E607" s="55">
        <v>0.24576000000000003</v>
      </c>
      <c r="F607" s="52"/>
      <c r="G607" s="53">
        <f>E607*F607</f>
        <v>0</v>
      </c>
      <c r="H607" s="54"/>
      <c r="I607" s="53">
        <f>E607*H607</f>
        <v>0</v>
      </c>
      <c r="J607" s="55">
        <v>2.3191920000000001E-2</v>
      </c>
      <c r="K607" s="56">
        <f>E607*J607</f>
        <v>5.6996462592000009E-3</v>
      </c>
      <c r="L607" s="57" t="s">
        <v>124</v>
      </c>
    </row>
    <row r="608" spans="1:12" s="1" customFormat="1" ht="115.2">
      <c r="A608" s="227">
        <f>A607+1</f>
        <v>573</v>
      </c>
      <c r="B608" s="228" t="s">
        <v>385</v>
      </c>
      <c r="C608" s="229" t="s">
        <v>1665</v>
      </c>
      <c r="D608" s="230" t="s">
        <v>123</v>
      </c>
      <c r="E608" s="235">
        <v>0.24576000000000003</v>
      </c>
      <c r="F608" s="232"/>
      <c r="G608" s="233">
        <f>E608*F608</f>
        <v>0</v>
      </c>
      <c r="H608" s="234"/>
      <c r="I608" s="233">
        <f>E608*H608</f>
        <v>0</v>
      </c>
      <c r="J608" s="235">
        <v>0.47</v>
      </c>
      <c r="K608" s="236">
        <f>E608*J608</f>
        <v>0.1155072</v>
      </c>
      <c r="L608" s="237" t="s">
        <v>124</v>
      </c>
    </row>
    <row r="609" spans="1:12" s="1" customFormat="1" ht="28.8">
      <c r="A609" s="47">
        <f>A608+1</f>
        <v>574</v>
      </c>
      <c r="B609" s="48" t="s">
        <v>365</v>
      </c>
      <c r="C609" s="49" t="s">
        <v>1666</v>
      </c>
      <c r="D609" s="50" t="s">
        <v>123</v>
      </c>
      <c r="E609" s="55">
        <v>0.24576000000000003</v>
      </c>
      <c r="F609" s="52"/>
      <c r="G609" s="53">
        <f>E609*F609</f>
        <v>0</v>
      </c>
      <c r="H609" s="54"/>
      <c r="I609" s="53">
        <f>E609*H609</f>
        <v>0</v>
      </c>
      <c r="J609" s="55">
        <v>1.8E-3</v>
      </c>
      <c r="K609" s="56">
        <f>E609*J609</f>
        <v>4.4236800000000006E-4</v>
      </c>
      <c r="L609" s="57" t="s">
        <v>124</v>
      </c>
    </row>
    <row r="610" spans="1:12" s="1" customFormat="1" ht="28.8">
      <c r="A610" s="47">
        <f>A609+1</f>
        <v>575</v>
      </c>
      <c r="B610" s="48" t="s">
        <v>369</v>
      </c>
      <c r="C610" s="49" t="s">
        <v>1667</v>
      </c>
      <c r="D610" s="50" t="s">
        <v>235</v>
      </c>
      <c r="E610" s="55">
        <v>0.15000000000000002</v>
      </c>
      <c r="F610" s="52"/>
      <c r="G610" s="53">
        <f>E610*F610</f>
        <v>0</v>
      </c>
      <c r="H610" s="54"/>
      <c r="I610" s="53">
        <f>E610*H610</f>
        <v>0</v>
      </c>
      <c r="J610" s="55">
        <v>0</v>
      </c>
      <c r="K610" s="56">
        <f>E610*J610</f>
        <v>0</v>
      </c>
      <c r="L610" s="57" t="s">
        <v>124</v>
      </c>
    </row>
    <row r="611" spans="1:12" s="1" customFormat="1" ht="19.2">
      <c r="A611" s="47">
        <f>A610+1</f>
        <v>576</v>
      </c>
      <c r="B611" s="48" t="s">
        <v>355</v>
      </c>
      <c r="C611" s="49" t="s">
        <v>1668</v>
      </c>
      <c r="D611" s="50" t="s">
        <v>136</v>
      </c>
      <c r="E611" s="51">
        <v>5</v>
      </c>
      <c r="F611" s="52"/>
      <c r="G611" s="53">
        <f>E611*F611</f>
        <v>0</v>
      </c>
      <c r="H611" s="54"/>
      <c r="I611" s="53">
        <f>E611*H611</f>
        <v>0</v>
      </c>
      <c r="J611" s="55">
        <v>1.65024E-4</v>
      </c>
      <c r="K611" s="56">
        <f>E611*J611</f>
        <v>8.2511999999999993E-4</v>
      </c>
      <c r="L611" s="57" t="s">
        <v>124</v>
      </c>
    </row>
    <row r="612" spans="1:12" s="1" customFormat="1" ht="19.2">
      <c r="A612" s="47">
        <f>A611+1</f>
        <v>577</v>
      </c>
      <c r="B612" s="48" t="s">
        <v>357</v>
      </c>
      <c r="C612" s="49" t="s">
        <v>1669</v>
      </c>
      <c r="D612" s="50" t="s">
        <v>136</v>
      </c>
      <c r="E612" s="51">
        <v>5</v>
      </c>
      <c r="F612" s="52"/>
      <c r="G612" s="53">
        <f>E612*F612</f>
        <v>0</v>
      </c>
      <c r="H612" s="54"/>
      <c r="I612" s="53">
        <f>E612*H612</f>
        <v>0</v>
      </c>
      <c r="J612" s="55">
        <v>2.3090223999999999E-2</v>
      </c>
      <c r="K612" s="56">
        <f>E612*J612</f>
        <v>0.11545111999999999</v>
      </c>
      <c r="L612" s="57" t="s">
        <v>124</v>
      </c>
    </row>
    <row r="613" spans="1:12" s="1" customFormat="1" ht="19.2">
      <c r="A613" s="47">
        <f>A612+1</f>
        <v>578</v>
      </c>
      <c r="B613" s="48" t="s">
        <v>359</v>
      </c>
      <c r="C613" s="49" t="s">
        <v>1670</v>
      </c>
      <c r="D613" s="50" t="s">
        <v>127</v>
      </c>
      <c r="E613" s="226">
        <v>4.2873999999999999</v>
      </c>
      <c r="F613" s="52"/>
      <c r="G613" s="53">
        <f>E613*F613</f>
        <v>0</v>
      </c>
      <c r="H613" s="54"/>
      <c r="I613" s="53">
        <f>E613*H613</f>
        <v>0</v>
      </c>
      <c r="J613" s="55">
        <v>0</v>
      </c>
      <c r="K613" s="56">
        <f>E613*J613</f>
        <v>0</v>
      </c>
      <c r="L613" s="57" t="s">
        <v>124</v>
      </c>
    </row>
    <row r="614" spans="1:12" s="1" customFormat="1" ht="19.2">
      <c r="A614" s="47">
        <f>A613+1</f>
        <v>579</v>
      </c>
      <c r="B614" s="48" t="s">
        <v>361</v>
      </c>
      <c r="C614" s="49" t="s">
        <v>1671</v>
      </c>
      <c r="D614" s="50" t="s">
        <v>123</v>
      </c>
      <c r="E614" s="55">
        <v>0.21850000000000003</v>
      </c>
      <c r="F614" s="52"/>
      <c r="G614" s="53">
        <f>E614*F614</f>
        <v>0</v>
      </c>
      <c r="H614" s="54"/>
      <c r="I614" s="53">
        <f>E614*H614</f>
        <v>0</v>
      </c>
      <c r="J614" s="55">
        <v>2.3191920000000001E-2</v>
      </c>
      <c r="K614" s="56">
        <f>E614*J614</f>
        <v>5.0674345200000005E-3</v>
      </c>
      <c r="L614" s="57" t="s">
        <v>124</v>
      </c>
    </row>
    <row r="615" spans="1:12" s="1" customFormat="1" ht="105.6">
      <c r="A615" s="227">
        <f>A614+1</f>
        <v>580</v>
      </c>
      <c r="B615" s="228" t="s">
        <v>385</v>
      </c>
      <c r="C615" s="229" t="s">
        <v>1672</v>
      </c>
      <c r="D615" s="230" t="s">
        <v>123</v>
      </c>
      <c r="E615" s="235">
        <v>0.21850000000000003</v>
      </c>
      <c r="F615" s="232"/>
      <c r="G615" s="233">
        <f>E615*F615</f>
        <v>0</v>
      </c>
      <c r="H615" s="234"/>
      <c r="I615" s="233">
        <f>E615*H615</f>
        <v>0</v>
      </c>
      <c r="J615" s="235">
        <v>0.47</v>
      </c>
      <c r="K615" s="236">
        <f>E615*J615</f>
        <v>0.10269500000000001</v>
      </c>
      <c r="L615" s="237" t="s">
        <v>124</v>
      </c>
    </row>
    <row r="616" spans="1:12" s="1" customFormat="1" ht="19.2">
      <c r="A616" s="47">
        <f>A615+1</f>
        <v>581</v>
      </c>
      <c r="B616" s="48" t="s">
        <v>365</v>
      </c>
      <c r="C616" s="49" t="s">
        <v>1673</v>
      </c>
      <c r="D616" s="50" t="s">
        <v>123</v>
      </c>
      <c r="E616" s="55">
        <v>0.21850000000000003</v>
      </c>
      <c r="F616" s="52"/>
      <c r="G616" s="53">
        <f>E616*F616</f>
        <v>0</v>
      </c>
      <c r="H616" s="54"/>
      <c r="I616" s="53">
        <f>E616*H616</f>
        <v>0</v>
      </c>
      <c r="J616" s="55">
        <v>1.8E-3</v>
      </c>
      <c r="K616" s="56">
        <f>E616*J616</f>
        <v>3.9330000000000002E-4</v>
      </c>
      <c r="L616" s="57" t="s">
        <v>124</v>
      </c>
    </row>
    <row r="617" spans="1:12" s="1" customFormat="1" ht="19.2">
      <c r="A617" s="47">
        <f>A616+1</f>
        <v>582</v>
      </c>
      <c r="B617" s="48" t="s">
        <v>369</v>
      </c>
      <c r="C617" s="49" t="s">
        <v>1674</v>
      </c>
      <c r="D617" s="50" t="s">
        <v>235</v>
      </c>
      <c r="E617" s="55">
        <v>0.11800000000000001</v>
      </c>
      <c r="F617" s="52"/>
      <c r="G617" s="53">
        <f>E617*F617</f>
        <v>0</v>
      </c>
      <c r="H617" s="54"/>
      <c r="I617" s="53">
        <f>E617*H617</f>
        <v>0</v>
      </c>
      <c r="J617" s="55">
        <v>0</v>
      </c>
      <c r="K617" s="56">
        <f>E617*J617</f>
        <v>0</v>
      </c>
      <c r="L617" s="57" t="s">
        <v>124</v>
      </c>
    </row>
    <row r="618" spans="1:12" s="1" customFormat="1" ht="19.2">
      <c r="A618" s="47">
        <f>A617+1</f>
        <v>583</v>
      </c>
      <c r="B618" s="48" t="s">
        <v>465</v>
      </c>
      <c r="C618" s="49" t="s">
        <v>1675</v>
      </c>
      <c r="D618" s="50" t="s">
        <v>136</v>
      </c>
      <c r="E618" s="54">
        <v>2.5</v>
      </c>
      <c r="F618" s="52"/>
      <c r="G618" s="53">
        <f>E618*F618</f>
        <v>0</v>
      </c>
      <c r="H618" s="54"/>
      <c r="I618" s="53">
        <f>E618*H618</f>
        <v>0</v>
      </c>
      <c r="J618" s="55">
        <v>1.65024E-4</v>
      </c>
      <c r="K618" s="56">
        <f>E618*J618</f>
        <v>4.1255999999999997E-4</v>
      </c>
      <c r="L618" s="57" t="s">
        <v>124</v>
      </c>
    </row>
    <row r="619" spans="1:12" s="1" customFormat="1" ht="19.2">
      <c r="A619" s="47">
        <f>A618+1</f>
        <v>584</v>
      </c>
      <c r="B619" s="48" t="s">
        <v>357</v>
      </c>
      <c r="C619" s="49" t="s">
        <v>1676</v>
      </c>
      <c r="D619" s="50" t="s">
        <v>136</v>
      </c>
      <c r="E619" s="54">
        <v>2.5</v>
      </c>
      <c r="F619" s="52"/>
      <c r="G619" s="53">
        <f>E619*F619</f>
        <v>0</v>
      </c>
      <c r="H619" s="54"/>
      <c r="I619" s="53">
        <f>E619*H619</f>
        <v>0</v>
      </c>
      <c r="J619" s="55">
        <v>2.3090223999999999E-2</v>
      </c>
      <c r="K619" s="56">
        <f>E619*J619</f>
        <v>5.7725559999999995E-2</v>
      </c>
      <c r="L619" s="57" t="s">
        <v>124</v>
      </c>
    </row>
    <row r="620" spans="1:12" s="1" customFormat="1" ht="19.2">
      <c r="A620" s="47">
        <f>A619+1</f>
        <v>585</v>
      </c>
      <c r="B620" s="48" t="s">
        <v>359</v>
      </c>
      <c r="C620" s="49" t="s">
        <v>1677</v>
      </c>
      <c r="D620" s="50" t="s">
        <v>127</v>
      </c>
      <c r="E620" s="226">
        <v>1.9180000000000001</v>
      </c>
      <c r="F620" s="52"/>
      <c r="G620" s="53">
        <f>E620*F620</f>
        <v>0</v>
      </c>
      <c r="H620" s="54"/>
      <c r="I620" s="53">
        <f>E620*H620</f>
        <v>0</v>
      </c>
      <c r="J620" s="55">
        <v>0</v>
      </c>
      <c r="K620" s="56">
        <f>E620*J620</f>
        <v>0</v>
      </c>
      <c r="L620" s="57" t="s">
        <v>124</v>
      </c>
    </row>
    <row r="621" spans="1:12" s="1" customFormat="1" ht="19.2">
      <c r="A621" s="47">
        <f>A620+1</f>
        <v>586</v>
      </c>
      <c r="B621" s="48" t="s">
        <v>361</v>
      </c>
      <c r="C621" s="49" t="s">
        <v>1678</v>
      </c>
      <c r="D621" s="50" t="s">
        <v>123</v>
      </c>
      <c r="E621" s="55">
        <v>8.5000000000000006E-2</v>
      </c>
      <c r="F621" s="52"/>
      <c r="G621" s="53">
        <f>E621*F621</f>
        <v>0</v>
      </c>
      <c r="H621" s="54"/>
      <c r="I621" s="53">
        <f>E621*H621</f>
        <v>0</v>
      </c>
      <c r="J621" s="55">
        <v>2.3191920000000001E-2</v>
      </c>
      <c r="K621" s="56">
        <f>E621*J621</f>
        <v>1.9713132000000002E-3</v>
      </c>
      <c r="L621" s="57" t="s">
        <v>124</v>
      </c>
    </row>
    <row r="622" spans="1:12" s="1" customFormat="1" ht="105.6">
      <c r="A622" s="227">
        <f>A621+1</f>
        <v>587</v>
      </c>
      <c r="B622" s="228" t="s">
        <v>385</v>
      </c>
      <c r="C622" s="229" t="s">
        <v>1679</v>
      </c>
      <c r="D622" s="230" t="s">
        <v>123</v>
      </c>
      <c r="E622" s="235">
        <v>8.5000000000000006E-2</v>
      </c>
      <c r="F622" s="232"/>
      <c r="G622" s="233">
        <f>E622*F622</f>
        <v>0</v>
      </c>
      <c r="H622" s="234"/>
      <c r="I622" s="233">
        <f>E622*H622</f>
        <v>0</v>
      </c>
      <c r="J622" s="235">
        <v>0.47</v>
      </c>
      <c r="K622" s="236">
        <f>E622*J622</f>
        <v>3.9949999999999999E-2</v>
      </c>
      <c r="L622" s="237" t="s">
        <v>124</v>
      </c>
    </row>
    <row r="623" spans="1:12" s="1" customFormat="1" ht="19.2">
      <c r="A623" s="47">
        <f>A622+1</f>
        <v>588</v>
      </c>
      <c r="B623" s="48" t="s">
        <v>365</v>
      </c>
      <c r="C623" s="49" t="s">
        <v>1680</v>
      </c>
      <c r="D623" s="50" t="s">
        <v>123</v>
      </c>
      <c r="E623" s="55">
        <v>8.5000000000000006E-2</v>
      </c>
      <c r="F623" s="52"/>
      <c r="G623" s="53">
        <f>E623*F623</f>
        <v>0</v>
      </c>
      <c r="H623" s="54"/>
      <c r="I623" s="53">
        <f>E623*H623</f>
        <v>0</v>
      </c>
      <c r="J623" s="55">
        <v>1.8E-3</v>
      </c>
      <c r="K623" s="56">
        <f>E623*J623</f>
        <v>1.5300000000000001E-4</v>
      </c>
      <c r="L623" s="57" t="s">
        <v>124</v>
      </c>
    </row>
    <row r="624" spans="1:12" s="1" customFormat="1" ht="19.2">
      <c r="A624" s="47">
        <f>A623+1</f>
        <v>589</v>
      </c>
      <c r="B624" s="48" t="s">
        <v>395</v>
      </c>
      <c r="C624" s="49" t="s">
        <v>1681</v>
      </c>
      <c r="D624" s="50" t="s">
        <v>155</v>
      </c>
      <c r="E624" s="51">
        <v>1</v>
      </c>
      <c r="F624" s="52"/>
      <c r="G624" s="53">
        <f>E624*F624</f>
        <v>0</v>
      </c>
      <c r="H624" s="54"/>
      <c r="I624" s="53">
        <f>E624*H624</f>
        <v>0</v>
      </c>
      <c r="J624" s="55">
        <v>1.4189999999999999E-3</v>
      </c>
      <c r="K624" s="56">
        <f>E624*J624</f>
        <v>1.4189999999999999E-3</v>
      </c>
      <c r="L624" s="57" t="s">
        <v>124</v>
      </c>
    </row>
    <row r="625" spans="1:12" s="1" customFormat="1" ht="19.2">
      <c r="A625" s="47">
        <f>A624+1</f>
        <v>590</v>
      </c>
      <c r="B625" s="48" t="s">
        <v>369</v>
      </c>
      <c r="C625" s="49" t="s">
        <v>1682</v>
      </c>
      <c r="D625" s="50" t="s">
        <v>235</v>
      </c>
      <c r="E625" s="55">
        <v>5.1000000000000004E-2</v>
      </c>
      <c r="F625" s="52"/>
      <c r="G625" s="53">
        <f>E625*F625</f>
        <v>0</v>
      </c>
      <c r="H625" s="54"/>
      <c r="I625" s="53">
        <f>E625*H625</f>
        <v>0</v>
      </c>
      <c r="J625" s="55">
        <v>0</v>
      </c>
      <c r="K625" s="56">
        <f>E625*J625</f>
        <v>0</v>
      </c>
      <c r="L625" s="57" t="s">
        <v>124</v>
      </c>
    </row>
    <row r="626" spans="1:12" s="1" customFormat="1" ht="19.2">
      <c r="A626" s="47">
        <f>A625+1</f>
        <v>591</v>
      </c>
      <c r="B626" s="48" t="s">
        <v>653</v>
      </c>
      <c r="C626" s="49" t="s">
        <v>1683</v>
      </c>
      <c r="D626" s="50" t="s">
        <v>136</v>
      </c>
      <c r="E626" s="51">
        <v>6</v>
      </c>
      <c r="F626" s="52"/>
      <c r="G626" s="53">
        <f>E626*F626</f>
        <v>0</v>
      </c>
      <c r="H626" s="54"/>
      <c r="I626" s="53">
        <f>E626*H626</f>
        <v>0</v>
      </c>
      <c r="J626" s="55">
        <v>1.65024E-4</v>
      </c>
      <c r="K626" s="56">
        <f>E626*J626</f>
        <v>9.9014400000000009E-4</v>
      </c>
      <c r="L626" s="57" t="s">
        <v>124</v>
      </c>
    </row>
    <row r="627" spans="1:12" s="1" customFormat="1" ht="19.2">
      <c r="A627" s="47">
        <f>A626+1</f>
        <v>592</v>
      </c>
      <c r="B627" s="48" t="s">
        <v>653</v>
      </c>
      <c r="C627" s="49" t="s">
        <v>1684</v>
      </c>
      <c r="D627" s="50" t="s">
        <v>136</v>
      </c>
      <c r="E627" s="54">
        <v>5.5</v>
      </c>
      <c r="F627" s="52"/>
      <c r="G627" s="53">
        <f>E627*F627</f>
        <v>0</v>
      </c>
      <c r="H627" s="54"/>
      <c r="I627" s="53">
        <f>E627*H627</f>
        <v>0</v>
      </c>
      <c r="J627" s="55">
        <v>1.65024E-4</v>
      </c>
      <c r="K627" s="56">
        <f>E627*J627</f>
        <v>9.0763200000000001E-4</v>
      </c>
      <c r="L627" s="57" t="s">
        <v>124</v>
      </c>
    </row>
    <row r="628" spans="1:12" s="1" customFormat="1" ht="19.2">
      <c r="A628" s="47">
        <f>A627+1</f>
        <v>593</v>
      </c>
      <c r="B628" s="48" t="s">
        <v>400</v>
      </c>
      <c r="C628" s="49" t="s">
        <v>1685</v>
      </c>
      <c r="D628" s="50" t="s">
        <v>136</v>
      </c>
      <c r="E628" s="54">
        <v>5.5</v>
      </c>
      <c r="F628" s="52"/>
      <c r="G628" s="53">
        <f>E628*F628</f>
        <v>0</v>
      </c>
      <c r="H628" s="54"/>
      <c r="I628" s="53">
        <f>E628*H628</f>
        <v>0</v>
      </c>
      <c r="J628" s="55">
        <v>3.4706224000000001E-2</v>
      </c>
      <c r="K628" s="56">
        <f>E628*J628</f>
        <v>0.19088423200000001</v>
      </c>
      <c r="L628" s="57" t="s">
        <v>124</v>
      </c>
    </row>
    <row r="629" spans="1:12" s="1" customFormat="1" ht="19.2">
      <c r="A629" s="47">
        <f>A628+1</f>
        <v>594</v>
      </c>
      <c r="B629" s="48" t="s">
        <v>359</v>
      </c>
      <c r="C629" s="49" t="s">
        <v>1686</v>
      </c>
      <c r="D629" s="50" t="s">
        <v>127</v>
      </c>
      <c r="E629" s="226">
        <v>5.62</v>
      </c>
      <c r="F629" s="52"/>
      <c r="G629" s="53">
        <f>E629*F629</f>
        <v>0</v>
      </c>
      <c r="H629" s="54"/>
      <c r="I629" s="53">
        <f>E629*H629</f>
        <v>0</v>
      </c>
      <c r="J629" s="55">
        <v>0</v>
      </c>
      <c r="K629" s="56">
        <f>E629*J629</f>
        <v>0</v>
      </c>
      <c r="L629" s="57" t="s">
        <v>124</v>
      </c>
    </row>
    <row r="630" spans="1:12" s="1" customFormat="1" ht="19.2">
      <c r="A630" s="47">
        <f>A629+1</f>
        <v>595</v>
      </c>
      <c r="B630" s="48" t="s">
        <v>361</v>
      </c>
      <c r="C630" s="49" t="s">
        <v>1687</v>
      </c>
      <c r="D630" s="50" t="s">
        <v>123</v>
      </c>
      <c r="E630" s="55">
        <v>0.32999999999999996</v>
      </c>
      <c r="F630" s="52"/>
      <c r="G630" s="53">
        <f>E630*F630</f>
        <v>0</v>
      </c>
      <c r="H630" s="54"/>
      <c r="I630" s="53">
        <f>E630*H630</f>
        <v>0</v>
      </c>
      <c r="J630" s="55">
        <v>2.3191920000000001E-2</v>
      </c>
      <c r="K630" s="56">
        <f>E630*J630</f>
        <v>7.6533335999999993E-3</v>
      </c>
      <c r="L630" s="57" t="s">
        <v>124</v>
      </c>
    </row>
    <row r="631" spans="1:12" s="1" customFormat="1" ht="105.6">
      <c r="A631" s="227">
        <f>A630+1</f>
        <v>596</v>
      </c>
      <c r="B631" s="228" t="s">
        <v>385</v>
      </c>
      <c r="C631" s="229" t="s">
        <v>1688</v>
      </c>
      <c r="D631" s="230" t="s">
        <v>123</v>
      </c>
      <c r="E631" s="235">
        <v>0.32999999999999996</v>
      </c>
      <c r="F631" s="232"/>
      <c r="G631" s="233">
        <f>E631*F631</f>
        <v>0</v>
      </c>
      <c r="H631" s="234"/>
      <c r="I631" s="233">
        <f>E631*H631</f>
        <v>0</v>
      </c>
      <c r="J631" s="235">
        <v>0.47</v>
      </c>
      <c r="K631" s="236">
        <f>E631*J631</f>
        <v>0.15509999999999996</v>
      </c>
      <c r="L631" s="237" t="s">
        <v>124</v>
      </c>
    </row>
    <row r="632" spans="1:12" s="1" customFormat="1" ht="19.2">
      <c r="A632" s="47">
        <f>A631+1</f>
        <v>597</v>
      </c>
      <c r="B632" s="48" t="s">
        <v>365</v>
      </c>
      <c r="C632" s="49" t="s">
        <v>1689</v>
      </c>
      <c r="D632" s="50" t="s">
        <v>123</v>
      </c>
      <c r="E632" s="55">
        <v>0.32999999999999996</v>
      </c>
      <c r="F632" s="52"/>
      <c r="G632" s="53">
        <f>E632*F632</f>
        <v>0</v>
      </c>
      <c r="H632" s="54"/>
      <c r="I632" s="53">
        <f>E632*H632</f>
        <v>0</v>
      </c>
      <c r="J632" s="55">
        <v>1.8E-3</v>
      </c>
      <c r="K632" s="56">
        <f>E632*J632</f>
        <v>5.9399999999999991E-4</v>
      </c>
      <c r="L632" s="57" t="s">
        <v>124</v>
      </c>
    </row>
    <row r="633" spans="1:12" s="1" customFormat="1" ht="19.2">
      <c r="A633" s="47">
        <f>A632+1</f>
        <v>598</v>
      </c>
      <c r="B633" s="48" t="s">
        <v>369</v>
      </c>
      <c r="C633" s="49" t="s">
        <v>1690</v>
      </c>
      <c r="D633" s="50" t="s">
        <v>235</v>
      </c>
      <c r="E633" s="55">
        <v>0.17800000000000002</v>
      </c>
      <c r="F633" s="52"/>
      <c r="G633" s="53">
        <f>E633*F633</f>
        <v>0</v>
      </c>
      <c r="H633" s="54"/>
      <c r="I633" s="53">
        <f>E633*H633</f>
        <v>0</v>
      </c>
      <c r="J633" s="55">
        <v>0</v>
      </c>
      <c r="K633" s="56">
        <f>E633*J633</f>
        <v>0</v>
      </c>
      <c r="L633" s="57" t="s">
        <v>124</v>
      </c>
    </row>
    <row r="634" spans="1:12" s="1" customFormat="1" ht="19.2">
      <c r="A634" s="47">
        <f>A633+1</f>
        <v>599</v>
      </c>
      <c r="B634" s="48" t="s">
        <v>465</v>
      </c>
      <c r="C634" s="49" t="s">
        <v>1691</v>
      </c>
      <c r="D634" s="50" t="s">
        <v>136</v>
      </c>
      <c r="E634" s="51">
        <v>3</v>
      </c>
      <c r="F634" s="52"/>
      <c r="G634" s="53">
        <f>E634*F634</f>
        <v>0</v>
      </c>
      <c r="H634" s="54"/>
      <c r="I634" s="53">
        <f>E634*H634</f>
        <v>0</v>
      </c>
      <c r="J634" s="55">
        <v>1.65024E-4</v>
      </c>
      <c r="K634" s="56">
        <f>E634*J634</f>
        <v>4.9507200000000005E-4</v>
      </c>
      <c r="L634" s="57" t="s">
        <v>124</v>
      </c>
    </row>
    <row r="635" spans="1:12" s="1" customFormat="1" ht="19.2">
      <c r="A635" s="47">
        <f>A634+1</f>
        <v>600</v>
      </c>
      <c r="B635" s="48" t="s">
        <v>357</v>
      </c>
      <c r="C635" s="49" t="s">
        <v>1692</v>
      </c>
      <c r="D635" s="50" t="s">
        <v>136</v>
      </c>
      <c r="E635" s="51">
        <v>3</v>
      </c>
      <c r="F635" s="52"/>
      <c r="G635" s="53">
        <f>E635*F635</f>
        <v>0</v>
      </c>
      <c r="H635" s="54"/>
      <c r="I635" s="53">
        <f>E635*H635</f>
        <v>0</v>
      </c>
      <c r="J635" s="55">
        <v>2.3090223999999999E-2</v>
      </c>
      <c r="K635" s="56">
        <f>E635*J635</f>
        <v>6.9270672000000005E-2</v>
      </c>
      <c r="L635" s="57" t="s">
        <v>124</v>
      </c>
    </row>
    <row r="636" spans="1:12" s="1" customFormat="1" ht="19.2">
      <c r="A636" s="47">
        <f>A635+1</f>
        <v>601</v>
      </c>
      <c r="B636" s="48" t="s">
        <v>359</v>
      </c>
      <c r="C636" s="49" t="s">
        <v>1693</v>
      </c>
      <c r="D636" s="50" t="s">
        <v>127</v>
      </c>
      <c r="E636" s="226">
        <v>5.4872000000000004E-2</v>
      </c>
      <c r="F636" s="52"/>
      <c r="G636" s="53">
        <f>E636*F636</f>
        <v>0</v>
      </c>
      <c r="H636" s="54"/>
      <c r="I636" s="53">
        <f>E636*H636</f>
        <v>0</v>
      </c>
      <c r="J636" s="55">
        <v>0</v>
      </c>
      <c r="K636" s="56">
        <f>E636*J636</f>
        <v>0</v>
      </c>
      <c r="L636" s="57" t="s">
        <v>124</v>
      </c>
    </row>
    <row r="637" spans="1:12" s="1" customFormat="1" ht="19.2">
      <c r="A637" s="47">
        <f>A636+1</f>
        <v>602</v>
      </c>
      <c r="B637" s="48" t="s">
        <v>361</v>
      </c>
      <c r="C637" s="49" t="s">
        <v>1694</v>
      </c>
      <c r="D637" s="50" t="s">
        <v>123</v>
      </c>
      <c r="E637" s="55">
        <v>0.10830000000000001</v>
      </c>
      <c r="F637" s="52"/>
      <c r="G637" s="53">
        <f>E637*F637</f>
        <v>0</v>
      </c>
      <c r="H637" s="54"/>
      <c r="I637" s="53">
        <f>E637*H637</f>
        <v>0</v>
      </c>
      <c r="J637" s="55">
        <v>2.3191920000000001E-2</v>
      </c>
      <c r="K637" s="56">
        <f>E637*J637</f>
        <v>2.5116849360000003E-3</v>
      </c>
      <c r="L637" s="57" t="s">
        <v>124</v>
      </c>
    </row>
    <row r="638" spans="1:12" s="1" customFormat="1" ht="105.6">
      <c r="A638" s="227">
        <f>A637+1</f>
        <v>603</v>
      </c>
      <c r="B638" s="228" t="s">
        <v>385</v>
      </c>
      <c r="C638" s="229" t="s">
        <v>1695</v>
      </c>
      <c r="D638" s="230" t="s">
        <v>123</v>
      </c>
      <c r="E638" s="235">
        <v>0.10830000000000001</v>
      </c>
      <c r="F638" s="232"/>
      <c r="G638" s="233">
        <f>E638*F638</f>
        <v>0</v>
      </c>
      <c r="H638" s="234"/>
      <c r="I638" s="233">
        <f>E638*H638</f>
        <v>0</v>
      </c>
      <c r="J638" s="235">
        <v>0.47</v>
      </c>
      <c r="K638" s="236">
        <f>E638*J638</f>
        <v>5.0901000000000002E-2</v>
      </c>
      <c r="L638" s="237" t="s">
        <v>124</v>
      </c>
    </row>
    <row r="639" spans="1:12" s="1" customFormat="1" ht="19.2">
      <c r="A639" s="47">
        <f>A638+1</f>
        <v>604</v>
      </c>
      <c r="B639" s="48" t="s">
        <v>365</v>
      </c>
      <c r="C639" s="49" t="s">
        <v>1696</v>
      </c>
      <c r="D639" s="50" t="s">
        <v>123</v>
      </c>
      <c r="E639" s="55">
        <v>0.10830000000000001</v>
      </c>
      <c r="F639" s="52"/>
      <c r="G639" s="53">
        <f>E639*F639</f>
        <v>0</v>
      </c>
      <c r="H639" s="54"/>
      <c r="I639" s="53">
        <f>E639*H639</f>
        <v>0</v>
      </c>
      <c r="J639" s="55">
        <v>1.8E-3</v>
      </c>
      <c r="K639" s="56">
        <f>E639*J639</f>
        <v>1.9494E-4</v>
      </c>
      <c r="L639" s="57" t="s">
        <v>124</v>
      </c>
    </row>
    <row r="640" spans="1:12" s="1" customFormat="1" ht="19.2">
      <c r="A640" s="47">
        <f>A639+1</f>
        <v>605</v>
      </c>
      <c r="B640" s="48" t="s">
        <v>395</v>
      </c>
      <c r="C640" s="49" t="s">
        <v>1697</v>
      </c>
      <c r="D640" s="50" t="s">
        <v>155</v>
      </c>
      <c r="E640" s="51">
        <v>1</v>
      </c>
      <c r="F640" s="52"/>
      <c r="G640" s="53">
        <f>E640*F640</f>
        <v>0</v>
      </c>
      <c r="H640" s="54"/>
      <c r="I640" s="53">
        <f>E640*H640</f>
        <v>0</v>
      </c>
      <c r="J640" s="55">
        <v>1.4189999999999999E-3</v>
      </c>
      <c r="K640" s="56">
        <f>E640*J640</f>
        <v>1.4189999999999999E-3</v>
      </c>
      <c r="L640" s="57" t="s">
        <v>124</v>
      </c>
    </row>
    <row r="641" spans="1:12" s="1" customFormat="1" ht="19.2">
      <c r="A641" s="47">
        <f>A640+1</f>
        <v>606</v>
      </c>
      <c r="B641" s="48" t="s">
        <v>369</v>
      </c>
      <c r="C641" s="49" t="s">
        <v>1698</v>
      </c>
      <c r="D641" s="50" t="s">
        <v>235</v>
      </c>
      <c r="E641" s="55">
        <v>6.3E-2</v>
      </c>
      <c r="F641" s="52"/>
      <c r="G641" s="53">
        <f>E641*F641</f>
        <v>0</v>
      </c>
      <c r="H641" s="54"/>
      <c r="I641" s="53">
        <f>E641*H641</f>
        <v>0</v>
      </c>
      <c r="J641" s="55">
        <v>0</v>
      </c>
      <c r="K641" s="56">
        <f>E641*J641</f>
        <v>0</v>
      </c>
      <c r="L641" s="57" t="s">
        <v>124</v>
      </c>
    </row>
    <row r="642" spans="1:12" s="1" customFormat="1" ht="19.2">
      <c r="A642" s="47">
        <f>A641+1</f>
        <v>607</v>
      </c>
      <c r="B642" s="48" t="s">
        <v>670</v>
      </c>
      <c r="C642" s="49" t="s">
        <v>1699</v>
      </c>
      <c r="D642" s="50" t="s">
        <v>136</v>
      </c>
      <c r="E642" s="54">
        <v>0.8</v>
      </c>
      <c r="F642" s="52"/>
      <c r="G642" s="53">
        <f>E642*F642</f>
        <v>0</v>
      </c>
      <c r="H642" s="54"/>
      <c r="I642" s="53">
        <f>E642*H642</f>
        <v>0</v>
      </c>
      <c r="J642" s="55">
        <v>1.65024E-4</v>
      </c>
      <c r="K642" s="56">
        <f>E642*J642</f>
        <v>1.320192E-4</v>
      </c>
      <c r="L642" s="57" t="s">
        <v>124</v>
      </c>
    </row>
    <row r="643" spans="1:12" s="1" customFormat="1" ht="19.2">
      <c r="A643" s="47">
        <f>A642+1</f>
        <v>608</v>
      </c>
      <c r="B643" s="48" t="s">
        <v>381</v>
      </c>
      <c r="C643" s="49" t="s">
        <v>1700</v>
      </c>
      <c r="D643" s="50" t="s">
        <v>136</v>
      </c>
      <c r="E643" s="54">
        <v>0.8</v>
      </c>
      <c r="F643" s="52"/>
      <c r="G643" s="53">
        <f>E643*F643</f>
        <v>0</v>
      </c>
      <c r="H643" s="54"/>
      <c r="I643" s="53">
        <f>E643*H643</f>
        <v>0</v>
      </c>
      <c r="J643" s="55">
        <v>1.28252E-2</v>
      </c>
      <c r="K643" s="56">
        <f>E643*J643</f>
        <v>1.0260160000000001E-2</v>
      </c>
      <c r="L643" s="57" t="s">
        <v>124</v>
      </c>
    </row>
    <row r="644" spans="1:12" s="1" customFormat="1" ht="19.2">
      <c r="A644" s="47">
        <f>A643+1</f>
        <v>609</v>
      </c>
      <c r="B644" s="48" t="s">
        <v>359</v>
      </c>
      <c r="C644" s="49" t="s">
        <v>1701</v>
      </c>
      <c r="D644" s="50" t="s">
        <v>127</v>
      </c>
      <c r="E644" s="226">
        <v>0.48720000000000008</v>
      </c>
      <c r="F644" s="52"/>
      <c r="G644" s="53">
        <f>E644*F644</f>
        <v>0</v>
      </c>
      <c r="H644" s="54"/>
      <c r="I644" s="53">
        <f>E644*H644</f>
        <v>0</v>
      </c>
      <c r="J644" s="55">
        <v>0</v>
      </c>
      <c r="K644" s="56">
        <f>E644*J644</f>
        <v>0</v>
      </c>
      <c r="L644" s="57" t="s">
        <v>124</v>
      </c>
    </row>
    <row r="645" spans="1:12" s="1" customFormat="1" ht="19.2">
      <c r="A645" s="47">
        <f>A644+1</f>
        <v>610</v>
      </c>
      <c r="B645" s="48" t="s">
        <v>361</v>
      </c>
      <c r="C645" s="49" t="s">
        <v>1702</v>
      </c>
      <c r="D645" s="50" t="s">
        <v>123</v>
      </c>
      <c r="E645" s="55">
        <v>1.5680000000000003E-2</v>
      </c>
      <c r="F645" s="52"/>
      <c r="G645" s="53">
        <f>E645*F645</f>
        <v>0</v>
      </c>
      <c r="H645" s="54"/>
      <c r="I645" s="53">
        <f>E645*H645</f>
        <v>0</v>
      </c>
      <c r="J645" s="55">
        <v>2.3191920000000001E-2</v>
      </c>
      <c r="K645" s="56">
        <f>E645*J645</f>
        <v>3.6364930560000007E-4</v>
      </c>
      <c r="L645" s="57" t="s">
        <v>124</v>
      </c>
    </row>
    <row r="646" spans="1:12" s="1" customFormat="1" ht="105.6">
      <c r="A646" s="227">
        <f>A645+1</f>
        <v>611</v>
      </c>
      <c r="B646" s="228" t="s">
        <v>385</v>
      </c>
      <c r="C646" s="229" t="s">
        <v>1703</v>
      </c>
      <c r="D646" s="230" t="s">
        <v>123</v>
      </c>
      <c r="E646" s="235">
        <v>1.5680000000000003E-2</v>
      </c>
      <c r="F646" s="232"/>
      <c r="G646" s="233">
        <f>E646*F646</f>
        <v>0</v>
      </c>
      <c r="H646" s="234"/>
      <c r="I646" s="233">
        <f>E646*H646</f>
        <v>0</v>
      </c>
      <c r="J646" s="235">
        <v>0.47</v>
      </c>
      <c r="K646" s="236">
        <f>E646*J646</f>
        <v>7.3696000000000013E-3</v>
      </c>
      <c r="L646" s="237" t="s">
        <v>124</v>
      </c>
    </row>
    <row r="647" spans="1:12" s="1" customFormat="1" ht="19.2">
      <c r="A647" s="47">
        <f>A646+1</f>
        <v>612</v>
      </c>
      <c r="B647" s="48" t="s">
        <v>365</v>
      </c>
      <c r="C647" s="49" t="s">
        <v>1704</v>
      </c>
      <c r="D647" s="50" t="s">
        <v>123</v>
      </c>
      <c r="E647" s="55">
        <v>1.5680000000000003E-2</v>
      </c>
      <c r="F647" s="52"/>
      <c r="G647" s="53">
        <f>E647*F647</f>
        <v>0</v>
      </c>
      <c r="H647" s="54"/>
      <c r="I647" s="53">
        <f>E647*H647</f>
        <v>0</v>
      </c>
      <c r="J647" s="55">
        <v>1.8E-3</v>
      </c>
      <c r="K647" s="56">
        <f>E647*J647</f>
        <v>2.8224000000000006E-5</v>
      </c>
      <c r="L647" s="57" t="s">
        <v>124</v>
      </c>
    </row>
    <row r="648" spans="1:12" s="1" customFormat="1" ht="19.2">
      <c r="A648" s="47">
        <f>A647+1</f>
        <v>613</v>
      </c>
      <c r="B648" s="48" t="s">
        <v>369</v>
      </c>
      <c r="C648" s="49" t="s">
        <v>1705</v>
      </c>
      <c r="D648" s="50" t="s">
        <v>235</v>
      </c>
      <c r="E648" s="55">
        <v>8.9999999999999993E-3</v>
      </c>
      <c r="F648" s="52"/>
      <c r="G648" s="53">
        <f>E648*F648</f>
        <v>0</v>
      </c>
      <c r="H648" s="54"/>
      <c r="I648" s="53">
        <f>E648*H648</f>
        <v>0</v>
      </c>
      <c r="J648" s="55">
        <v>0</v>
      </c>
      <c r="K648" s="56">
        <f>E648*J648</f>
        <v>0</v>
      </c>
      <c r="L648" s="57" t="s">
        <v>124</v>
      </c>
    </row>
    <row r="649" spans="1:12" s="1" customFormat="1" ht="19.2">
      <c r="A649" s="47">
        <f>A648+1</f>
        <v>614</v>
      </c>
      <c r="B649" s="48" t="s">
        <v>381</v>
      </c>
      <c r="C649" s="49" t="s">
        <v>1706</v>
      </c>
      <c r="D649" s="50" t="s">
        <v>136</v>
      </c>
      <c r="E649" s="54">
        <v>20</v>
      </c>
      <c r="F649" s="52"/>
      <c r="G649" s="53">
        <f>E649*F649</f>
        <v>0</v>
      </c>
      <c r="H649" s="54"/>
      <c r="I649" s="53">
        <f>E649*H649</f>
        <v>0</v>
      </c>
      <c r="J649" s="55">
        <v>1.28252E-2</v>
      </c>
      <c r="K649" s="56">
        <f>E649*J649</f>
        <v>0.25650400000000001</v>
      </c>
      <c r="L649" s="57" t="s">
        <v>124</v>
      </c>
    </row>
    <row r="650" spans="1:12" s="1" customFormat="1" ht="19.2">
      <c r="A650" s="47">
        <f>A649+1</f>
        <v>615</v>
      </c>
      <c r="B650" s="48" t="s">
        <v>359</v>
      </c>
      <c r="C650" s="49" t="s">
        <v>1707</v>
      </c>
      <c r="D650" s="50" t="s">
        <v>127</v>
      </c>
      <c r="E650" s="226">
        <v>12.179200000000002</v>
      </c>
      <c r="F650" s="52"/>
      <c r="G650" s="53">
        <f>E650*F650</f>
        <v>0</v>
      </c>
      <c r="H650" s="54"/>
      <c r="I650" s="53">
        <f>E650*H650</f>
        <v>0</v>
      </c>
      <c r="J650" s="55">
        <v>0</v>
      </c>
      <c r="K650" s="56">
        <f>E650*J650</f>
        <v>0</v>
      </c>
      <c r="L650" s="57" t="s">
        <v>124</v>
      </c>
    </row>
    <row r="651" spans="1:12" s="1" customFormat="1" ht="19.2">
      <c r="A651" s="47">
        <f>A650+1</f>
        <v>616</v>
      </c>
      <c r="B651" s="48" t="s">
        <v>361</v>
      </c>
      <c r="C651" s="49" t="s">
        <v>1708</v>
      </c>
      <c r="D651" s="50" t="s">
        <v>123</v>
      </c>
      <c r="E651" s="55">
        <v>0.44800000000000006</v>
      </c>
      <c r="F651" s="52"/>
      <c r="G651" s="53">
        <f>E651*F651</f>
        <v>0</v>
      </c>
      <c r="H651" s="54"/>
      <c r="I651" s="53">
        <f>E651*H651</f>
        <v>0</v>
      </c>
      <c r="J651" s="55">
        <v>2.3191920000000001E-2</v>
      </c>
      <c r="K651" s="56">
        <f>E651*J651</f>
        <v>1.0389980160000003E-2</v>
      </c>
      <c r="L651" s="57" t="s">
        <v>124</v>
      </c>
    </row>
    <row r="652" spans="1:12" s="1" customFormat="1" ht="105.6">
      <c r="A652" s="227">
        <f>A651+1</f>
        <v>617</v>
      </c>
      <c r="B652" s="228" t="s">
        <v>385</v>
      </c>
      <c r="C652" s="229" t="s">
        <v>1709</v>
      </c>
      <c r="D652" s="230" t="s">
        <v>123</v>
      </c>
      <c r="E652" s="235">
        <v>0.44800000000000006</v>
      </c>
      <c r="F652" s="232"/>
      <c r="G652" s="233">
        <f>E652*F652</f>
        <v>0</v>
      </c>
      <c r="H652" s="234"/>
      <c r="I652" s="233">
        <f>E652*H652</f>
        <v>0</v>
      </c>
      <c r="J652" s="235">
        <v>0.47</v>
      </c>
      <c r="K652" s="236">
        <f>E652*J652</f>
        <v>0.21056000000000002</v>
      </c>
      <c r="L652" s="237" t="s">
        <v>124</v>
      </c>
    </row>
    <row r="653" spans="1:12" s="1" customFormat="1" ht="19.2">
      <c r="A653" s="47">
        <f>A652+1</f>
        <v>618</v>
      </c>
      <c r="B653" s="48" t="s">
        <v>365</v>
      </c>
      <c r="C653" s="49" t="s">
        <v>1710</v>
      </c>
      <c r="D653" s="50" t="s">
        <v>123</v>
      </c>
      <c r="E653" s="55">
        <v>0.44800000000000006</v>
      </c>
      <c r="F653" s="52"/>
      <c r="G653" s="53">
        <f>E653*F653</f>
        <v>0</v>
      </c>
      <c r="H653" s="54"/>
      <c r="I653" s="53">
        <f>E653*H653</f>
        <v>0</v>
      </c>
      <c r="J653" s="55">
        <v>1.8E-3</v>
      </c>
      <c r="K653" s="56">
        <f>E653*J653</f>
        <v>8.0640000000000009E-4</v>
      </c>
      <c r="L653" s="57" t="s">
        <v>124</v>
      </c>
    </row>
    <row r="654" spans="1:12" s="1" customFormat="1" ht="19.2">
      <c r="A654" s="47">
        <f>A653+1</f>
        <v>619</v>
      </c>
      <c r="B654" s="48" t="s">
        <v>369</v>
      </c>
      <c r="C654" s="49" t="s">
        <v>1711</v>
      </c>
      <c r="D654" s="50" t="s">
        <v>235</v>
      </c>
      <c r="E654" s="55">
        <v>0.24300000000000002</v>
      </c>
      <c r="F654" s="52"/>
      <c r="G654" s="53">
        <f>E654*F654</f>
        <v>0</v>
      </c>
      <c r="H654" s="54"/>
      <c r="I654" s="53">
        <f>E654*H654</f>
        <v>0</v>
      </c>
      <c r="J654" s="55">
        <v>0</v>
      </c>
      <c r="K654" s="56">
        <f>E654*J654</f>
        <v>0</v>
      </c>
      <c r="L654" s="57" t="s">
        <v>124</v>
      </c>
    </row>
    <row r="655" spans="1:12" s="1" customFormat="1" ht="19.2">
      <c r="A655" s="47">
        <f>A654+1</f>
        <v>620</v>
      </c>
      <c r="B655" s="48" t="s">
        <v>381</v>
      </c>
      <c r="C655" s="49" t="s">
        <v>1712</v>
      </c>
      <c r="D655" s="50" t="s">
        <v>136</v>
      </c>
      <c r="E655" s="54">
        <v>42</v>
      </c>
      <c r="F655" s="52"/>
      <c r="G655" s="53">
        <f>E655*F655</f>
        <v>0</v>
      </c>
      <c r="H655" s="54"/>
      <c r="I655" s="53">
        <f>E655*H655</f>
        <v>0</v>
      </c>
      <c r="J655" s="55">
        <v>1.28252E-2</v>
      </c>
      <c r="K655" s="56">
        <f>E655*J655</f>
        <v>0.53865839999999998</v>
      </c>
      <c r="L655" s="57" t="s">
        <v>124</v>
      </c>
    </row>
    <row r="656" spans="1:12" s="1" customFormat="1" ht="19.2">
      <c r="A656" s="47">
        <f>A655+1</f>
        <v>621</v>
      </c>
      <c r="B656" s="48" t="s">
        <v>359</v>
      </c>
      <c r="C656" s="49" t="s">
        <v>1713</v>
      </c>
      <c r="D656" s="50" t="s">
        <v>127</v>
      </c>
      <c r="E656" s="226">
        <v>25.513600000000004</v>
      </c>
      <c r="F656" s="52"/>
      <c r="G656" s="53">
        <f>E656*F656</f>
        <v>0</v>
      </c>
      <c r="H656" s="54"/>
      <c r="I656" s="53">
        <f>E656*H656</f>
        <v>0</v>
      </c>
      <c r="J656" s="55">
        <v>0</v>
      </c>
      <c r="K656" s="56">
        <f>E656*J656</f>
        <v>0</v>
      </c>
      <c r="L656" s="57" t="s">
        <v>124</v>
      </c>
    </row>
    <row r="657" spans="1:12" s="1" customFormat="1" ht="19.2">
      <c r="A657" s="47">
        <f>A656+1</f>
        <v>622</v>
      </c>
      <c r="B657" s="48" t="s">
        <v>361</v>
      </c>
      <c r="C657" s="49" t="s">
        <v>1714</v>
      </c>
      <c r="D657" s="50" t="s">
        <v>123</v>
      </c>
      <c r="E657" s="55">
        <v>0.94080000000000008</v>
      </c>
      <c r="F657" s="52"/>
      <c r="G657" s="53">
        <f>E657*F657</f>
        <v>0</v>
      </c>
      <c r="H657" s="54"/>
      <c r="I657" s="53">
        <f>E657*H657</f>
        <v>0</v>
      </c>
      <c r="J657" s="55">
        <v>2.3191920000000001E-2</v>
      </c>
      <c r="K657" s="56">
        <f>E657*J657</f>
        <v>2.1818958336000002E-2</v>
      </c>
      <c r="L657" s="57" t="s">
        <v>124</v>
      </c>
    </row>
    <row r="658" spans="1:12" s="1" customFormat="1" ht="105.6">
      <c r="A658" s="227">
        <f>A657+1</f>
        <v>623</v>
      </c>
      <c r="B658" s="228" t="s">
        <v>385</v>
      </c>
      <c r="C658" s="229" t="s">
        <v>1715</v>
      </c>
      <c r="D658" s="230" t="s">
        <v>123</v>
      </c>
      <c r="E658" s="235">
        <v>0.94080000000000008</v>
      </c>
      <c r="F658" s="232"/>
      <c r="G658" s="233">
        <f>E658*F658</f>
        <v>0</v>
      </c>
      <c r="H658" s="234"/>
      <c r="I658" s="233">
        <f>E658*H658</f>
        <v>0</v>
      </c>
      <c r="J658" s="235">
        <v>0.47</v>
      </c>
      <c r="K658" s="236">
        <f>E658*J658</f>
        <v>0.44217600000000001</v>
      </c>
      <c r="L658" s="237" t="s">
        <v>124</v>
      </c>
    </row>
    <row r="659" spans="1:12" s="1" customFormat="1" ht="19.2">
      <c r="A659" s="47">
        <f>A658+1</f>
        <v>624</v>
      </c>
      <c r="B659" s="48" t="s">
        <v>365</v>
      </c>
      <c r="C659" s="49" t="s">
        <v>1716</v>
      </c>
      <c r="D659" s="50" t="s">
        <v>123</v>
      </c>
      <c r="E659" s="55">
        <v>0.94080000000000008</v>
      </c>
      <c r="F659" s="52"/>
      <c r="G659" s="53">
        <f>E659*F659</f>
        <v>0</v>
      </c>
      <c r="H659" s="54"/>
      <c r="I659" s="53">
        <f>E659*H659</f>
        <v>0</v>
      </c>
      <c r="J659" s="55">
        <v>1.8E-3</v>
      </c>
      <c r="K659" s="56">
        <f>E659*J659</f>
        <v>1.69344E-3</v>
      </c>
      <c r="L659" s="57" t="s">
        <v>124</v>
      </c>
    </row>
    <row r="660" spans="1:12" s="1" customFormat="1" ht="19.2">
      <c r="A660" s="47">
        <f>A659+1</f>
        <v>625</v>
      </c>
      <c r="B660" s="48" t="s">
        <v>369</v>
      </c>
      <c r="C660" s="49" t="s">
        <v>1717</v>
      </c>
      <c r="D660" s="50" t="s">
        <v>235</v>
      </c>
      <c r="E660" s="55">
        <v>0.503</v>
      </c>
      <c r="F660" s="52"/>
      <c r="G660" s="53">
        <f>E660*F660</f>
        <v>0</v>
      </c>
      <c r="H660" s="54"/>
      <c r="I660" s="53">
        <f>E660*H660</f>
        <v>0</v>
      </c>
      <c r="J660" s="55">
        <v>0</v>
      </c>
      <c r="K660" s="56">
        <f>E660*J660</f>
        <v>0</v>
      </c>
      <c r="L660" s="57" t="s">
        <v>124</v>
      </c>
    </row>
    <row r="661" spans="1:12" s="1" customFormat="1" ht="19.2">
      <c r="A661" s="47">
        <f>A660+1</f>
        <v>626</v>
      </c>
      <c r="B661" s="48" t="s">
        <v>465</v>
      </c>
      <c r="C661" s="49" t="s">
        <v>1718</v>
      </c>
      <c r="D661" s="50" t="s">
        <v>136</v>
      </c>
      <c r="E661" s="54">
        <v>2.5</v>
      </c>
      <c r="F661" s="52"/>
      <c r="G661" s="53">
        <f>E661*F661</f>
        <v>0</v>
      </c>
      <c r="H661" s="54"/>
      <c r="I661" s="53">
        <f>E661*H661</f>
        <v>0</v>
      </c>
      <c r="J661" s="55">
        <v>1.65024E-4</v>
      </c>
      <c r="K661" s="56">
        <f>E661*J661</f>
        <v>4.1255999999999997E-4</v>
      </c>
      <c r="L661" s="57" t="s">
        <v>124</v>
      </c>
    </row>
    <row r="662" spans="1:12" s="1" customFormat="1" ht="19.2">
      <c r="A662" s="47">
        <f>A661+1</f>
        <v>627</v>
      </c>
      <c r="B662" s="48" t="s">
        <v>357</v>
      </c>
      <c r="C662" s="49" t="s">
        <v>1719</v>
      </c>
      <c r="D662" s="50" t="s">
        <v>136</v>
      </c>
      <c r="E662" s="54">
        <v>2.5</v>
      </c>
      <c r="F662" s="52"/>
      <c r="G662" s="53">
        <f>E662*F662</f>
        <v>0</v>
      </c>
      <c r="H662" s="54"/>
      <c r="I662" s="53">
        <f>E662*H662</f>
        <v>0</v>
      </c>
      <c r="J662" s="55">
        <v>2.3090223999999999E-2</v>
      </c>
      <c r="K662" s="56">
        <f>E662*J662</f>
        <v>5.7725559999999995E-2</v>
      </c>
      <c r="L662" s="57" t="s">
        <v>124</v>
      </c>
    </row>
    <row r="663" spans="1:12" s="1" customFormat="1" ht="19.2">
      <c r="A663" s="47">
        <f>A662+1</f>
        <v>628</v>
      </c>
      <c r="B663" s="48" t="s">
        <v>359</v>
      </c>
      <c r="C663" s="49" t="s">
        <v>1720</v>
      </c>
      <c r="D663" s="50" t="s">
        <v>127</v>
      </c>
      <c r="E663" s="226">
        <v>1.972</v>
      </c>
      <c r="F663" s="52"/>
      <c r="G663" s="53">
        <f>E663*F663</f>
        <v>0</v>
      </c>
      <c r="H663" s="54"/>
      <c r="I663" s="53">
        <f>E663*H663</f>
        <v>0</v>
      </c>
      <c r="J663" s="55">
        <v>0</v>
      </c>
      <c r="K663" s="56">
        <f>E663*J663</f>
        <v>0</v>
      </c>
      <c r="L663" s="57" t="s">
        <v>124</v>
      </c>
    </row>
    <row r="664" spans="1:12" s="1" customFormat="1" ht="19.2">
      <c r="A664" s="47">
        <f>A663+1</f>
        <v>629</v>
      </c>
      <c r="B664" s="48" t="s">
        <v>361</v>
      </c>
      <c r="C664" s="49" t="s">
        <v>1721</v>
      </c>
      <c r="D664" s="50" t="s">
        <v>123</v>
      </c>
      <c r="E664" s="55">
        <v>0.09</v>
      </c>
      <c r="F664" s="52"/>
      <c r="G664" s="53">
        <f>E664*F664</f>
        <v>0</v>
      </c>
      <c r="H664" s="54"/>
      <c r="I664" s="53">
        <f>E664*H664</f>
        <v>0</v>
      </c>
      <c r="J664" s="55">
        <v>2.3191920000000001E-2</v>
      </c>
      <c r="K664" s="56">
        <f>E664*J664</f>
        <v>2.0872728000000001E-3</v>
      </c>
      <c r="L664" s="57" t="s">
        <v>124</v>
      </c>
    </row>
    <row r="665" spans="1:12" s="1" customFormat="1" ht="105.6">
      <c r="A665" s="227">
        <f>A664+1</f>
        <v>630</v>
      </c>
      <c r="B665" s="228" t="s">
        <v>385</v>
      </c>
      <c r="C665" s="229" t="s">
        <v>1722</v>
      </c>
      <c r="D665" s="230" t="s">
        <v>123</v>
      </c>
      <c r="E665" s="235">
        <v>0.09</v>
      </c>
      <c r="F665" s="232"/>
      <c r="G665" s="233">
        <f>E665*F665</f>
        <v>0</v>
      </c>
      <c r="H665" s="234"/>
      <c r="I665" s="233">
        <f>E665*H665</f>
        <v>0</v>
      </c>
      <c r="J665" s="235">
        <v>0.47</v>
      </c>
      <c r="K665" s="236">
        <f>E665*J665</f>
        <v>4.2299999999999997E-2</v>
      </c>
      <c r="L665" s="237" t="s">
        <v>124</v>
      </c>
    </row>
    <row r="666" spans="1:12" s="1" customFormat="1" ht="19.2">
      <c r="A666" s="47">
        <f>A665+1</f>
        <v>631</v>
      </c>
      <c r="B666" s="48" t="s">
        <v>365</v>
      </c>
      <c r="C666" s="49" t="s">
        <v>1723</v>
      </c>
      <c r="D666" s="50" t="s">
        <v>123</v>
      </c>
      <c r="E666" s="55">
        <v>0.09</v>
      </c>
      <c r="F666" s="52"/>
      <c r="G666" s="53">
        <f>E666*F666</f>
        <v>0</v>
      </c>
      <c r="H666" s="54"/>
      <c r="I666" s="53">
        <f>E666*H666</f>
        <v>0</v>
      </c>
      <c r="J666" s="55">
        <v>1.8E-3</v>
      </c>
      <c r="K666" s="56">
        <f>E666*J666</f>
        <v>1.6199999999999998E-4</v>
      </c>
      <c r="L666" s="57" t="s">
        <v>124</v>
      </c>
    </row>
    <row r="667" spans="1:12" s="1" customFormat="1" ht="19.2">
      <c r="A667" s="47">
        <f>A666+1</f>
        <v>632</v>
      </c>
      <c r="B667" s="48" t="s">
        <v>395</v>
      </c>
      <c r="C667" s="49" t="s">
        <v>1724</v>
      </c>
      <c r="D667" s="50" t="s">
        <v>155</v>
      </c>
      <c r="E667" s="51">
        <v>1</v>
      </c>
      <c r="F667" s="52"/>
      <c r="G667" s="53">
        <f>E667*F667</f>
        <v>0</v>
      </c>
      <c r="H667" s="54"/>
      <c r="I667" s="53">
        <f>E667*H667</f>
        <v>0</v>
      </c>
      <c r="J667" s="55">
        <v>1.4189999999999999E-3</v>
      </c>
      <c r="K667" s="56">
        <f>E667*J667</f>
        <v>1.4189999999999999E-3</v>
      </c>
      <c r="L667" s="57" t="s">
        <v>124</v>
      </c>
    </row>
    <row r="668" spans="1:12" s="1" customFormat="1" ht="19.2">
      <c r="A668" s="47">
        <f>A667+1</f>
        <v>633</v>
      </c>
      <c r="B668" s="48" t="s">
        <v>369</v>
      </c>
      <c r="C668" s="49" t="s">
        <v>1725</v>
      </c>
      <c r="D668" s="50" t="s">
        <v>235</v>
      </c>
      <c r="E668" s="55">
        <v>5.3999999999999999E-2</v>
      </c>
      <c r="F668" s="52"/>
      <c r="G668" s="53">
        <f>E668*F668</f>
        <v>0</v>
      </c>
      <c r="H668" s="54"/>
      <c r="I668" s="53">
        <f>E668*H668</f>
        <v>0</v>
      </c>
      <c r="J668" s="55">
        <v>0</v>
      </c>
      <c r="K668" s="56">
        <f>E668*J668</f>
        <v>0</v>
      </c>
      <c r="L668" s="57" t="s">
        <v>124</v>
      </c>
    </row>
    <row r="669" spans="1:12" s="1" customFormat="1" ht="19.2">
      <c r="A669" s="47">
        <f>A668+1</f>
        <v>634</v>
      </c>
      <c r="B669" s="48" t="s">
        <v>381</v>
      </c>
      <c r="C669" s="49" t="s">
        <v>1726</v>
      </c>
      <c r="D669" s="50" t="s">
        <v>136</v>
      </c>
      <c r="E669" s="54">
        <v>1.5</v>
      </c>
      <c r="F669" s="52"/>
      <c r="G669" s="53">
        <f>E669*F669</f>
        <v>0</v>
      </c>
      <c r="H669" s="54"/>
      <c r="I669" s="53">
        <f>E669*H669</f>
        <v>0</v>
      </c>
      <c r="J669" s="55">
        <v>1.28252E-2</v>
      </c>
      <c r="K669" s="56">
        <f>E669*J669</f>
        <v>1.9237799999999999E-2</v>
      </c>
      <c r="L669" s="57" t="s">
        <v>124</v>
      </c>
    </row>
    <row r="670" spans="1:12" s="1" customFormat="1" ht="19.2">
      <c r="A670" s="47">
        <f>A669+1</f>
        <v>635</v>
      </c>
      <c r="B670" s="48" t="s">
        <v>359</v>
      </c>
      <c r="C670" s="49" t="s">
        <v>1727</v>
      </c>
      <c r="D670" s="50" t="s">
        <v>127</v>
      </c>
      <c r="E670" s="226">
        <v>0.87920000000000009</v>
      </c>
      <c r="F670" s="52"/>
      <c r="G670" s="53">
        <f>E670*F670</f>
        <v>0</v>
      </c>
      <c r="H670" s="54"/>
      <c r="I670" s="53">
        <f>E670*H670</f>
        <v>0</v>
      </c>
      <c r="J670" s="55">
        <v>0</v>
      </c>
      <c r="K670" s="56">
        <f>E670*J670</f>
        <v>0</v>
      </c>
      <c r="L670" s="57" t="s">
        <v>124</v>
      </c>
    </row>
    <row r="671" spans="1:12" s="1" customFormat="1" ht="19.2">
      <c r="A671" s="47">
        <f>A670+1</f>
        <v>636</v>
      </c>
      <c r="B671" s="48" t="s">
        <v>361</v>
      </c>
      <c r="C671" s="49" t="s">
        <v>1728</v>
      </c>
      <c r="D671" s="50" t="s">
        <v>123</v>
      </c>
      <c r="E671" s="55">
        <v>2.9400000000000003E-2</v>
      </c>
      <c r="F671" s="52"/>
      <c r="G671" s="53">
        <f>E671*F671</f>
        <v>0</v>
      </c>
      <c r="H671" s="54"/>
      <c r="I671" s="53">
        <f>E671*H671</f>
        <v>0</v>
      </c>
      <c r="J671" s="55">
        <v>2.3191920000000001E-2</v>
      </c>
      <c r="K671" s="56">
        <f>E671*J671</f>
        <v>6.8184244800000005E-4</v>
      </c>
      <c r="L671" s="57" t="s">
        <v>124</v>
      </c>
    </row>
    <row r="672" spans="1:12" s="1" customFormat="1" ht="105.6">
      <c r="A672" s="227">
        <f>A671+1</f>
        <v>637</v>
      </c>
      <c r="B672" s="228" t="s">
        <v>385</v>
      </c>
      <c r="C672" s="229" t="s">
        <v>1729</v>
      </c>
      <c r="D672" s="230" t="s">
        <v>123</v>
      </c>
      <c r="E672" s="235">
        <v>2.9400000000000003E-2</v>
      </c>
      <c r="F672" s="232"/>
      <c r="G672" s="233">
        <f>E672*F672</f>
        <v>0</v>
      </c>
      <c r="H672" s="234"/>
      <c r="I672" s="233">
        <f>E672*H672</f>
        <v>0</v>
      </c>
      <c r="J672" s="235">
        <v>0.47</v>
      </c>
      <c r="K672" s="236">
        <f>E672*J672</f>
        <v>1.3818E-2</v>
      </c>
      <c r="L672" s="237" t="s">
        <v>124</v>
      </c>
    </row>
    <row r="673" spans="1:12" s="1" customFormat="1" ht="19.2">
      <c r="A673" s="47">
        <f>A672+1</f>
        <v>638</v>
      </c>
      <c r="B673" s="48" t="s">
        <v>365</v>
      </c>
      <c r="C673" s="49" t="s">
        <v>1730</v>
      </c>
      <c r="D673" s="50" t="s">
        <v>123</v>
      </c>
      <c r="E673" s="55">
        <v>2.9400000000000003E-2</v>
      </c>
      <c r="F673" s="52"/>
      <c r="G673" s="53">
        <f>E673*F673</f>
        <v>0</v>
      </c>
      <c r="H673" s="54"/>
      <c r="I673" s="53">
        <f>E673*H673</f>
        <v>0</v>
      </c>
      <c r="J673" s="55">
        <v>1.8E-3</v>
      </c>
      <c r="K673" s="56">
        <f>E673*J673</f>
        <v>5.2920000000000002E-5</v>
      </c>
      <c r="L673" s="57" t="s">
        <v>124</v>
      </c>
    </row>
    <row r="674" spans="1:12" s="1" customFormat="1" ht="19.2">
      <c r="A674" s="47">
        <f>A673+1</f>
        <v>639</v>
      </c>
      <c r="B674" s="48" t="s">
        <v>369</v>
      </c>
      <c r="C674" s="49" t="s">
        <v>1731</v>
      </c>
      <c r="D674" s="50" t="s">
        <v>235</v>
      </c>
      <c r="E674" s="55">
        <v>1.9E-2</v>
      </c>
      <c r="F674" s="52"/>
      <c r="G674" s="53">
        <f>E674*F674</f>
        <v>0</v>
      </c>
      <c r="H674" s="54"/>
      <c r="I674" s="53">
        <f>E674*H674</f>
        <v>0</v>
      </c>
      <c r="J674" s="55">
        <v>0</v>
      </c>
      <c r="K674" s="56">
        <f>E674*J674</f>
        <v>0</v>
      </c>
      <c r="L674" s="57" t="s">
        <v>124</v>
      </c>
    </row>
    <row r="675" spans="1:12" s="1" customFormat="1" ht="19.2">
      <c r="A675" s="47">
        <f>A674+1</f>
        <v>640</v>
      </c>
      <c r="B675" s="48" t="s">
        <v>465</v>
      </c>
      <c r="C675" s="49" t="s">
        <v>1732</v>
      </c>
      <c r="D675" s="50" t="s">
        <v>136</v>
      </c>
      <c r="E675" s="54">
        <v>2.5</v>
      </c>
      <c r="F675" s="52"/>
      <c r="G675" s="53">
        <f>E675*F675</f>
        <v>0</v>
      </c>
      <c r="H675" s="54"/>
      <c r="I675" s="53">
        <f>E675*H675</f>
        <v>0</v>
      </c>
      <c r="J675" s="55">
        <v>1.65024E-4</v>
      </c>
      <c r="K675" s="56">
        <f>E675*J675</f>
        <v>4.1255999999999997E-4</v>
      </c>
      <c r="L675" s="57" t="s">
        <v>124</v>
      </c>
    </row>
    <row r="676" spans="1:12" s="1" customFormat="1" ht="19.2">
      <c r="A676" s="47">
        <f>A675+1</f>
        <v>641</v>
      </c>
      <c r="B676" s="48" t="s">
        <v>357</v>
      </c>
      <c r="C676" s="49" t="s">
        <v>1733</v>
      </c>
      <c r="D676" s="50" t="s">
        <v>136</v>
      </c>
      <c r="E676" s="54">
        <v>2.5</v>
      </c>
      <c r="F676" s="52"/>
      <c r="G676" s="53">
        <f>E676*F676</f>
        <v>0</v>
      </c>
      <c r="H676" s="54"/>
      <c r="I676" s="53">
        <f>E676*H676</f>
        <v>0</v>
      </c>
      <c r="J676" s="55">
        <v>2.3090223999999999E-2</v>
      </c>
      <c r="K676" s="56">
        <f>E676*J676</f>
        <v>5.7725559999999995E-2</v>
      </c>
      <c r="L676" s="57" t="s">
        <v>124</v>
      </c>
    </row>
    <row r="677" spans="1:12" s="1" customFormat="1" ht="19.2">
      <c r="A677" s="47">
        <f>A676+1</f>
        <v>642</v>
      </c>
      <c r="B677" s="48" t="s">
        <v>359</v>
      </c>
      <c r="C677" s="49" t="s">
        <v>1734</v>
      </c>
      <c r="D677" s="50" t="s">
        <v>127</v>
      </c>
      <c r="E677" s="226">
        <v>2.0260000000000002</v>
      </c>
      <c r="F677" s="52"/>
      <c r="G677" s="53">
        <f>E677*F677</f>
        <v>0</v>
      </c>
      <c r="H677" s="54"/>
      <c r="I677" s="53">
        <f>E677*H677</f>
        <v>0</v>
      </c>
      <c r="J677" s="55">
        <v>0</v>
      </c>
      <c r="K677" s="56">
        <f>E677*J677</f>
        <v>0</v>
      </c>
      <c r="L677" s="57" t="s">
        <v>124</v>
      </c>
    </row>
    <row r="678" spans="1:12" s="1" customFormat="1" ht="19.2">
      <c r="A678" s="47">
        <f>A677+1</f>
        <v>643</v>
      </c>
      <c r="B678" s="48" t="s">
        <v>361</v>
      </c>
      <c r="C678" s="49" t="s">
        <v>1735</v>
      </c>
      <c r="D678" s="50" t="s">
        <v>123</v>
      </c>
      <c r="E678" s="55">
        <v>9.5000000000000015E-2</v>
      </c>
      <c r="F678" s="52"/>
      <c r="G678" s="53">
        <f>E678*F678</f>
        <v>0</v>
      </c>
      <c r="H678" s="54"/>
      <c r="I678" s="53">
        <f>E678*H678</f>
        <v>0</v>
      </c>
      <c r="J678" s="55">
        <v>2.3191920000000001E-2</v>
      </c>
      <c r="K678" s="56">
        <f>E678*J678</f>
        <v>2.2032324000000004E-3</v>
      </c>
      <c r="L678" s="57" t="s">
        <v>124</v>
      </c>
    </row>
    <row r="679" spans="1:12" s="1" customFormat="1" ht="105.6">
      <c r="A679" s="227">
        <f>A678+1</f>
        <v>644</v>
      </c>
      <c r="B679" s="228" t="s">
        <v>385</v>
      </c>
      <c r="C679" s="229" t="s">
        <v>1736</v>
      </c>
      <c r="D679" s="230" t="s">
        <v>123</v>
      </c>
      <c r="E679" s="235">
        <v>9.5000000000000015E-2</v>
      </c>
      <c r="F679" s="232"/>
      <c r="G679" s="233">
        <f>E679*F679</f>
        <v>0</v>
      </c>
      <c r="H679" s="234"/>
      <c r="I679" s="233">
        <f>E679*H679</f>
        <v>0</v>
      </c>
      <c r="J679" s="235">
        <v>0.47</v>
      </c>
      <c r="K679" s="236">
        <f>E679*J679</f>
        <v>4.4650000000000002E-2</v>
      </c>
      <c r="L679" s="237" t="s">
        <v>124</v>
      </c>
    </row>
    <row r="680" spans="1:12" s="1" customFormat="1" ht="19.2">
      <c r="A680" s="47">
        <f>A679+1</f>
        <v>645</v>
      </c>
      <c r="B680" s="48" t="s">
        <v>365</v>
      </c>
      <c r="C680" s="49" t="s">
        <v>1737</v>
      </c>
      <c r="D680" s="50" t="s">
        <v>123</v>
      </c>
      <c r="E680" s="55">
        <v>9.5000000000000015E-2</v>
      </c>
      <c r="F680" s="52"/>
      <c r="G680" s="53">
        <f>E680*F680</f>
        <v>0</v>
      </c>
      <c r="H680" s="54"/>
      <c r="I680" s="53">
        <f>E680*H680</f>
        <v>0</v>
      </c>
      <c r="J680" s="55">
        <v>1.8E-3</v>
      </c>
      <c r="K680" s="56">
        <f>E680*J680</f>
        <v>1.7100000000000001E-4</v>
      </c>
      <c r="L680" s="57" t="s">
        <v>124</v>
      </c>
    </row>
    <row r="681" spans="1:12" s="1" customFormat="1" ht="19.2">
      <c r="A681" s="47">
        <f>A680+1</f>
        <v>646</v>
      </c>
      <c r="B681" s="48" t="s">
        <v>395</v>
      </c>
      <c r="C681" s="49" t="s">
        <v>1738</v>
      </c>
      <c r="D681" s="50" t="s">
        <v>155</v>
      </c>
      <c r="E681" s="51">
        <v>1</v>
      </c>
      <c r="F681" s="52"/>
      <c r="G681" s="53">
        <f>E681*F681</f>
        <v>0</v>
      </c>
      <c r="H681" s="54"/>
      <c r="I681" s="53">
        <f>E681*H681</f>
        <v>0</v>
      </c>
      <c r="J681" s="55">
        <v>1.4189999999999999E-3</v>
      </c>
      <c r="K681" s="56">
        <f>E681*J681</f>
        <v>1.4189999999999999E-3</v>
      </c>
      <c r="L681" s="57" t="s">
        <v>124</v>
      </c>
    </row>
    <row r="682" spans="1:12" s="1" customFormat="1" ht="19.2">
      <c r="A682" s="47">
        <f>A681+1</f>
        <v>647</v>
      </c>
      <c r="B682" s="48" t="s">
        <v>369</v>
      </c>
      <c r="C682" s="49" t="s">
        <v>1739</v>
      </c>
      <c r="D682" s="50" t="s">
        <v>235</v>
      </c>
      <c r="E682" s="55">
        <v>5.7000000000000002E-2</v>
      </c>
      <c r="F682" s="52"/>
      <c r="G682" s="53">
        <f>E682*F682</f>
        <v>0</v>
      </c>
      <c r="H682" s="54"/>
      <c r="I682" s="53">
        <f>E682*H682</f>
        <v>0</v>
      </c>
      <c r="J682" s="55">
        <v>0</v>
      </c>
      <c r="K682" s="56">
        <f>E682*J682</f>
        <v>0</v>
      </c>
      <c r="L682" s="57" t="s">
        <v>124</v>
      </c>
    </row>
    <row r="683" spans="1:12" s="1" customFormat="1" ht="19.2">
      <c r="A683" s="47">
        <f>A682+1</f>
        <v>648</v>
      </c>
      <c r="B683" s="48" t="s">
        <v>381</v>
      </c>
      <c r="C683" s="49" t="s">
        <v>1740</v>
      </c>
      <c r="D683" s="50" t="s">
        <v>136</v>
      </c>
      <c r="E683" s="54">
        <v>1.8</v>
      </c>
      <c r="F683" s="52"/>
      <c r="G683" s="53">
        <f>E683*F683</f>
        <v>0</v>
      </c>
      <c r="H683" s="54"/>
      <c r="I683" s="53">
        <f>E683*H683</f>
        <v>0</v>
      </c>
      <c r="J683" s="55">
        <v>1.28252E-2</v>
      </c>
      <c r="K683" s="56">
        <f>E683*J683</f>
        <v>2.3085359999999999E-2</v>
      </c>
      <c r="L683" s="57" t="s">
        <v>124</v>
      </c>
    </row>
    <row r="684" spans="1:12" s="1" customFormat="1" ht="19.2">
      <c r="A684" s="47">
        <f>A683+1</f>
        <v>649</v>
      </c>
      <c r="B684" s="48" t="s">
        <v>359</v>
      </c>
      <c r="C684" s="49" t="s">
        <v>1741</v>
      </c>
      <c r="D684" s="50" t="s">
        <v>127</v>
      </c>
      <c r="E684" s="226">
        <v>1.0472000000000001</v>
      </c>
      <c r="F684" s="52"/>
      <c r="G684" s="53">
        <f>E684*F684</f>
        <v>0</v>
      </c>
      <c r="H684" s="54"/>
      <c r="I684" s="53">
        <f>E684*H684</f>
        <v>0</v>
      </c>
      <c r="J684" s="55">
        <v>0</v>
      </c>
      <c r="K684" s="56">
        <f>E684*J684</f>
        <v>0</v>
      </c>
      <c r="L684" s="57" t="s">
        <v>124</v>
      </c>
    </row>
    <row r="685" spans="1:12" s="1" customFormat="1" ht="19.2">
      <c r="A685" s="47">
        <f>A684+1</f>
        <v>650</v>
      </c>
      <c r="B685" s="48" t="s">
        <v>361</v>
      </c>
      <c r="C685" s="49" t="s">
        <v>1742</v>
      </c>
      <c r="D685" s="50" t="s">
        <v>123</v>
      </c>
      <c r="E685" s="55">
        <v>3.5280000000000006E-2</v>
      </c>
      <c r="F685" s="52"/>
      <c r="G685" s="53">
        <f>E685*F685</f>
        <v>0</v>
      </c>
      <c r="H685" s="54"/>
      <c r="I685" s="53">
        <f>E685*H685</f>
        <v>0</v>
      </c>
      <c r="J685" s="55">
        <v>2.3191920000000001E-2</v>
      </c>
      <c r="K685" s="56">
        <f>E685*J685</f>
        <v>8.1821093760000023E-4</v>
      </c>
      <c r="L685" s="57" t="s">
        <v>124</v>
      </c>
    </row>
    <row r="686" spans="1:12" s="1" customFormat="1" ht="105.6">
      <c r="A686" s="227">
        <f>A685+1</f>
        <v>651</v>
      </c>
      <c r="B686" s="228" t="s">
        <v>385</v>
      </c>
      <c r="C686" s="229" t="s">
        <v>1743</v>
      </c>
      <c r="D686" s="230" t="s">
        <v>123</v>
      </c>
      <c r="E686" s="235">
        <v>3.5280000000000006E-2</v>
      </c>
      <c r="F686" s="232"/>
      <c r="G686" s="233">
        <f>E686*F686</f>
        <v>0</v>
      </c>
      <c r="H686" s="234"/>
      <c r="I686" s="233">
        <f>E686*H686</f>
        <v>0</v>
      </c>
      <c r="J686" s="235">
        <v>0.47</v>
      </c>
      <c r="K686" s="236">
        <f>E686*J686</f>
        <v>1.6581600000000002E-2</v>
      </c>
      <c r="L686" s="237" t="s">
        <v>124</v>
      </c>
    </row>
    <row r="687" spans="1:12" s="1" customFormat="1" ht="19.2">
      <c r="A687" s="47">
        <f>A686+1</f>
        <v>652</v>
      </c>
      <c r="B687" s="48" t="s">
        <v>365</v>
      </c>
      <c r="C687" s="49" t="s">
        <v>1744</v>
      </c>
      <c r="D687" s="50" t="s">
        <v>123</v>
      </c>
      <c r="E687" s="55">
        <v>3.5280000000000006E-2</v>
      </c>
      <c r="F687" s="52"/>
      <c r="G687" s="53">
        <f>E687*F687</f>
        <v>0</v>
      </c>
      <c r="H687" s="54"/>
      <c r="I687" s="53">
        <f>E687*H687</f>
        <v>0</v>
      </c>
      <c r="J687" s="55">
        <v>1.8E-3</v>
      </c>
      <c r="K687" s="56">
        <f>E687*J687</f>
        <v>6.3504000000000007E-5</v>
      </c>
      <c r="L687" s="57" t="s">
        <v>124</v>
      </c>
    </row>
    <row r="688" spans="1:12" s="1" customFormat="1" ht="19.2">
      <c r="A688" s="47">
        <f>A687+1</f>
        <v>653</v>
      </c>
      <c r="B688" s="48" t="s">
        <v>369</v>
      </c>
      <c r="C688" s="49" t="s">
        <v>1745</v>
      </c>
      <c r="D688" s="50" t="s">
        <v>235</v>
      </c>
      <c r="E688" s="55">
        <v>1.9E-2</v>
      </c>
      <c r="F688" s="52"/>
      <c r="G688" s="53">
        <f>E688*F688</f>
        <v>0</v>
      </c>
      <c r="H688" s="54"/>
      <c r="I688" s="53">
        <f>E688*H688</f>
        <v>0</v>
      </c>
      <c r="J688" s="55">
        <v>0</v>
      </c>
      <c r="K688" s="56">
        <f>E688*J688</f>
        <v>0</v>
      </c>
      <c r="L688" s="57" t="s">
        <v>124</v>
      </c>
    </row>
    <row r="689" spans="1:12" s="1" customFormat="1" ht="19.2">
      <c r="A689" s="47">
        <f>A688+1</f>
        <v>654</v>
      </c>
      <c r="B689" s="48" t="s">
        <v>465</v>
      </c>
      <c r="C689" s="49" t="s">
        <v>1746</v>
      </c>
      <c r="D689" s="50" t="s">
        <v>136</v>
      </c>
      <c r="E689" s="54">
        <v>2.5</v>
      </c>
      <c r="F689" s="52"/>
      <c r="G689" s="53">
        <f>E689*F689</f>
        <v>0</v>
      </c>
      <c r="H689" s="54"/>
      <c r="I689" s="53">
        <f>E689*H689</f>
        <v>0</v>
      </c>
      <c r="J689" s="55">
        <v>1.65024E-4</v>
      </c>
      <c r="K689" s="56">
        <f>E689*J689</f>
        <v>4.1255999999999997E-4</v>
      </c>
      <c r="L689" s="57" t="s">
        <v>124</v>
      </c>
    </row>
    <row r="690" spans="1:12" s="1" customFormat="1" ht="19.2">
      <c r="A690" s="47">
        <f>A689+1</f>
        <v>655</v>
      </c>
      <c r="B690" s="48" t="s">
        <v>357</v>
      </c>
      <c r="C690" s="49" t="s">
        <v>1747</v>
      </c>
      <c r="D690" s="50" t="s">
        <v>136</v>
      </c>
      <c r="E690" s="54">
        <v>2.5</v>
      </c>
      <c r="F690" s="52"/>
      <c r="G690" s="53">
        <f>E690*F690</f>
        <v>0</v>
      </c>
      <c r="H690" s="54"/>
      <c r="I690" s="53">
        <f>E690*H690</f>
        <v>0</v>
      </c>
      <c r="J690" s="55">
        <v>2.3090223999999999E-2</v>
      </c>
      <c r="K690" s="56">
        <f>E690*J690</f>
        <v>5.7725559999999995E-2</v>
      </c>
      <c r="L690" s="57" t="s">
        <v>124</v>
      </c>
    </row>
    <row r="691" spans="1:12" s="1" customFormat="1" ht="19.2">
      <c r="A691" s="47">
        <f>A690+1</f>
        <v>656</v>
      </c>
      <c r="B691" s="48" t="s">
        <v>359</v>
      </c>
      <c r="C691" s="49" t="s">
        <v>1748</v>
      </c>
      <c r="D691" s="50" t="s">
        <v>127</v>
      </c>
      <c r="E691" s="226">
        <v>1.8915999999999999</v>
      </c>
      <c r="F691" s="52"/>
      <c r="G691" s="53">
        <f>E691*F691</f>
        <v>0</v>
      </c>
      <c r="H691" s="54"/>
      <c r="I691" s="53">
        <f>E691*H691</f>
        <v>0</v>
      </c>
      <c r="J691" s="55">
        <v>0</v>
      </c>
      <c r="K691" s="56">
        <f>E691*J691</f>
        <v>0</v>
      </c>
      <c r="L691" s="57" t="s">
        <v>124</v>
      </c>
    </row>
    <row r="692" spans="1:12" s="1" customFormat="1" ht="19.2">
      <c r="A692" s="47">
        <f>A691+1</f>
        <v>657</v>
      </c>
      <c r="B692" s="48" t="s">
        <v>361</v>
      </c>
      <c r="C692" s="49" t="s">
        <v>1749</v>
      </c>
      <c r="D692" s="50" t="s">
        <v>123</v>
      </c>
      <c r="E692" s="55">
        <v>8.3249999999999991E-2</v>
      </c>
      <c r="F692" s="52"/>
      <c r="G692" s="53">
        <f>E692*F692</f>
        <v>0</v>
      </c>
      <c r="H692" s="54"/>
      <c r="I692" s="53">
        <f>E692*H692</f>
        <v>0</v>
      </c>
      <c r="J692" s="55">
        <v>2.3191920000000001E-2</v>
      </c>
      <c r="K692" s="56">
        <f>E692*J692</f>
        <v>1.9307273399999999E-3</v>
      </c>
      <c r="L692" s="57" t="s">
        <v>124</v>
      </c>
    </row>
    <row r="693" spans="1:12" s="1" customFormat="1" ht="105.6">
      <c r="A693" s="227">
        <f>A692+1</f>
        <v>658</v>
      </c>
      <c r="B693" s="228" t="s">
        <v>385</v>
      </c>
      <c r="C693" s="229" t="s">
        <v>1750</v>
      </c>
      <c r="D693" s="230" t="s">
        <v>123</v>
      </c>
      <c r="E693" s="235">
        <v>8.3249999999999991E-2</v>
      </c>
      <c r="F693" s="232"/>
      <c r="G693" s="233">
        <f>E693*F693</f>
        <v>0</v>
      </c>
      <c r="H693" s="234"/>
      <c r="I693" s="233">
        <f>E693*H693</f>
        <v>0</v>
      </c>
      <c r="J693" s="235">
        <v>0.47</v>
      </c>
      <c r="K693" s="236">
        <f>E693*J693</f>
        <v>3.9127499999999996E-2</v>
      </c>
      <c r="L693" s="237" t="s">
        <v>124</v>
      </c>
    </row>
    <row r="694" spans="1:12" s="1" customFormat="1" ht="19.2">
      <c r="A694" s="47">
        <f>A693+1</f>
        <v>659</v>
      </c>
      <c r="B694" s="48" t="s">
        <v>365</v>
      </c>
      <c r="C694" s="49" t="s">
        <v>1751</v>
      </c>
      <c r="D694" s="50" t="s">
        <v>123</v>
      </c>
      <c r="E694" s="55">
        <v>8.3249999999999991E-2</v>
      </c>
      <c r="F694" s="52"/>
      <c r="G694" s="53">
        <f>E694*F694</f>
        <v>0</v>
      </c>
      <c r="H694" s="54"/>
      <c r="I694" s="53">
        <f>E694*H694</f>
        <v>0</v>
      </c>
      <c r="J694" s="55">
        <v>1.8E-3</v>
      </c>
      <c r="K694" s="56">
        <f>E694*J694</f>
        <v>1.4984999999999998E-4</v>
      </c>
      <c r="L694" s="57" t="s">
        <v>124</v>
      </c>
    </row>
    <row r="695" spans="1:12" s="1" customFormat="1" ht="19.2">
      <c r="A695" s="47">
        <f>A694+1</f>
        <v>660</v>
      </c>
      <c r="B695" s="48" t="s">
        <v>395</v>
      </c>
      <c r="C695" s="49" t="s">
        <v>1752</v>
      </c>
      <c r="D695" s="50" t="s">
        <v>155</v>
      </c>
      <c r="E695" s="51">
        <v>1</v>
      </c>
      <c r="F695" s="52"/>
      <c r="G695" s="53">
        <f>E695*F695</f>
        <v>0</v>
      </c>
      <c r="H695" s="54"/>
      <c r="I695" s="53">
        <f>E695*H695</f>
        <v>0</v>
      </c>
      <c r="J695" s="55">
        <v>1.4189999999999999E-3</v>
      </c>
      <c r="K695" s="56">
        <f>E695*J695</f>
        <v>1.4189999999999999E-3</v>
      </c>
      <c r="L695" s="57" t="s">
        <v>124</v>
      </c>
    </row>
    <row r="696" spans="1:12" s="1" customFormat="1" ht="19.2">
      <c r="A696" s="47">
        <f>A695+1</f>
        <v>661</v>
      </c>
      <c r="B696" s="48" t="s">
        <v>369</v>
      </c>
      <c r="C696" s="49" t="s">
        <v>1753</v>
      </c>
      <c r="D696" s="50" t="s">
        <v>235</v>
      </c>
      <c r="E696" s="55">
        <v>0.05</v>
      </c>
      <c r="F696" s="52"/>
      <c r="G696" s="53">
        <f>E696*F696</f>
        <v>0</v>
      </c>
      <c r="H696" s="54"/>
      <c r="I696" s="53">
        <f>E696*H696</f>
        <v>0</v>
      </c>
      <c r="J696" s="55">
        <v>0</v>
      </c>
      <c r="K696" s="56">
        <f>E696*J696</f>
        <v>0</v>
      </c>
      <c r="L696" s="57" t="s">
        <v>124</v>
      </c>
    </row>
    <row r="697" spans="1:12" s="1" customFormat="1" ht="19.2">
      <c r="A697" s="47">
        <f>A696+1</f>
        <v>662</v>
      </c>
      <c r="B697" s="48" t="s">
        <v>415</v>
      </c>
      <c r="C697" s="49" t="s">
        <v>1754</v>
      </c>
      <c r="D697" s="50" t="s">
        <v>136</v>
      </c>
      <c r="E697" s="54">
        <v>2.5</v>
      </c>
      <c r="F697" s="52"/>
      <c r="G697" s="53">
        <f>E697*F697</f>
        <v>0</v>
      </c>
      <c r="H697" s="54"/>
      <c r="I697" s="53">
        <f>E697*H697</f>
        <v>0</v>
      </c>
      <c r="J697" s="55">
        <v>1.65024E-4</v>
      </c>
      <c r="K697" s="56">
        <f>E697*J697</f>
        <v>4.1255999999999997E-4</v>
      </c>
      <c r="L697" s="57" t="s">
        <v>124</v>
      </c>
    </row>
    <row r="698" spans="1:12" s="1" customFormat="1" ht="19.2">
      <c r="A698" s="47">
        <f>A697+1</f>
        <v>663</v>
      </c>
      <c r="B698" s="48" t="s">
        <v>400</v>
      </c>
      <c r="C698" s="49" t="s">
        <v>1755</v>
      </c>
      <c r="D698" s="50" t="s">
        <v>136</v>
      </c>
      <c r="E698" s="54">
        <v>2.5</v>
      </c>
      <c r="F698" s="52"/>
      <c r="G698" s="53">
        <f>E698*F698</f>
        <v>0</v>
      </c>
      <c r="H698" s="54"/>
      <c r="I698" s="53">
        <f>E698*H698</f>
        <v>0</v>
      </c>
      <c r="J698" s="55">
        <v>3.4706224000000001E-2</v>
      </c>
      <c r="K698" s="56">
        <f>E698*J698</f>
        <v>8.6765560000000005E-2</v>
      </c>
      <c r="L698" s="57" t="s">
        <v>124</v>
      </c>
    </row>
    <row r="699" spans="1:12" s="1" customFormat="1" ht="19.2">
      <c r="A699" s="47">
        <f>A698+1</f>
        <v>664</v>
      </c>
      <c r="B699" s="48" t="s">
        <v>359</v>
      </c>
      <c r="C699" s="49" t="s">
        <v>1756</v>
      </c>
      <c r="D699" s="50" t="s">
        <v>127</v>
      </c>
      <c r="E699" s="226">
        <v>0.63496625000000007</v>
      </c>
      <c r="F699" s="52"/>
      <c r="G699" s="53">
        <f>E699*F699</f>
        <v>0</v>
      </c>
      <c r="H699" s="54"/>
      <c r="I699" s="53">
        <f>E699*H699</f>
        <v>0</v>
      </c>
      <c r="J699" s="55">
        <v>0</v>
      </c>
      <c r="K699" s="56">
        <f>E699*J699</f>
        <v>0</v>
      </c>
      <c r="L699" s="57" t="s">
        <v>124</v>
      </c>
    </row>
    <row r="700" spans="1:12" s="1" customFormat="1" ht="19.2">
      <c r="A700" s="47">
        <f>A699+1</f>
        <v>665</v>
      </c>
      <c r="B700" s="48" t="s">
        <v>361</v>
      </c>
      <c r="C700" s="49" t="s">
        <v>1757</v>
      </c>
      <c r="D700" s="50" t="s">
        <v>123</v>
      </c>
      <c r="E700" s="55">
        <v>0.15262500000000001</v>
      </c>
      <c r="F700" s="52"/>
      <c r="G700" s="53">
        <f>E700*F700</f>
        <v>0</v>
      </c>
      <c r="H700" s="54"/>
      <c r="I700" s="53">
        <f>E700*H700</f>
        <v>0</v>
      </c>
      <c r="J700" s="55">
        <v>2.3191920000000001E-2</v>
      </c>
      <c r="K700" s="56">
        <f>E700*J700</f>
        <v>3.5396667900000007E-3</v>
      </c>
      <c r="L700" s="57" t="s">
        <v>124</v>
      </c>
    </row>
    <row r="701" spans="1:12" s="1" customFormat="1" ht="105.6">
      <c r="A701" s="227">
        <f>A700+1</f>
        <v>666</v>
      </c>
      <c r="B701" s="228" t="s">
        <v>385</v>
      </c>
      <c r="C701" s="229" t="s">
        <v>1758</v>
      </c>
      <c r="D701" s="230" t="s">
        <v>123</v>
      </c>
      <c r="E701" s="235">
        <v>0.15262500000000001</v>
      </c>
      <c r="F701" s="232"/>
      <c r="G701" s="233">
        <f>E701*F701</f>
        <v>0</v>
      </c>
      <c r="H701" s="234"/>
      <c r="I701" s="233">
        <f>E701*H701</f>
        <v>0</v>
      </c>
      <c r="J701" s="235">
        <v>0.47</v>
      </c>
      <c r="K701" s="236">
        <f>E701*J701</f>
        <v>7.1733749999999999E-2</v>
      </c>
      <c r="L701" s="237" t="s">
        <v>124</v>
      </c>
    </row>
    <row r="702" spans="1:12" s="1" customFormat="1" ht="19.2">
      <c r="A702" s="47">
        <f>A701+1</f>
        <v>667</v>
      </c>
      <c r="B702" s="48" t="s">
        <v>365</v>
      </c>
      <c r="C702" s="49" t="s">
        <v>1759</v>
      </c>
      <c r="D702" s="50" t="s">
        <v>123</v>
      </c>
      <c r="E702" s="55">
        <v>0.15262500000000001</v>
      </c>
      <c r="F702" s="52"/>
      <c r="G702" s="53">
        <f>E702*F702</f>
        <v>0</v>
      </c>
      <c r="H702" s="54"/>
      <c r="I702" s="53">
        <f>E702*H702</f>
        <v>0</v>
      </c>
      <c r="J702" s="55">
        <v>1.8E-3</v>
      </c>
      <c r="K702" s="56">
        <f>E702*J702</f>
        <v>2.7472500000000002E-4</v>
      </c>
      <c r="L702" s="57" t="s">
        <v>124</v>
      </c>
    </row>
    <row r="703" spans="1:12" s="1" customFormat="1" ht="19.2">
      <c r="A703" s="47">
        <f>A702+1</f>
        <v>668</v>
      </c>
      <c r="B703" s="48" t="s">
        <v>422</v>
      </c>
      <c r="C703" s="49" t="s">
        <v>1760</v>
      </c>
      <c r="D703" s="50" t="s">
        <v>155</v>
      </c>
      <c r="E703" s="51">
        <v>1</v>
      </c>
      <c r="F703" s="52"/>
      <c r="G703" s="53">
        <f>E703*F703</f>
        <v>0</v>
      </c>
      <c r="H703" s="54"/>
      <c r="I703" s="53">
        <f>E703*H703</f>
        <v>0</v>
      </c>
      <c r="J703" s="55">
        <v>4.4000000000000003E-3</v>
      </c>
      <c r="K703" s="56">
        <f>E703*J703</f>
        <v>4.4000000000000003E-3</v>
      </c>
      <c r="L703" s="57" t="s">
        <v>124</v>
      </c>
    </row>
    <row r="704" spans="1:12" s="1" customFormat="1" ht="19.2">
      <c r="A704" s="47">
        <f>A703+1</f>
        <v>669</v>
      </c>
      <c r="B704" s="48" t="s">
        <v>369</v>
      </c>
      <c r="C704" s="49" t="s">
        <v>1761</v>
      </c>
      <c r="D704" s="50" t="s">
        <v>235</v>
      </c>
      <c r="E704" s="55">
        <v>9.7000000000000003E-2</v>
      </c>
      <c r="F704" s="52"/>
      <c r="G704" s="53">
        <f>E704*F704</f>
        <v>0</v>
      </c>
      <c r="H704" s="54"/>
      <c r="I704" s="53">
        <f>E704*H704</f>
        <v>0</v>
      </c>
      <c r="J704" s="55">
        <v>0</v>
      </c>
      <c r="K704" s="56">
        <f>E704*J704</f>
        <v>0</v>
      </c>
      <c r="L704" s="57" t="s">
        <v>124</v>
      </c>
    </row>
    <row r="705" spans="1:12" s="1" customFormat="1" ht="19.2">
      <c r="A705" s="47">
        <f>A704+1</f>
        <v>670</v>
      </c>
      <c r="B705" s="48" t="s">
        <v>400</v>
      </c>
      <c r="C705" s="49" t="s">
        <v>1762</v>
      </c>
      <c r="D705" s="50" t="s">
        <v>136</v>
      </c>
      <c r="E705" s="54">
        <v>1.5</v>
      </c>
      <c r="F705" s="52"/>
      <c r="G705" s="53">
        <f>E705*F705</f>
        <v>0</v>
      </c>
      <c r="H705" s="54"/>
      <c r="I705" s="53">
        <f>E705*H705</f>
        <v>0</v>
      </c>
      <c r="J705" s="55">
        <v>3.4706224000000001E-2</v>
      </c>
      <c r="K705" s="56">
        <f>E705*J705</f>
        <v>5.2059335999999998E-2</v>
      </c>
      <c r="L705" s="57" t="s">
        <v>124</v>
      </c>
    </row>
    <row r="706" spans="1:12" s="1" customFormat="1" ht="19.2">
      <c r="A706" s="47">
        <f>A705+1</f>
        <v>671</v>
      </c>
      <c r="B706" s="48" t="s">
        <v>359</v>
      </c>
      <c r="C706" s="49" t="s">
        <v>1763</v>
      </c>
      <c r="D706" s="50" t="s">
        <v>127</v>
      </c>
      <c r="E706" s="226">
        <v>1.53</v>
      </c>
      <c r="F706" s="52"/>
      <c r="G706" s="53">
        <f>E706*F706</f>
        <v>0</v>
      </c>
      <c r="H706" s="54"/>
      <c r="I706" s="53">
        <f>E706*H706</f>
        <v>0</v>
      </c>
      <c r="J706" s="55">
        <v>0</v>
      </c>
      <c r="K706" s="56">
        <f>E706*J706</f>
        <v>0</v>
      </c>
      <c r="L706" s="57" t="s">
        <v>124</v>
      </c>
    </row>
    <row r="707" spans="1:12" s="1" customFormat="1" ht="19.2">
      <c r="A707" s="47">
        <f>A706+1</f>
        <v>672</v>
      </c>
      <c r="B707" s="48" t="s">
        <v>361</v>
      </c>
      <c r="C707" s="49" t="s">
        <v>1764</v>
      </c>
      <c r="D707" s="50" t="s">
        <v>123</v>
      </c>
      <c r="E707" s="55">
        <v>9.7199999999999995E-2</v>
      </c>
      <c r="F707" s="52"/>
      <c r="G707" s="53">
        <f>E707*F707</f>
        <v>0</v>
      </c>
      <c r="H707" s="54"/>
      <c r="I707" s="53">
        <f>E707*H707</f>
        <v>0</v>
      </c>
      <c r="J707" s="55">
        <v>2.3191920000000001E-2</v>
      </c>
      <c r="K707" s="56">
        <f>E707*J707</f>
        <v>2.2542546239999999E-3</v>
      </c>
      <c r="L707" s="57" t="s">
        <v>124</v>
      </c>
    </row>
    <row r="708" spans="1:12" s="1" customFormat="1" ht="105.6">
      <c r="A708" s="227">
        <f>A707+1</f>
        <v>673</v>
      </c>
      <c r="B708" s="228" t="s">
        <v>385</v>
      </c>
      <c r="C708" s="229" t="s">
        <v>1765</v>
      </c>
      <c r="D708" s="230" t="s">
        <v>123</v>
      </c>
      <c r="E708" s="235">
        <v>9.7199999999999995E-2</v>
      </c>
      <c r="F708" s="232"/>
      <c r="G708" s="233">
        <f>E708*F708</f>
        <v>0</v>
      </c>
      <c r="H708" s="234"/>
      <c r="I708" s="233">
        <f>E708*H708</f>
        <v>0</v>
      </c>
      <c r="J708" s="235">
        <v>0.47</v>
      </c>
      <c r="K708" s="236">
        <f>E708*J708</f>
        <v>4.5683999999999995E-2</v>
      </c>
      <c r="L708" s="237" t="s">
        <v>124</v>
      </c>
    </row>
    <row r="709" spans="1:12" s="1" customFormat="1" ht="19.2">
      <c r="A709" s="47">
        <f>A708+1</f>
        <v>674</v>
      </c>
      <c r="B709" s="48" t="s">
        <v>365</v>
      </c>
      <c r="C709" s="49" t="s">
        <v>1766</v>
      </c>
      <c r="D709" s="50" t="s">
        <v>123</v>
      </c>
      <c r="E709" s="55">
        <v>9.7199999999999995E-2</v>
      </c>
      <c r="F709" s="52"/>
      <c r="G709" s="53">
        <f>E709*F709</f>
        <v>0</v>
      </c>
      <c r="H709" s="54"/>
      <c r="I709" s="53">
        <f>E709*H709</f>
        <v>0</v>
      </c>
      <c r="J709" s="55">
        <v>1.8E-3</v>
      </c>
      <c r="K709" s="56">
        <f>E709*J709</f>
        <v>1.7495999999999999E-4</v>
      </c>
      <c r="L709" s="57" t="s">
        <v>124</v>
      </c>
    </row>
    <row r="710" spans="1:12" s="1" customFormat="1" ht="19.2">
      <c r="A710" s="47">
        <f>A709+1</f>
        <v>675</v>
      </c>
      <c r="B710" s="48" t="s">
        <v>1627</v>
      </c>
      <c r="C710" s="49" t="s">
        <v>1767</v>
      </c>
      <c r="D710" s="50" t="s">
        <v>155</v>
      </c>
      <c r="E710" s="51">
        <v>1</v>
      </c>
      <c r="F710" s="52"/>
      <c r="G710" s="53">
        <f>E710*F710</f>
        <v>0</v>
      </c>
      <c r="H710" s="54"/>
      <c r="I710" s="53">
        <f>E710*H710</f>
        <v>0</v>
      </c>
      <c r="J710" s="55">
        <v>1.1000000000000001E-3</v>
      </c>
      <c r="K710" s="56">
        <f>E710*J710</f>
        <v>1.1000000000000001E-3</v>
      </c>
      <c r="L710" s="57" t="s">
        <v>124</v>
      </c>
    </row>
    <row r="711" spans="1:12" s="1" customFormat="1" ht="19.2">
      <c r="A711" s="47">
        <f>A710+1</f>
        <v>676</v>
      </c>
      <c r="B711" s="48" t="s">
        <v>369</v>
      </c>
      <c r="C711" s="49" t="s">
        <v>1768</v>
      </c>
      <c r="D711" s="50" t="s">
        <v>235</v>
      </c>
      <c r="E711" s="55">
        <v>6.4000000000000001E-2</v>
      </c>
      <c r="F711" s="52"/>
      <c r="G711" s="53">
        <f>E711*F711</f>
        <v>0</v>
      </c>
      <c r="H711" s="54"/>
      <c r="I711" s="53">
        <f>E711*H711</f>
        <v>0</v>
      </c>
      <c r="J711" s="55">
        <v>0</v>
      </c>
      <c r="K711" s="56">
        <f>E711*J711</f>
        <v>0</v>
      </c>
      <c r="L711" s="57" t="s">
        <v>124</v>
      </c>
    </row>
    <row r="712" spans="1:12" s="1" customFormat="1" ht="19.2">
      <c r="A712" s="47">
        <f>A711+1</f>
        <v>677</v>
      </c>
      <c r="B712" s="48" t="s">
        <v>381</v>
      </c>
      <c r="C712" s="49" t="s">
        <v>1769</v>
      </c>
      <c r="D712" s="50" t="s">
        <v>136</v>
      </c>
      <c r="E712" s="54">
        <v>1.2</v>
      </c>
      <c r="F712" s="52"/>
      <c r="G712" s="53">
        <f>E712*F712</f>
        <v>0</v>
      </c>
      <c r="H712" s="54"/>
      <c r="I712" s="53">
        <f>E712*H712</f>
        <v>0</v>
      </c>
      <c r="J712" s="55">
        <v>1.28252E-2</v>
      </c>
      <c r="K712" s="56">
        <f>E712*J712</f>
        <v>1.5390239999999999E-2</v>
      </c>
      <c r="L712" s="57" t="s">
        <v>124</v>
      </c>
    </row>
    <row r="713" spans="1:12" s="1" customFormat="1" ht="19.2">
      <c r="A713" s="47">
        <f>A712+1</f>
        <v>678</v>
      </c>
      <c r="B713" s="48" t="s">
        <v>359</v>
      </c>
      <c r="C713" s="49" t="s">
        <v>1770</v>
      </c>
      <c r="D713" s="50" t="s">
        <v>127</v>
      </c>
      <c r="E713" s="226">
        <v>0.64800000000000002</v>
      </c>
      <c r="F713" s="52"/>
      <c r="G713" s="53">
        <f>E713*F713</f>
        <v>0</v>
      </c>
      <c r="H713" s="54"/>
      <c r="I713" s="53">
        <f>E713*H713</f>
        <v>0</v>
      </c>
      <c r="J713" s="55">
        <v>0</v>
      </c>
      <c r="K713" s="56">
        <f>E713*J713</f>
        <v>0</v>
      </c>
      <c r="L713" s="57" t="s">
        <v>124</v>
      </c>
    </row>
    <row r="714" spans="1:12" s="1" customFormat="1" ht="19.2">
      <c r="A714" s="47">
        <f>A713+1</f>
        <v>679</v>
      </c>
      <c r="B714" s="48" t="s">
        <v>361</v>
      </c>
      <c r="C714" s="49" t="s">
        <v>1771</v>
      </c>
      <c r="D714" s="50" t="s">
        <v>123</v>
      </c>
      <c r="E714" s="55">
        <v>1.5119999999999998E-2</v>
      </c>
      <c r="F714" s="52"/>
      <c r="G714" s="53">
        <f>E714*F714</f>
        <v>0</v>
      </c>
      <c r="H714" s="54"/>
      <c r="I714" s="53">
        <f>E714*H714</f>
        <v>0</v>
      </c>
      <c r="J714" s="55">
        <v>2.3191920000000001E-2</v>
      </c>
      <c r="K714" s="56">
        <f>E714*J714</f>
        <v>3.5066183039999995E-4</v>
      </c>
      <c r="L714" s="57" t="s">
        <v>124</v>
      </c>
    </row>
    <row r="715" spans="1:12" s="1" customFormat="1" ht="105.6">
      <c r="A715" s="227">
        <f>A714+1</f>
        <v>680</v>
      </c>
      <c r="B715" s="228" t="s">
        <v>363</v>
      </c>
      <c r="C715" s="229" t="s">
        <v>1772</v>
      </c>
      <c r="D715" s="230" t="s">
        <v>123</v>
      </c>
      <c r="E715" s="235">
        <v>1.5119999999999998E-2</v>
      </c>
      <c r="F715" s="232"/>
      <c r="G715" s="233">
        <f>E715*F715</f>
        <v>0</v>
      </c>
      <c r="H715" s="234"/>
      <c r="I715" s="233">
        <f>E715*H715</f>
        <v>0</v>
      </c>
      <c r="J715" s="235">
        <v>0.59</v>
      </c>
      <c r="K715" s="236">
        <f>E715*J715</f>
        <v>8.9207999999999978E-3</v>
      </c>
      <c r="L715" s="237" t="s">
        <v>124</v>
      </c>
    </row>
    <row r="716" spans="1:12" s="1" customFormat="1" ht="19.2">
      <c r="A716" s="47">
        <f>A715+1</f>
        <v>681</v>
      </c>
      <c r="B716" s="48" t="s">
        <v>365</v>
      </c>
      <c r="C716" s="49" t="s">
        <v>1773</v>
      </c>
      <c r="D716" s="50" t="s">
        <v>123</v>
      </c>
      <c r="E716" s="55">
        <v>1.5119999999999998E-2</v>
      </c>
      <c r="F716" s="52"/>
      <c r="G716" s="53">
        <f>E716*F716</f>
        <v>0</v>
      </c>
      <c r="H716" s="54"/>
      <c r="I716" s="53">
        <f>E716*H716</f>
        <v>0</v>
      </c>
      <c r="J716" s="55">
        <v>1.8E-3</v>
      </c>
      <c r="K716" s="56">
        <f>E716*J716</f>
        <v>2.7215999999999995E-5</v>
      </c>
      <c r="L716" s="57" t="s">
        <v>124</v>
      </c>
    </row>
    <row r="717" spans="1:12" s="1" customFormat="1" ht="19.2">
      <c r="A717" s="47">
        <f>A716+1</f>
        <v>682</v>
      </c>
      <c r="B717" s="48" t="s">
        <v>369</v>
      </c>
      <c r="C717" s="49" t="s">
        <v>1774</v>
      </c>
      <c r="D717" s="50" t="s">
        <v>235</v>
      </c>
      <c r="E717" s="55">
        <v>1.4999999999999999E-2</v>
      </c>
      <c r="F717" s="52"/>
      <c r="G717" s="53">
        <f>E717*F717</f>
        <v>0</v>
      </c>
      <c r="H717" s="54"/>
      <c r="I717" s="53">
        <f>E717*H717</f>
        <v>0</v>
      </c>
      <c r="J717" s="55">
        <v>0</v>
      </c>
      <c r="K717" s="56">
        <f>E717*J717</f>
        <v>0</v>
      </c>
      <c r="L717" s="57" t="s">
        <v>124</v>
      </c>
    </row>
    <row r="718" spans="1:12" s="1" customFormat="1" ht="19.2">
      <c r="A718" s="47">
        <f>A717+1</f>
        <v>683</v>
      </c>
      <c r="B718" s="48" t="s">
        <v>415</v>
      </c>
      <c r="C718" s="49" t="s">
        <v>1775</v>
      </c>
      <c r="D718" s="50" t="s">
        <v>136</v>
      </c>
      <c r="E718" s="54">
        <v>3.5</v>
      </c>
      <c r="F718" s="52"/>
      <c r="G718" s="53">
        <f>E718*F718</f>
        <v>0</v>
      </c>
      <c r="H718" s="54"/>
      <c r="I718" s="53">
        <f>E718*H718</f>
        <v>0</v>
      </c>
      <c r="J718" s="55">
        <v>1.65024E-4</v>
      </c>
      <c r="K718" s="56">
        <f>E718*J718</f>
        <v>5.7758400000000002E-4</v>
      </c>
      <c r="L718" s="57" t="s">
        <v>124</v>
      </c>
    </row>
    <row r="719" spans="1:12" s="1" customFormat="1" ht="19.2">
      <c r="A719" s="47">
        <f>A718+1</f>
        <v>684</v>
      </c>
      <c r="B719" s="48" t="s">
        <v>400</v>
      </c>
      <c r="C719" s="49" t="s">
        <v>1776</v>
      </c>
      <c r="D719" s="50" t="s">
        <v>136</v>
      </c>
      <c r="E719" s="54">
        <v>3.5</v>
      </c>
      <c r="F719" s="52"/>
      <c r="G719" s="53">
        <f>E719*F719</f>
        <v>0</v>
      </c>
      <c r="H719" s="54"/>
      <c r="I719" s="53">
        <f>E719*H719</f>
        <v>0</v>
      </c>
      <c r="J719" s="55">
        <v>3.4706224000000001E-2</v>
      </c>
      <c r="K719" s="56">
        <f>E719*J719</f>
        <v>0.121471784</v>
      </c>
      <c r="L719" s="57" t="s">
        <v>124</v>
      </c>
    </row>
    <row r="720" spans="1:12" s="1" customFormat="1" ht="19.2">
      <c r="A720" s="47">
        <f>A719+1</f>
        <v>685</v>
      </c>
      <c r="B720" s="48" t="s">
        <v>359</v>
      </c>
      <c r="C720" s="49" t="s">
        <v>1777</v>
      </c>
      <c r="D720" s="50" t="s">
        <v>127</v>
      </c>
      <c r="E720" s="226">
        <v>4.3028000000000004</v>
      </c>
      <c r="F720" s="52"/>
      <c r="G720" s="53">
        <f>E720*F720</f>
        <v>0</v>
      </c>
      <c r="H720" s="54"/>
      <c r="I720" s="53">
        <f>E720*H720</f>
        <v>0</v>
      </c>
      <c r="J720" s="55">
        <v>0</v>
      </c>
      <c r="K720" s="56">
        <f>E720*J720</f>
        <v>0</v>
      </c>
      <c r="L720" s="57" t="s">
        <v>124</v>
      </c>
    </row>
    <row r="721" spans="1:12" s="1" customFormat="1" ht="19.2">
      <c r="A721" s="47">
        <f>A720+1</f>
        <v>686</v>
      </c>
      <c r="B721" s="48" t="s">
        <v>361</v>
      </c>
      <c r="C721" s="49" t="s">
        <v>1778</v>
      </c>
      <c r="D721" s="50" t="s">
        <v>123</v>
      </c>
      <c r="E721" s="55">
        <v>0.3024</v>
      </c>
      <c r="F721" s="52"/>
      <c r="G721" s="53">
        <f>E721*F721</f>
        <v>0</v>
      </c>
      <c r="H721" s="54"/>
      <c r="I721" s="53">
        <f>E721*H721</f>
        <v>0</v>
      </c>
      <c r="J721" s="55">
        <v>2.3191920000000001E-2</v>
      </c>
      <c r="K721" s="56">
        <f>E721*J721</f>
        <v>7.0132366080000001E-3</v>
      </c>
      <c r="L721" s="57" t="s">
        <v>124</v>
      </c>
    </row>
    <row r="722" spans="1:12" s="1" customFormat="1" ht="105.6">
      <c r="A722" s="227">
        <f>A721+1</f>
        <v>687</v>
      </c>
      <c r="B722" s="228" t="s">
        <v>385</v>
      </c>
      <c r="C722" s="229" t="s">
        <v>1779</v>
      </c>
      <c r="D722" s="230" t="s">
        <v>123</v>
      </c>
      <c r="E722" s="235">
        <v>0.3024</v>
      </c>
      <c r="F722" s="232"/>
      <c r="G722" s="233">
        <f>E722*F722</f>
        <v>0</v>
      </c>
      <c r="H722" s="234"/>
      <c r="I722" s="233">
        <f>E722*H722</f>
        <v>0</v>
      </c>
      <c r="J722" s="235">
        <v>0.47</v>
      </c>
      <c r="K722" s="236">
        <f>E722*J722</f>
        <v>0.142128</v>
      </c>
      <c r="L722" s="237" t="s">
        <v>124</v>
      </c>
    </row>
    <row r="723" spans="1:12" s="1" customFormat="1" ht="19.2">
      <c r="A723" s="47">
        <f>A722+1</f>
        <v>688</v>
      </c>
      <c r="B723" s="48" t="s">
        <v>365</v>
      </c>
      <c r="C723" s="49" t="s">
        <v>1780</v>
      </c>
      <c r="D723" s="50" t="s">
        <v>123</v>
      </c>
      <c r="E723" s="55">
        <v>0.3024</v>
      </c>
      <c r="F723" s="52"/>
      <c r="G723" s="53">
        <f>E723*F723</f>
        <v>0</v>
      </c>
      <c r="H723" s="54"/>
      <c r="I723" s="53">
        <f>E723*H723</f>
        <v>0</v>
      </c>
      <c r="J723" s="55">
        <v>1.8E-3</v>
      </c>
      <c r="K723" s="56">
        <f>E723*J723</f>
        <v>5.4431999999999994E-4</v>
      </c>
      <c r="L723" s="57" t="s">
        <v>124</v>
      </c>
    </row>
    <row r="724" spans="1:12" s="1" customFormat="1" ht="19.2">
      <c r="A724" s="47">
        <f>A723+1</f>
        <v>689</v>
      </c>
      <c r="B724" s="48" t="s">
        <v>422</v>
      </c>
      <c r="C724" s="49" t="s">
        <v>1781</v>
      </c>
      <c r="D724" s="50" t="s">
        <v>155</v>
      </c>
      <c r="E724" s="51">
        <v>1</v>
      </c>
      <c r="F724" s="52"/>
      <c r="G724" s="53">
        <f>E724*F724</f>
        <v>0</v>
      </c>
      <c r="H724" s="54"/>
      <c r="I724" s="53">
        <f>E724*H724</f>
        <v>0</v>
      </c>
      <c r="J724" s="55">
        <v>4.4000000000000003E-3</v>
      </c>
      <c r="K724" s="56">
        <f>E724*J724</f>
        <v>4.4000000000000003E-3</v>
      </c>
      <c r="L724" s="57" t="s">
        <v>124</v>
      </c>
    </row>
    <row r="725" spans="1:12" s="1" customFormat="1" ht="19.2">
      <c r="A725" s="47">
        <f>A724+1</f>
        <v>690</v>
      </c>
      <c r="B725" s="48" t="s">
        <v>369</v>
      </c>
      <c r="C725" s="49" t="s">
        <v>1782</v>
      </c>
      <c r="D725" s="50" t="s">
        <v>235</v>
      </c>
      <c r="E725" s="55">
        <v>0.17400000000000002</v>
      </c>
      <c r="F725" s="52"/>
      <c r="G725" s="53">
        <f>E725*F725</f>
        <v>0</v>
      </c>
      <c r="H725" s="54"/>
      <c r="I725" s="53">
        <f>E725*H725</f>
        <v>0</v>
      </c>
      <c r="J725" s="55">
        <v>0</v>
      </c>
      <c r="K725" s="56">
        <f>E725*J725</f>
        <v>0</v>
      </c>
      <c r="L725" s="57" t="s">
        <v>124</v>
      </c>
    </row>
    <row r="726" spans="1:12" s="1" customFormat="1" ht="19.2">
      <c r="A726" s="47">
        <f>A725+1</f>
        <v>691</v>
      </c>
      <c r="B726" s="48" t="s">
        <v>381</v>
      </c>
      <c r="C726" s="49" t="s">
        <v>1783</v>
      </c>
      <c r="D726" s="50" t="s">
        <v>136</v>
      </c>
      <c r="E726" s="54">
        <v>2.2999999999999998</v>
      </c>
      <c r="F726" s="52"/>
      <c r="G726" s="53">
        <f>E726*F726</f>
        <v>0</v>
      </c>
      <c r="H726" s="54"/>
      <c r="I726" s="53">
        <f>E726*H726</f>
        <v>0</v>
      </c>
      <c r="J726" s="55">
        <v>1.28252E-2</v>
      </c>
      <c r="K726" s="56">
        <f>E726*J726</f>
        <v>2.9497959999999997E-2</v>
      </c>
      <c r="L726" s="57" t="s">
        <v>124</v>
      </c>
    </row>
    <row r="727" spans="1:12" s="1" customFormat="1" ht="19.2">
      <c r="A727" s="47">
        <f>A726+1</f>
        <v>692</v>
      </c>
      <c r="B727" s="48" t="s">
        <v>359</v>
      </c>
      <c r="C727" s="49" t="s">
        <v>1784</v>
      </c>
      <c r="D727" s="50" t="s">
        <v>127</v>
      </c>
      <c r="E727" s="226">
        <v>1.3271999999999999</v>
      </c>
      <c r="F727" s="52"/>
      <c r="G727" s="53">
        <f>E727*F727</f>
        <v>0</v>
      </c>
      <c r="H727" s="54"/>
      <c r="I727" s="53">
        <f>E727*H727</f>
        <v>0</v>
      </c>
      <c r="J727" s="55">
        <v>0</v>
      </c>
      <c r="K727" s="56">
        <f>E727*J727</f>
        <v>0</v>
      </c>
      <c r="L727" s="57" t="s">
        <v>124</v>
      </c>
    </row>
    <row r="728" spans="1:12" s="1" customFormat="1" ht="19.2">
      <c r="A728" s="47">
        <f>A727+1</f>
        <v>693</v>
      </c>
      <c r="B728" s="48" t="s">
        <v>361</v>
      </c>
      <c r="C728" s="49" t="s">
        <v>1785</v>
      </c>
      <c r="D728" s="50" t="s">
        <v>123</v>
      </c>
      <c r="E728" s="55">
        <v>4.5080000000000002E-2</v>
      </c>
      <c r="F728" s="52"/>
      <c r="G728" s="53">
        <f>E728*F728</f>
        <v>0</v>
      </c>
      <c r="H728" s="54"/>
      <c r="I728" s="53">
        <f>E728*H728</f>
        <v>0</v>
      </c>
      <c r="J728" s="55">
        <v>2.3191920000000001E-2</v>
      </c>
      <c r="K728" s="56">
        <f>E728*J728</f>
        <v>1.0454917536000001E-3</v>
      </c>
      <c r="L728" s="57" t="s">
        <v>124</v>
      </c>
    </row>
    <row r="729" spans="1:12" s="1" customFormat="1" ht="105.6">
      <c r="A729" s="227">
        <f>A728+1</f>
        <v>694</v>
      </c>
      <c r="B729" s="228" t="s">
        <v>385</v>
      </c>
      <c r="C729" s="229" t="s">
        <v>1786</v>
      </c>
      <c r="D729" s="230" t="s">
        <v>123</v>
      </c>
      <c r="E729" s="235">
        <v>4.5080000000000002E-2</v>
      </c>
      <c r="F729" s="232"/>
      <c r="G729" s="233">
        <f>E729*F729</f>
        <v>0</v>
      </c>
      <c r="H729" s="234"/>
      <c r="I729" s="233">
        <f>E729*H729</f>
        <v>0</v>
      </c>
      <c r="J729" s="235">
        <v>0.47</v>
      </c>
      <c r="K729" s="236">
        <f>E729*J729</f>
        <v>2.1187600000000001E-2</v>
      </c>
      <c r="L729" s="237" t="s">
        <v>124</v>
      </c>
    </row>
    <row r="730" spans="1:12" s="1" customFormat="1" ht="19.2">
      <c r="A730" s="47">
        <f>A729+1</f>
        <v>695</v>
      </c>
      <c r="B730" s="48" t="s">
        <v>365</v>
      </c>
      <c r="C730" s="49" t="s">
        <v>1787</v>
      </c>
      <c r="D730" s="50" t="s">
        <v>123</v>
      </c>
      <c r="E730" s="55">
        <v>4.5080000000000002E-2</v>
      </c>
      <c r="F730" s="52"/>
      <c r="G730" s="53">
        <f>E730*F730</f>
        <v>0</v>
      </c>
      <c r="H730" s="54"/>
      <c r="I730" s="53">
        <f>E730*H730</f>
        <v>0</v>
      </c>
      <c r="J730" s="55">
        <v>1.8E-3</v>
      </c>
      <c r="K730" s="56">
        <f>E730*J730</f>
        <v>8.1144000000000008E-5</v>
      </c>
      <c r="L730" s="57" t="s">
        <v>124</v>
      </c>
    </row>
    <row r="731" spans="1:12" s="1" customFormat="1" ht="19.2">
      <c r="A731" s="47">
        <f>A730+1</f>
        <v>696</v>
      </c>
      <c r="B731" s="48" t="s">
        <v>369</v>
      </c>
      <c r="C731" s="49" t="s">
        <v>1788</v>
      </c>
      <c r="D731" s="50" t="s">
        <v>235</v>
      </c>
      <c r="E731" s="55">
        <v>2.4E-2</v>
      </c>
      <c r="F731" s="52"/>
      <c r="G731" s="53">
        <f>E731*F731</f>
        <v>0</v>
      </c>
      <c r="H731" s="54"/>
      <c r="I731" s="53">
        <f>E731*H731</f>
        <v>0</v>
      </c>
      <c r="J731" s="55">
        <v>0</v>
      </c>
      <c r="K731" s="56">
        <f>E731*J731</f>
        <v>0</v>
      </c>
      <c r="L731" s="57" t="s">
        <v>124</v>
      </c>
    </row>
    <row r="732" spans="1:12" s="1" customFormat="1" ht="19.2">
      <c r="A732" s="47">
        <f>A731+1</f>
        <v>697</v>
      </c>
      <c r="B732" s="48" t="s">
        <v>381</v>
      </c>
      <c r="C732" s="49" t="s">
        <v>1789</v>
      </c>
      <c r="D732" s="50" t="s">
        <v>136</v>
      </c>
      <c r="E732" s="54">
        <v>2.6</v>
      </c>
      <c r="F732" s="52"/>
      <c r="G732" s="53">
        <f>E732*F732</f>
        <v>0</v>
      </c>
      <c r="H732" s="54"/>
      <c r="I732" s="53">
        <f>E732*H732</f>
        <v>0</v>
      </c>
      <c r="J732" s="55">
        <v>1.28252E-2</v>
      </c>
      <c r="K732" s="56">
        <f>E732*J732</f>
        <v>3.3345520000000003E-2</v>
      </c>
      <c r="L732" s="57" t="s">
        <v>124</v>
      </c>
    </row>
    <row r="733" spans="1:12" s="1" customFormat="1" ht="19.2">
      <c r="A733" s="47">
        <f>A732+1</f>
        <v>698</v>
      </c>
      <c r="B733" s="48" t="s">
        <v>359</v>
      </c>
      <c r="C733" s="49" t="s">
        <v>1790</v>
      </c>
      <c r="D733" s="50" t="s">
        <v>127</v>
      </c>
      <c r="E733" s="226">
        <v>1.4952000000000001</v>
      </c>
      <c r="F733" s="52"/>
      <c r="G733" s="53">
        <f>E733*F733</f>
        <v>0</v>
      </c>
      <c r="H733" s="54"/>
      <c r="I733" s="53">
        <f>E733*H733</f>
        <v>0</v>
      </c>
      <c r="J733" s="55">
        <v>0</v>
      </c>
      <c r="K733" s="56">
        <f>E733*J733</f>
        <v>0</v>
      </c>
      <c r="L733" s="57" t="s">
        <v>124</v>
      </c>
    </row>
    <row r="734" spans="1:12" s="1" customFormat="1" ht="19.2">
      <c r="A734" s="47">
        <f>A733+1</f>
        <v>699</v>
      </c>
      <c r="B734" s="48" t="s">
        <v>361</v>
      </c>
      <c r="C734" s="49" t="s">
        <v>1791</v>
      </c>
      <c r="D734" s="50" t="s">
        <v>123</v>
      </c>
      <c r="E734" s="55">
        <v>5.0960000000000012E-2</v>
      </c>
      <c r="F734" s="52"/>
      <c r="G734" s="53">
        <f>E734*F734</f>
        <v>0</v>
      </c>
      <c r="H734" s="54"/>
      <c r="I734" s="53">
        <f>E734*H734</f>
        <v>0</v>
      </c>
      <c r="J734" s="55">
        <v>2.3191920000000001E-2</v>
      </c>
      <c r="K734" s="56">
        <f>E734*J734</f>
        <v>1.1818602432000004E-3</v>
      </c>
      <c r="L734" s="57" t="s">
        <v>124</v>
      </c>
    </row>
    <row r="735" spans="1:12" s="1" customFormat="1" ht="105.6">
      <c r="A735" s="227">
        <f>A734+1</f>
        <v>700</v>
      </c>
      <c r="B735" s="228" t="s">
        <v>385</v>
      </c>
      <c r="C735" s="229" t="s">
        <v>1792</v>
      </c>
      <c r="D735" s="230" t="s">
        <v>123</v>
      </c>
      <c r="E735" s="235">
        <v>5.0960000000000012E-2</v>
      </c>
      <c r="F735" s="232"/>
      <c r="G735" s="233">
        <f>E735*F735</f>
        <v>0</v>
      </c>
      <c r="H735" s="234"/>
      <c r="I735" s="233">
        <f>E735*H735</f>
        <v>0</v>
      </c>
      <c r="J735" s="235">
        <v>0.47</v>
      </c>
      <c r="K735" s="236">
        <f>E735*J735</f>
        <v>2.3951200000000006E-2</v>
      </c>
      <c r="L735" s="237" t="s">
        <v>124</v>
      </c>
    </row>
    <row r="736" spans="1:12" s="1" customFormat="1" ht="19.2">
      <c r="A736" s="47">
        <f>A735+1</f>
        <v>701</v>
      </c>
      <c r="B736" s="48" t="s">
        <v>365</v>
      </c>
      <c r="C736" s="49" t="s">
        <v>1793</v>
      </c>
      <c r="D736" s="50" t="s">
        <v>123</v>
      </c>
      <c r="E736" s="55">
        <v>5.0960000000000012E-2</v>
      </c>
      <c r="F736" s="52"/>
      <c r="G736" s="53">
        <f>E736*F736</f>
        <v>0</v>
      </c>
      <c r="H736" s="54"/>
      <c r="I736" s="53">
        <f>E736*H736</f>
        <v>0</v>
      </c>
      <c r="J736" s="55">
        <v>1.8E-3</v>
      </c>
      <c r="K736" s="56">
        <f>E736*J736</f>
        <v>9.1728000000000014E-5</v>
      </c>
      <c r="L736" s="57" t="s">
        <v>124</v>
      </c>
    </row>
    <row r="737" spans="1:12" s="1" customFormat="1" ht="19.2">
      <c r="A737" s="47">
        <f>A736+1</f>
        <v>702</v>
      </c>
      <c r="B737" s="48" t="s">
        <v>369</v>
      </c>
      <c r="C737" s="49" t="s">
        <v>1794</v>
      </c>
      <c r="D737" s="50" t="s">
        <v>235</v>
      </c>
      <c r="E737" s="55">
        <v>2.9000000000000001E-2</v>
      </c>
      <c r="F737" s="52"/>
      <c r="G737" s="53">
        <f>E737*F737</f>
        <v>0</v>
      </c>
      <c r="H737" s="54"/>
      <c r="I737" s="53">
        <f>E737*H737</f>
        <v>0</v>
      </c>
      <c r="J737" s="55">
        <v>0</v>
      </c>
      <c r="K737" s="56">
        <f>E737*J737</f>
        <v>0</v>
      </c>
      <c r="L737" s="57" t="s">
        <v>124</v>
      </c>
    </row>
    <row r="738" spans="1:12" s="1" customFormat="1" ht="19.2">
      <c r="A738" s="47">
        <f>A737+1</f>
        <v>703</v>
      </c>
      <c r="B738" s="48" t="s">
        <v>465</v>
      </c>
      <c r="C738" s="49" t="s">
        <v>1795</v>
      </c>
      <c r="D738" s="50" t="s">
        <v>136</v>
      </c>
      <c r="E738" s="51">
        <v>3</v>
      </c>
      <c r="F738" s="52"/>
      <c r="G738" s="53">
        <f>E738*F738</f>
        <v>0</v>
      </c>
      <c r="H738" s="54"/>
      <c r="I738" s="53">
        <f>E738*H738</f>
        <v>0</v>
      </c>
      <c r="J738" s="55">
        <v>1.65024E-4</v>
      </c>
      <c r="K738" s="56">
        <f>E738*J738</f>
        <v>4.9507200000000005E-4</v>
      </c>
      <c r="L738" s="57" t="s">
        <v>124</v>
      </c>
    </row>
    <row r="739" spans="1:12" s="1" customFormat="1" ht="19.2">
      <c r="A739" s="47">
        <f>A738+1</f>
        <v>704</v>
      </c>
      <c r="B739" s="48" t="s">
        <v>357</v>
      </c>
      <c r="C739" s="49" t="s">
        <v>1796</v>
      </c>
      <c r="D739" s="50" t="s">
        <v>136</v>
      </c>
      <c r="E739" s="51">
        <v>3</v>
      </c>
      <c r="F739" s="52"/>
      <c r="G739" s="53">
        <f>E739*F739</f>
        <v>0</v>
      </c>
      <c r="H739" s="54"/>
      <c r="I739" s="53">
        <f>E739*H739</f>
        <v>0</v>
      </c>
      <c r="J739" s="55">
        <v>2.3090223999999999E-2</v>
      </c>
      <c r="K739" s="56">
        <f>E739*J739</f>
        <v>6.9270672000000005E-2</v>
      </c>
      <c r="L739" s="57" t="s">
        <v>124</v>
      </c>
    </row>
    <row r="740" spans="1:12" s="1" customFormat="1" ht="19.2">
      <c r="A740" s="47">
        <f>A739+1</f>
        <v>705</v>
      </c>
      <c r="B740" s="48" t="s">
        <v>359</v>
      </c>
      <c r="C740" s="49" t="s">
        <v>1797</v>
      </c>
      <c r="D740" s="50" t="s">
        <v>127</v>
      </c>
      <c r="E740" s="226">
        <v>2.4160499999999998</v>
      </c>
      <c r="F740" s="52"/>
      <c r="G740" s="53">
        <f>E740*F740</f>
        <v>0</v>
      </c>
      <c r="H740" s="54"/>
      <c r="I740" s="53">
        <f>E740*H740</f>
        <v>0</v>
      </c>
      <c r="J740" s="55">
        <v>0</v>
      </c>
      <c r="K740" s="56">
        <f>E740*J740</f>
        <v>0</v>
      </c>
      <c r="L740" s="57" t="s">
        <v>124</v>
      </c>
    </row>
    <row r="741" spans="1:12" s="1" customFormat="1" ht="19.2">
      <c r="A741" s="47">
        <f>A740+1</f>
        <v>706</v>
      </c>
      <c r="B741" s="48" t="s">
        <v>361</v>
      </c>
      <c r="C741" s="49" t="s">
        <v>1798</v>
      </c>
      <c r="D741" s="50" t="s">
        <v>123</v>
      </c>
      <c r="E741" s="55">
        <v>0.11407500000000001</v>
      </c>
      <c r="F741" s="52"/>
      <c r="G741" s="53">
        <f>E741*F741</f>
        <v>0</v>
      </c>
      <c r="H741" s="54"/>
      <c r="I741" s="53">
        <f>E741*H741</f>
        <v>0</v>
      </c>
      <c r="J741" s="55">
        <v>2.3191920000000001E-2</v>
      </c>
      <c r="K741" s="56">
        <f>E741*J741</f>
        <v>2.6456182740000004E-3</v>
      </c>
      <c r="L741" s="57" t="s">
        <v>124</v>
      </c>
    </row>
    <row r="742" spans="1:12" s="1" customFormat="1" ht="105.6">
      <c r="A742" s="227">
        <f>A741+1</f>
        <v>707</v>
      </c>
      <c r="B742" s="228" t="s">
        <v>385</v>
      </c>
      <c r="C742" s="229" t="s">
        <v>1799</v>
      </c>
      <c r="D742" s="230" t="s">
        <v>123</v>
      </c>
      <c r="E742" s="235">
        <v>0.11407500000000001</v>
      </c>
      <c r="F742" s="232"/>
      <c r="G742" s="233">
        <f>E742*F742</f>
        <v>0</v>
      </c>
      <c r="H742" s="234"/>
      <c r="I742" s="233">
        <f>E742*H742</f>
        <v>0</v>
      </c>
      <c r="J742" s="235">
        <v>0.47</v>
      </c>
      <c r="K742" s="236">
        <f>E742*J742</f>
        <v>5.3615250000000003E-2</v>
      </c>
      <c r="L742" s="237" t="s">
        <v>124</v>
      </c>
    </row>
    <row r="743" spans="1:12" s="1" customFormat="1" ht="19.2">
      <c r="A743" s="47">
        <f>A742+1</f>
        <v>708</v>
      </c>
      <c r="B743" s="48" t="s">
        <v>365</v>
      </c>
      <c r="C743" s="49" t="s">
        <v>1800</v>
      </c>
      <c r="D743" s="50" t="s">
        <v>123</v>
      </c>
      <c r="E743" s="55">
        <v>0.11407500000000001</v>
      </c>
      <c r="F743" s="52"/>
      <c r="G743" s="53">
        <f>E743*F743</f>
        <v>0</v>
      </c>
      <c r="H743" s="54"/>
      <c r="I743" s="53">
        <f>E743*H743</f>
        <v>0</v>
      </c>
      <c r="J743" s="55">
        <v>1.8E-3</v>
      </c>
      <c r="K743" s="56">
        <f>E743*J743</f>
        <v>2.0533500000000001E-4</v>
      </c>
      <c r="L743" s="57" t="s">
        <v>124</v>
      </c>
    </row>
    <row r="744" spans="1:12" s="1" customFormat="1" ht="19.2">
      <c r="A744" s="47">
        <f>A743+1</f>
        <v>709</v>
      </c>
      <c r="B744" s="48" t="s">
        <v>395</v>
      </c>
      <c r="C744" s="49" t="s">
        <v>1801</v>
      </c>
      <c r="D744" s="50" t="s">
        <v>155</v>
      </c>
      <c r="E744" s="51">
        <v>1</v>
      </c>
      <c r="F744" s="52"/>
      <c r="G744" s="53">
        <f>E744*F744</f>
        <v>0</v>
      </c>
      <c r="H744" s="54"/>
      <c r="I744" s="53">
        <f>E744*H744</f>
        <v>0</v>
      </c>
      <c r="J744" s="55">
        <v>1.4189999999999999E-3</v>
      </c>
      <c r="K744" s="56">
        <f>E744*J744</f>
        <v>1.4189999999999999E-3</v>
      </c>
      <c r="L744" s="57" t="s">
        <v>124</v>
      </c>
    </row>
    <row r="745" spans="1:12" s="1" customFormat="1" ht="19.2">
      <c r="A745" s="47">
        <f>A744+1</f>
        <v>710</v>
      </c>
      <c r="B745" s="48" t="s">
        <v>369</v>
      </c>
      <c r="C745" s="49" t="s">
        <v>1802</v>
      </c>
      <c r="D745" s="50" t="s">
        <v>235</v>
      </c>
      <c r="E745" s="55">
        <v>6.6000000000000003E-2</v>
      </c>
      <c r="F745" s="52"/>
      <c r="G745" s="53">
        <f>E745*F745</f>
        <v>0</v>
      </c>
      <c r="H745" s="54"/>
      <c r="I745" s="53">
        <f>E745*H745</f>
        <v>0</v>
      </c>
      <c r="J745" s="55">
        <v>0</v>
      </c>
      <c r="K745" s="56">
        <f>E745*J745</f>
        <v>0</v>
      </c>
      <c r="L745" s="57" t="s">
        <v>124</v>
      </c>
    </row>
    <row r="746" spans="1:12" s="1" customFormat="1" ht="19.2">
      <c r="A746" s="47">
        <f>A745+1</f>
        <v>711</v>
      </c>
      <c r="B746" s="48" t="s">
        <v>465</v>
      </c>
      <c r="C746" s="49" t="s">
        <v>1803</v>
      </c>
      <c r="D746" s="50" t="s">
        <v>136</v>
      </c>
      <c r="E746" s="54">
        <v>1.5</v>
      </c>
      <c r="F746" s="52"/>
      <c r="G746" s="53">
        <f>E746*F746</f>
        <v>0</v>
      </c>
      <c r="H746" s="54"/>
      <c r="I746" s="53">
        <f>E746*H746</f>
        <v>0</v>
      </c>
      <c r="J746" s="55">
        <v>1.65024E-4</v>
      </c>
      <c r="K746" s="56">
        <f>E746*J746</f>
        <v>2.4753600000000002E-4</v>
      </c>
      <c r="L746" s="57" t="s">
        <v>124</v>
      </c>
    </row>
    <row r="747" spans="1:12" s="1" customFormat="1" ht="19.2">
      <c r="A747" s="47">
        <f>A746+1</f>
        <v>712</v>
      </c>
      <c r="B747" s="48" t="s">
        <v>357</v>
      </c>
      <c r="C747" s="49" t="s">
        <v>1804</v>
      </c>
      <c r="D747" s="50" t="s">
        <v>136</v>
      </c>
      <c r="E747" s="54">
        <v>1.5</v>
      </c>
      <c r="F747" s="52"/>
      <c r="G747" s="53">
        <f>E747*F747</f>
        <v>0</v>
      </c>
      <c r="H747" s="54"/>
      <c r="I747" s="53">
        <f>E747*H747</f>
        <v>0</v>
      </c>
      <c r="J747" s="55">
        <v>2.3090223999999999E-2</v>
      </c>
      <c r="K747" s="56">
        <f>E747*J747</f>
        <v>3.4635336000000003E-2</v>
      </c>
      <c r="L747" s="57" t="s">
        <v>124</v>
      </c>
    </row>
    <row r="748" spans="1:12" s="1" customFormat="1" ht="19.2">
      <c r="A748" s="47">
        <f>A747+1</f>
        <v>713</v>
      </c>
      <c r="B748" s="48" t="s">
        <v>359</v>
      </c>
      <c r="C748" s="49" t="s">
        <v>1805</v>
      </c>
      <c r="D748" s="50" t="s">
        <v>127</v>
      </c>
      <c r="E748" s="226">
        <v>1.2291000000000001</v>
      </c>
      <c r="F748" s="52"/>
      <c r="G748" s="53">
        <f>E748*F748</f>
        <v>0</v>
      </c>
      <c r="H748" s="54"/>
      <c r="I748" s="53">
        <f>E748*H748</f>
        <v>0</v>
      </c>
      <c r="J748" s="55">
        <v>0</v>
      </c>
      <c r="K748" s="56">
        <f>E748*J748</f>
        <v>0</v>
      </c>
      <c r="L748" s="57" t="s">
        <v>124</v>
      </c>
    </row>
    <row r="749" spans="1:12" s="1" customFormat="1" ht="19.2">
      <c r="A749" s="47">
        <f>A748+1</f>
        <v>714</v>
      </c>
      <c r="B749" s="48" t="s">
        <v>361</v>
      </c>
      <c r="C749" s="49" t="s">
        <v>1806</v>
      </c>
      <c r="D749" s="50" t="s">
        <v>123</v>
      </c>
      <c r="E749" s="55">
        <v>5.5574999999999999E-2</v>
      </c>
      <c r="F749" s="52"/>
      <c r="G749" s="53">
        <f>E749*F749</f>
        <v>0</v>
      </c>
      <c r="H749" s="54"/>
      <c r="I749" s="53">
        <f>E749*H749</f>
        <v>0</v>
      </c>
      <c r="J749" s="55">
        <v>2.3191920000000001E-2</v>
      </c>
      <c r="K749" s="56">
        <f>E749*J749</f>
        <v>1.2888909540000001E-3</v>
      </c>
      <c r="L749" s="57" t="s">
        <v>124</v>
      </c>
    </row>
    <row r="750" spans="1:12" s="1" customFormat="1" ht="105.6">
      <c r="A750" s="227">
        <f>A749+1</f>
        <v>715</v>
      </c>
      <c r="B750" s="228" t="s">
        <v>385</v>
      </c>
      <c r="C750" s="229" t="s">
        <v>1807</v>
      </c>
      <c r="D750" s="230" t="s">
        <v>123</v>
      </c>
      <c r="E750" s="235">
        <v>5.5574999999999999E-2</v>
      </c>
      <c r="F750" s="232"/>
      <c r="G750" s="233">
        <f>E750*F750</f>
        <v>0</v>
      </c>
      <c r="H750" s="234"/>
      <c r="I750" s="233">
        <f>E750*H750</f>
        <v>0</v>
      </c>
      <c r="J750" s="235">
        <v>0.47</v>
      </c>
      <c r="K750" s="236">
        <f>E750*J750</f>
        <v>2.6120249999999998E-2</v>
      </c>
      <c r="L750" s="237" t="s">
        <v>124</v>
      </c>
    </row>
    <row r="751" spans="1:12" s="1" customFormat="1" ht="19.2">
      <c r="A751" s="47">
        <f>A750+1</f>
        <v>716</v>
      </c>
      <c r="B751" s="48" t="s">
        <v>365</v>
      </c>
      <c r="C751" s="49" t="s">
        <v>1808</v>
      </c>
      <c r="D751" s="50" t="s">
        <v>123</v>
      </c>
      <c r="E751" s="55">
        <v>5.5574999999999999E-2</v>
      </c>
      <c r="F751" s="52"/>
      <c r="G751" s="53">
        <f>E751*F751</f>
        <v>0</v>
      </c>
      <c r="H751" s="54"/>
      <c r="I751" s="53">
        <f>E751*H751</f>
        <v>0</v>
      </c>
      <c r="J751" s="55">
        <v>1.8E-3</v>
      </c>
      <c r="K751" s="56">
        <f>E751*J751</f>
        <v>1.00035E-4</v>
      </c>
      <c r="L751" s="57" t="s">
        <v>124</v>
      </c>
    </row>
    <row r="752" spans="1:12" s="1" customFormat="1" ht="19.2">
      <c r="A752" s="47">
        <f>A751+1</f>
        <v>717</v>
      </c>
      <c r="B752" s="48" t="s">
        <v>395</v>
      </c>
      <c r="C752" s="49" t="s">
        <v>1809</v>
      </c>
      <c r="D752" s="50" t="s">
        <v>155</v>
      </c>
      <c r="E752" s="51">
        <v>1</v>
      </c>
      <c r="F752" s="52"/>
      <c r="G752" s="53">
        <f>E752*F752</f>
        <v>0</v>
      </c>
      <c r="H752" s="54"/>
      <c r="I752" s="53">
        <f>E752*H752</f>
        <v>0</v>
      </c>
      <c r="J752" s="55">
        <v>1.4189999999999999E-3</v>
      </c>
      <c r="K752" s="56">
        <f>E752*J752</f>
        <v>1.4189999999999999E-3</v>
      </c>
      <c r="L752" s="57" t="s">
        <v>124</v>
      </c>
    </row>
    <row r="753" spans="1:12" s="1" customFormat="1" ht="19.2">
      <c r="A753" s="47">
        <f>A752+1</f>
        <v>718</v>
      </c>
      <c r="B753" s="48" t="s">
        <v>369</v>
      </c>
      <c r="C753" s="49" t="s">
        <v>1810</v>
      </c>
      <c r="D753" s="50" t="s">
        <v>235</v>
      </c>
      <c r="E753" s="55">
        <v>3.7000000000000005E-2</v>
      </c>
      <c r="F753" s="52"/>
      <c r="G753" s="53">
        <f>E753*F753</f>
        <v>0</v>
      </c>
      <c r="H753" s="54"/>
      <c r="I753" s="53">
        <f>E753*H753</f>
        <v>0</v>
      </c>
      <c r="J753" s="55">
        <v>0</v>
      </c>
      <c r="K753" s="56">
        <f>E753*J753</f>
        <v>0</v>
      </c>
      <c r="L753" s="57" t="s">
        <v>124</v>
      </c>
    </row>
    <row r="754" spans="1:12" s="1" customFormat="1" ht="19.2">
      <c r="A754" s="47">
        <f>A753+1</f>
        <v>719</v>
      </c>
      <c r="B754" s="48" t="s">
        <v>381</v>
      </c>
      <c r="C754" s="49" t="s">
        <v>1783</v>
      </c>
      <c r="D754" s="50" t="s">
        <v>136</v>
      </c>
      <c r="E754" s="51">
        <v>3</v>
      </c>
      <c r="F754" s="52"/>
      <c r="G754" s="53">
        <f>E754*F754</f>
        <v>0</v>
      </c>
      <c r="H754" s="54"/>
      <c r="I754" s="53">
        <f>E754*H754</f>
        <v>0</v>
      </c>
      <c r="J754" s="55">
        <v>1.28252E-2</v>
      </c>
      <c r="K754" s="56">
        <f>E754*J754</f>
        <v>3.8475599999999999E-2</v>
      </c>
      <c r="L754" s="57" t="s">
        <v>124</v>
      </c>
    </row>
    <row r="755" spans="1:12" s="1" customFormat="1" ht="19.2">
      <c r="A755" s="47">
        <f>A754+1</f>
        <v>720</v>
      </c>
      <c r="B755" s="48" t="s">
        <v>359</v>
      </c>
      <c r="C755" s="49" t="s">
        <v>1784</v>
      </c>
      <c r="D755" s="50" t="s">
        <v>127</v>
      </c>
      <c r="E755" s="226">
        <v>1.7192000000000001</v>
      </c>
      <c r="F755" s="52"/>
      <c r="G755" s="53">
        <f>E755*F755</f>
        <v>0</v>
      </c>
      <c r="H755" s="54"/>
      <c r="I755" s="53">
        <f>E755*H755</f>
        <v>0</v>
      </c>
      <c r="J755" s="55">
        <v>0</v>
      </c>
      <c r="K755" s="56">
        <f>E755*J755</f>
        <v>0</v>
      </c>
      <c r="L755" s="57" t="s">
        <v>124</v>
      </c>
    </row>
    <row r="756" spans="1:12" s="1" customFormat="1" ht="19.2">
      <c r="A756" s="47">
        <f>A755+1</f>
        <v>721</v>
      </c>
      <c r="B756" s="48" t="s">
        <v>361</v>
      </c>
      <c r="C756" s="49" t="s">
        <v>1785</v>
      </c>
      <c r="D756" s="50" t="s">
        <v>123</v>
      </c>
      <c r="E756" s="55">
        <v>5.8800000000000005E-2</v>
      </c>
      <c r="F756" s="52"/>
      <c r="G756" s="53">
        <f>E756*F756</f>
        <v>0</v>
      </c>
      <c r="H756" s="54"/>
      <c r="I756" s="53">
        <f>E756*H756</f>
        <v>0</v>
      </c>
      <c r="J756" s="55">
        <v>2.3191920000000001E-2</v>
      </c>
      <c r="K756" s="56">
        <f>E756*J756</f>
        <v>1.3636848960000001E-3</v>
      </c>
      <c r="L756" s="57" t="s">
        <v>124</v>
      </c>
    </row>
    <row r="757" spans="1:12" s="1" customFormat="1" ht="105.6">
      <c r="A757" s="227">
        <f>A756+1</f>
        <v>722</v>
      </c>
      <c r="B757" s="228" t="s">
        <v>385</v>
      </c>
      <c r="C757" s="229" t="s">
        <v>1786</v>
      </c>
      <c r="D757" s="230" t="s">
        <v>123</v>
      </c>
      <c r="E757" s="235">
        <v>5.8800000000000005E-2</v>
      </c>
      <c r="F757" s="232"/>
      <c r="G757" s="233">
        <f>E757*F757</f>
        <v>0</v>
      </c>
      <c r="H757" s="234"/>
      <c r="I757" s="233">
        <f>E757*H757</f>
        <v>0</v>
      </c>
      <c r="J757" s="235">
        <v>0.47</v>
      </c>
      <c r="K757" s="236">
        <f>E757*J757</f>
        <v>2.7636000000000001E-2</v>
      </c>
      <c r="L757" s="237" t="s">
        <v>124</v>
      </c>
    </row>
    <row r="758" spans="1:12" s="1" customFormat="1" ht="19.2">
      <c r="A758" s="47">
        <f>A757+1</f>
        <v>723</v>
      </c>
      <c r="B758" s="48" t="s">
        <v>365</v>
      </c>
      <c r="C758" s="49" t="s">
        <v>1787</v>
      </c>
      <c r="D758" s="50" t="s">
        <v>123</v>
      </c>
      <c r="E758" s="55">
        <v>5.8800000000000005E-2</v>
      </c>
      <c r="F758" s="52"/>
      <c r="G758" s="53">
        <f>E758*F758</f>
        <v>0</v>
      </c>
      <c r="H758" s="54"/>
      <c r="I758" s="53">
        <f>E758*H758</f>
        <v>0</v>
      </c>
      <c r="J758" s="55">
        <v>1.8E-3</v>
      </c>
      <c r="K758" s="56">
        <f>E758*J758</f>
        <v>1.0584E-4</v>
      </c>
      <c r="L758" s="57" t="s">
        <v>124</v>
      </c>
    </row>
    <row r="759" spans="1:12" s="1" customFormat="1" ht="19.2">
      <c r="A759" s="47">
        <f>A758+1</f>
        <v>724</v>
      </c>
      <c r="B759" s="48" t="s">
        <v>369</v>
      </c>
      <c r="C759" s="49" t="s">
        <v>1788</v>
      </c>
      <c r="D759" s="50" t="s">
        <v>235</v>
      </c>
      <c r="E759" s="55">
        <v>3.3000000000000002E-2</v>
      </c>
      <c r="F759" s="52"/>
      <c r="G759" s="53">
        <f>E759*F759</f>
        <v>0</v>
      </c>
      <c r="H759" s="54"/>
      <c r="I759" s="53">
        <f>E759*H759</f>
        <v>0</v>
      </c>
      <c r="J759" s="55">
        <v>0</v>
      </c>
      <c r="K759" s="56">
        <f>E759*J759</f>
        <v>0</v>
      </c>
      <c r="L759" s="57" t="s">
        <v>124</v>
      </c>
    </row>
    <row r="760" spans="1:12" s="1" customFormat="1" ht="19.2">
      <c r="A760" s="47">
        <f>A759+1</f>
        <v>725</v>
      </c>
      <c r="B760" s="48" t="s">
        <v>465</v>
      </c>
      <c r="C760" s="49" t="s">
        <v>1811</v>
      </c>
      <c r="D760" s="50" t="s">
        <v>136</v>
      </c>
      <c r="E760" s="51">
        <v>3</v>
      </c>
      <c r="F760" s="52"/>
      <c r="G760" s="53">
        <f>E760*F760</f>
        <v>0</v>
      </c>
      <c r="H760" s="54"/>
      <c r="I760" s="53">
        <f>E760*H760</f>
        <v>0</v>
      </c>
      <c r="J760" s="55">
        <v>1.65024E-4</v>
      </c>
      <c r="K760" s="56">
        <f>E760*J760</f>
        <v>4.9507200000000005E-4</v>
      </c>
      <c r="L760" s="57" t="s">
        <v>124</v>
      </c>
    </row>
    <row r="761" spans="1:12" s="1" customFormat="1" ht="19.2">
      <c r="A761" s="47">
        <f>A760+1</f>
        <v>726</v>
      </c>
      <c r="B761" s="48" t="s">
        <v>357</v>
      </c>
      <c r="C761" s="49" t="s">
        <v>1812</v>
      </c>
      <c r="D761" s="50" t="s">
        <v>136</v>
      </c>
      <c r="E761" s="51">
        <v>3</v>
      </c>
      <c r="F761" s="52"/>
      <c r="G761" s="53">
        <f>E761*F761</f>
        <v>0</v>
      </c>
      <c r="H761" s="54"/>
      <c r="I761" s="53">
        <f>E761*H761</f>
        <v>0</v>
      </c>
      <c r="J761" s="55">
        <v>2.3090223999999999E-2</v>
      </c>
      <c r="K761" s="56">
        <f>E761*J761</f>
        <v>6.9270672000000005E-2</v>
      </c>
      <c r="L761" s="57" t="s">
        <v>124</v>
      </c>
    </row>
    <row r="762" spans="1:12" s="1" customFormat="1" ht="19.2">
      <c r="A762" s="47">
        <f>A761+1</f>
        <v>727</v>
      </c>
      <c r="B762" s="48" t="s">
        <v>359</v>
      </c>
      <c r="C762" s="49" t="s">
        <v>1813</v>
      </c>
      <c r="D762" s="50" t="s">
        <v>127</v>
      </c>
      <c r="E762" s="226">
        <v>2.3541000000000003</v>
      </c>
      <c r="F762" s="52"/>
      <c r="G762" s="53">
        <f>E762*F762</f>
        <v>0</v>
      </c>
      <c r="H762" s="54"/>
      <c r="I762" s="53">
        <f>E762*H762</f>
        <v>0</v>
      </c>
      <c r="J762" s="55">
        <v>0</v>
      </c>
      <c r="K762" s="56">
        <f>E762*J762</f>
        <v>0</v>
      </c>
      <c r="L762" s="57" t="s">
        <v>124</v>
      </c>
    </row>
    <row r="763" spans="1:12" s="1" customFormat="1" ht="19.2">
      <c r="A763" s="47">
        <f>A762+1</f>
        <v>728</v>
      </c>
      <c r="B763" s="48" t="s">
        <v>361</v>
      </c>
      <c r="C763" s="49" t="s">
        <v>1814</v>
      </c>
      <c r="D763" s="50" t="s">
        <v>123</v>
      </c>
      <c r="E763" s="55">
        <v>0.10830000000000001</v>
      </c>
      <c r="F763" s="52"/>
      <c r="G763" s="53">
        <f>E763*F763</f>
        <v>0</v>
      </c>
      <c r="H763" s="54"/>
      <c r="I763" s="53">
        <f>E763*H763</f>
        <v>0</v>
      </c>
      <c r="J763" s="55">
        <v>2.3191920000000001E-2</v>
      </c>
      <c r="K763" s="56">
        <f>E763*J763</f>
        <v>2.5116849360000003E-3</v>
      </c>
      <c r="L763" s="57" t="s">
        <v>124</v>
      </c>
    </row>
    <row r="764" spans="1:12" s="1" customFormat="1" ht="105.6">
      <c r="A764" s="227">
        <f>A763+1</f>
        <v>729</v>
      </c>
      <c r="B764" s="228" t="s">
        <v>385</v>
      </c>
      <c r="C764" s="229" t="s">
        <v>1815</v>
      </c>
      <c r="D764" s="230" t="s">
        <v>123</v>
      </c>
      <c r="E764" s="235">
        <v>0.11115</v>
      </c>
      <c r="F764" s="232"/>
      <c r="G764" s="233">
        <f>E764*F764</f>
        <v>0</v>
      </c>
      <c r="H764" s="234"/>
      <c r="I764" s="233">
        <f>E764*H764</f>
        <v>0</v>
      </c>
      <c r="J764" s="235">
        <v>0.47</v>
      </c>
      <c r="K764" s="236">
        <f>E764*J764</f>
        <v>5.2240499999999995E-2</v>
      </c>
      <c r="L764" s="237" t="s">
        <v>124</v>
      </c>
    </row>
    <row r="765" spans="1:12" s="1" customFormat="1" ht="19.2">
      <c r="A765" s="47">
        <f>A764+1</f>
        <v>730</v>
      </c>
      <c r="B765" s="48" t="s">
        <v>365</v>
      </c>
      <c r="C765" s="49" t="s">
        <v>1816</v>
      </c>
      <c r="D765" s="50" t="s">
        <v>123</v>
      </c>
      <c r="E765" s="55">
        <v>0.10830000000000001</v>
      </c>
      <c r="F765" s="52"/>
      <c r="G765" s="53">
        <f>E765*F765</f>
        <v>0</v>
      </c>
      <c r="H765" s="54"/>
      <c r="I765" s="53">
        <f>E765*H765</f>
        <v>0</v>
      </c>
      <c r="J765" s="55">
        <v>1.8E-3</v>
      </c>
      <c r="K765" s="56">
        <f>E765*J765</f>
        <v>1.9494E-4</v>
      </c>
      <c r="L765" s="57" t="s">
        <v>124</v>
      </c>
    </row>
    <row r="766" spans="1:12" s="1" customFormat="1" ht="19.2">
      <c r="A766" s="47">
        <f>A765+1</f>
        <v>731</v>
      </c>
      <c r="B766" s="48" t="s">
        <v>395</v>
      </c>
      <c r="C766" s="49" t="s">
        <v>1817</v>
      </c>
      <c r="D766" s="50" t="s">
        <v>155</v>
      </c>
      <c r="E766" s="51">
        <v>1</v>
      </c>
      <c r="F766" s="52"/>
      <c r="G766" s="53">
        <f>E766*F766</f>
        <v>0</v>
      </c>
      <c r="H766" s="54"/>
      <c r="I766" s="53">
        <f>E766*H766</f>
        <v>0</v>
      </c>
      <c r="J766" s="55">
        <v>1.4189999999999999E-3</v>
      </c>
      <c r="K766" s="56">
        <f>E766*J766</f>
        <v>1.4189999999999999E-3</v>
      </c>
      <c r="L766" s="57" t="s">
        <v>124</v>
      </c>
    </row>
    <row r="767" spans="1:12" s="1" customFormat="1" ht="19.2">
      <c r="A767" s="47">
        <f>A766+1</f>
        <v>732</v>
      </c>
      <c r="B767" s="48" t="s">
        <v>369</v>
      </c>
      <c r="C767" s="49" t="s">
        <v>1818</v>
      </c>
      <c r="D767" s="50" t="s">
        <v>235</v>
      </c>
      <c r="E767" s="55">
        <v>0.61399999999999999</v>
      </c>
      <c r="F767" s="52"/>
      <c r="G767" s="53">
        <f>E767*F767</f>
        <v>0</v>
      </c>
      <c r="H767" s="54"/>
      <c r="I767" s="53">
        <f>E767*H767</f>
        <v>0</v>
      </c>
      <c r="J767" s="55">
        <v>0</v>
      </c>
      <c r="K767" s="56">
        <f>E767*J767</f>
        <v>0</v>
      </c>
      <c r="L767" s="57" t="s">
        <v>124</v>
      </c>
    </row>
    <row r="768" spans="1:12" s="1" customFormat="1" ht="19.2">
      <c r="A768" s="47">
        <f>A767+1</f>
        <v>733</v>
      </c>
      <c r="B768" s="48" t="s">
        <v>381</v>
      </c>
      <c r="C768" s="49" t="s">
        <v>1819</v>
      </c>
      <c r="D768" s="50" t="s">
        <v>136</v>
      </c>
      <c r="E768" s="54">
        <v>2.6</v>
      </c>
      <c r="F768" s="52"/>
      <c r="G768" s="53">
        <f>E768*F768</f>
        <v>0</v>
      </c>
      <c r="H768" s="54"/>
      <c r="I768" s="53">
        <f>E768*H768</f>
        <v>0</v>
      </c>
      <c r="J768" s="55">
        <v>1.28252E-2</v>
      </c>
      <c r="K768" s="56">
        <f>E768*J768</f>
        <v>3.3345520000000003E-2</v>
      </c>
      <c r="L768" s="57" t="s">
        <v>124</v>
      </c>
    </row>
    <row r="769" spans="1:12" s="1" customFormat="1" ht="19.2">
      <c r="A769" s="47">
        <f>A768+1</f>
        <v>734</v>
      </c>
      <c r="B769" s="48" t="s">
        <v>359</v>
      </c>
      <c r="C769" s="49" t="s">
        <v>1820</v>
      </c>
      <c r="D769" s="50" t="s">
        <v>127</v>
      </c>
      <c r="E769" s="226">
        <v>1.4952000000000001</v>
      </c>
      <c r="F769" s="52"/>
      <c r="G769" s="53">
        <f>E769*F769</f>
        <v>0</v>
      </c>
      <c r="H769" s="54"/>
      <c r="I769" s="53">
        <f>E769*H769</f>
        <v>0</v>
      </c>
      <c r="J769" s="55">
        <v>0</v>
      </c>
      <c r="K769" s="56">
        <f>E769*J769</f>
        <v>0</v>
      </c>
      <c r="L769" s="57" t="s">
        <v>124</v>
      </c>
    </row>
    <row r="770" spans="1:12" s="1" customFormat="1" ht="19.2">
      <c r="A770" s="47">
        <f>A769+1</f>
        <v>735</v>
      </c>
      <c r="B770" s="48" t="s">
        <v>361</v>
      </c>
      <c r="C770" s="49" t="s">
        <v>1821</v>
      </c>
      <c r="D770" s="50" t="s">
        <v>123</v>
      </c>
      <c r="E770" s="55">
        <v>5.0960000000000012E-2</v>
      </c>
      <c r="F770" s="52"/>
      <c r="G770" s="53">
        <f>E770*F770</f>
        <v>0</v>
      </c>
      <c r="H770" s="54"/>
      <c r="I770" s="53">
        <f>E770*H770</f>
        <v>0</v>
      </c>
      <c r="J770" s="55">
        <v>2.3191920000000001E-2</v>
      </c>
      <c r="K770" s="56">
        <f>E770*J770</f>
        <v>1.1818602432000004E-3</v>
      </c>
      <c r="L770" s="57" t="s">
        <v>124</v>
      </c>
    </row>
    <row r="771" spans="1:12" s="1" customFormat="1" ht="105.6">
      <c r="A771" s="227">
        <f>A770+1</f>
        <v>736</v>
      </c>
      <c r="B771" s="228" t="s">
        <v>385</v>
      </c>
      <c r="C771" s="229" t="s">
        <v>1822</v>
      </c>
      <c r="D771" s="230" t="s">
        <v>123</v>
      </c>
      <c r="E771" s="235">
        <v>5.0960000000000012E-2</v>
      </c>
      <c r="F771" s="232"/>
      <c r="G771" s="233">
        <f>E771*F771</f>
        <v>0</v>
      </c>
      <c r="H771" s="234"/>
      <c r="I771" s="233">
        <f>E771*H771</f>
        <v>0</v>
      </c>
      <c r="J771" s="235">
        <v>0.47</v>
      </c>
      <c r="K771" s="236">
        <f>E771*J771</f>
        <v>2.3951200000000006E-2</v>
      </c>
      <c r="L771" s="237" t="s">
        <v>124</v>
      </c>
    </row>
    <row r="772" spans="1:12" s="1" customFormat="1" ht="19.2">
      <c r="A772" s="47">
        <f>A771+1</f>
        <v>737</v>
      </c>
      <c r="B772" s="48" t="s">
        <v>365</v>
      </c>
      <c r="C772" s="49" t="s">
        <v>1823</v>
      </c>
      <c r="D772" s="50" t="s">
        <v>123</v>
      </c>
      <c r="E772" s="55">
        <v>5.0960000000000012E-2</v>
      </c>
      <c r="F772" s="52"/>
      <c r="G772" s="53">
        <f>E772*F772</f>
        <v>0</v>
      </c>
      <c r="H772" s="54"/>
      <c r="I772" s="53">
        <f>E772*H772</f>
        <v>0</v>
      </c>
      <c r="J772" s="55">
        <v>1.8E-3</v>
      </c>
      <c r="K772" s="56">
        <f>E772*J772</f>
        <v>9.1728000000000014E-5</v>
      </c>
      <c r="L772" s="57" t="s">
        <v>124</v>
      </c>
    </row>
    <row r="773" spans="1:12" s="1" customFormat="1" ht="19.2">
      <c r="A773" s="47">
        <f>A772+1</f>
        <v>738</v>
      </c>
      <c r="B773" s="48" t="s">
        <v>369</v>
      </c>
      <c r="C773" s="49" t="s">
        <v>1824</v>
      </c>
      <c r="D773" s="50" t="s">
        <v>235</v>
      </c>
      <c r="E773" s="55">
        <v>2.5000000000000001E-2</v>
      </c>
      <c r="F773" s="52"/>
      <c r="G773" s="53">
        <f>E773*F773</f>
        <v>0</v>
      </c>
      <c r="H773" s="54"/>
      <c r="I773" s="53">
        <f>E773*H773</f>
        <v>0</v>
      </c>
      <c r="J773" s="55">
        <v>0</v>
      </c>
      <c r="K773" s="56">
        <f>E773*J773</f>
        <v>0</v>
      </c>
      <c r="L773" s="57" t="s">
        <v>124</v>
      </c>
    </row>
    <row r="774" spans="1:12" s="1" customFormat="1" ht="19.2">
      <c r="A774" s="47">
        <f>A773+1</f>
        <v>739</v>
      </c>
      <c r="B774" s="48" t="s">
        <v>465</v>
      </c>
      <c r="C774" s="49" t="s">
        <v>1825</v>
      </c>
      <c r="D774" s="50" t="s">
        <v>136</v>
      </c>
      <c r="E774" s="54">
        <v>2.5</v>
      </c>
      <c r="F774" s="52"/>
      <c r="G774" s="53">
        <f>E774*F774</f>
        <v>0</v>
      </c>
      <c r="H774" s="54"/>
      <c r="I774" s="53">
        <f>E774*H774</f>
        <v>0</v>
      </c>
      <c r="J774" s="55">
        <v>1.65024E-4</v>
      </c>
      <c r="K774" s="56">
        <f>E774*J774</f>
        <v>4.1255999999999997E-4</v>
      </c>
      <c r="L774" s="57" t="s">
        <v>124</v>
      </c>
    </row>
    <row r="775" spans="1:12" s="1" customFormat="1" ht="19.2">
      <c r="A775" s="47">
        <f>A774+1</f>
        <v>740</v>
      </c>
      <c r="B775" s="48" t="s">
        <v>357</v>
      </c>
      <c r="C775" s="49" t="s">
        <v>1826</v>
      </c>
      <c r="D775" s="50" t="s">
        <v>136</v>
      </c>
      <c r="E775" s="54">
        <v>2.5</v>
      </c>
      <c r="F775" s="52"/>
      <c r="G775" s="53">
        <f>E775*F775</f>
        <v>0</v>
      </c>
      <c r="H775" s="54"/>
      <c r="I775" s="53">
        <f>E775*H775</f>
        <v>0</v>
      </c>
      <c r="J775" s="55">
        <v>2.3090223999999999E-2</v>
      </c>
      <c r="K775" s="56">
        <f>E775*J775</f>
        <v>5.7725559999999995E-2</v>
      </c>
      <c r="L775" s="57" t="s">
        <v>124</v>
      </c>
    </row>
    <row r="776" spans="1:12" s="1" customFormat="1" ht="19.2">
      <c r="A776" s="47">
        <f>A775+1</f>
        <v>741</v>
      </c>
      <c r="B776" s="48" t="s">
        <v>359</v>
      </c>
      <c r="C776" s="49" t="s">
        <v>1827</v>
      </c>
      <c r="D776" s="50" t="s">
        <v>127</v>
      </c>
      <c r="E776" s="226">
        <v>1.9741</v>
      </c>
      <c r="F776" s="52"/>
      <c r="G776" s="53">
        <f>E776*F776</f>
        <v>0</v>
      </c>
      <c r="H776" s="54"/>
      <c r="I776" s="53">
        <f>E776*H776</f>
        <v>0</v>
      </c>
      <c r="J776" s="55">
        <v>0</v>
      </c>
      <c r="K776" s="56">
        <f>E776*J776</f>
        <v>0</v>
      </c>
      <c r="L776" s="57" t="s">
        <v>124</v>
      </c>
    </row>
    <row r="777" spans="1:12" s="1" customFormat="1" ht="19.2">
      <c r="A777" s="47">
        <f>A776+1</f>
        <v>742</v>
      </c>
      <c r="B777" s="48" t="s">
        <v>361</v>
      </c>
      <c r="C777" s="49" t="s">
        <v>1828</v>
      </c>
      <c r="D777" s="50" t="s">
        <v>123</v>
      </c>
      <c r="E777" s="55">
        <v>9.0249999999999997E-2</v>
      </c>
      <c r="F777" s="52"/>
      <c r="G777" s="53">
        <f>E777*F777</f>
        <v>0</v>
      </c>
      <c r="H777" s="54"/>
      <c r="I777" s="53">
        <f>E777*H777</f>
        <v>0</v>
      </c>
      <c r="J777" s="55">
        <v>2.3191920000000001E-2</v>
      </c>
      <c r="K777" s="56">
        <f>E777*J777</f>
        <v>2.0930707800000002E-3</v>
      </c>
      <c r="L777" s="57" t="s">
        <v>124</v>
      </c>
    </row>
    <row r="778" spans="1:12" s="1" customFormat="1" ht="105.6">
      <c r="A778" s="227">
        <f>A777+1</f>
        <v>743</v>
      </c>
      <c r="B778" s="228" t="s">
        <v>385</v>
      </c>
      <c r="C778" s="229" t="s">
        <v>1829</v>
      </c>
      <c r="D778" s="230" t="s">
        <v>123</v>
      </c>
      <c r="E778" s="235">
        <v>9.2624999999999999E-2</v>
      </c>
      <c r="F778" s="232"/>
      <c r="G778" s="233">
        <f>E778*F778</f>
        <v>0</v>
      </c>
      <c r="H778" s="234"/>
      <c r="I778" s="233">
        <f>E778*H778</f>
        <v>0</v>
      </c>
      <c r="J778" s="235">
        <v>0.47</v>
      </c>
      <c r="K778" s="236">
        <f>E778*J778</f>
        <v>4.3533749999999996E-2</v>
      </c>
      <c r="L778" s="237" t="s">
        <v>124</v>
      </c>
    </row>
    <row r="779" spans="1:12" s="1" customFormat="1" ht="19.2">
      <c r="A779" s="47">
        <f>A778+1</f>
        <v>744</v>
      </c>
      <c r="B779" s="48" t="s">
        <v>365</v>
      </c>
      <c r="C779" s="49" t="s">
        <v>1830</v>
      </c>
      <c r="D779" s="50" t="s">
        <v>123</v>
      </c>
      <c r="E779" s="55">
        <v>9.0249999999999997E-2</v>
      </c>
      <c r="F779" s="52"/>
      <c r="G779" s="53">
        <f>E779*F779</f>
        <v>0</v>
      </c>
      <c r="H779" s="54"/>
      <c r="I779" s="53">
        <f>E779*H779</f>
        <v>0</v>
      </c>
      <c r="J779" s="55">
        <v>1.8E-3</v>
      </c>
      <c r="K779" s="56">
        <f>E779*J779</f>
        <v>1.6244999999999999E-4</v>
      </c>
      <c r="L779" s="57" t="s">
        <v>124</v>
      </c>
    </row>
    <row r="780" spans="1:12" s="1" customFormat="1" ht="19.2">
      <c r="A780" s="47">
        <f>A779+1</f>
        <v>745</v>
      </c>
      <c r="B780" s="48" t="s">
        <v>395</v>
      </c>
      <c r="C780" s="49" t="s">
        <v>1831</v>
      </c>
      <c r="D780" s="50" t="s">
        <v>155</v>
      </c>
      <c r="E780" s="51">
        <v>1</v>
      </c>
      <c r="F780" s="52"/>
      <c r="G780" s="53">
        <f>E780*F780</f>
        <v>0</v>
      </c>
      <c r="H780" s="54"/>
      <c r="I780" s="53">
        <f>E780*H780</f>
        <v>0</v>
      </c>
      <c r="J780" s="55">
        <v>1.4189999999999999E-3</v>
      </c>
      <c r="K780" s="56">
        <f>E780*J780</f>
        <v>1.4189999999999999E-3</v>
      </c>
      <c r="L780" s="57" t="s">
        <v>124</v>
      </c>
    </row>
    <row r="781" spans="1:12" s="1" customFormat="1" ht="19.2">
      <c r="A781" s="47">
        <f>A780+1</f>
        <v>746</v>
      </c>
      <c r="B781" s="48" t="s">
        <v>369</v>
      </c>
      <c r="C781" s="49" t="s">
        <v>1832</v>
      </c>
      <c r="D781" s="50" t="s">
        <v>235</v>
      </c>
      <c r="E781" s="55">
        <v>6.4000000000000001E-2</v>
      </c>
      <c r="F781" s="52"/>
      <c r="G781" s="53">
        <f>E781*F781</f>
        <v>0</v>
      </c>
      <c r="H781" s="54"/>
      <c r="I781" s="53">
        <f>E781*H781</f>
        <v>0</v>
      </c>
      <c r="J781" s="55">
        <v>0</v>
      </c>
      <c r="K781" s="56">
        <f>E781*J781</f>
        <v>0</v>
      </c>
      <c r="L781" s="57" t="s">
        <v>124</v>
      </c>
    </row>
    <row r="782" spans="1:12" s="1" customFormat="1" ht="19.2">
      <c r="A782" s="47">
        <f>A781+1</f>
        <v>747</v>
      </c>
      <c r="B782" s="48" t="s">
        <v>398</v>
      </c>
      <c r="C782" s="49" t="s">
        <v>1833</v>
      </c>
      <c r="D782" s="50" t="s">
        <v>136</v>
      </c>
      <c r="E782" s="54">
        <v>2.5</v>
      </c>
      <c r="F782" s="52"/>
      <c r="G782" s="53">
        <f>E782*F782</f>
        <v>0</v>
      </c>
      <c r="H782" s="54"/>
      <c r="I782" s="53">
        <f>E782*H782</f>
        <v>0</v>
      </c>
      <c r="J782" s="55">
        <v>1.65024E-4</v>
      </c>
      <c r="K782" s="56">
        <f>E782*J782</f>
        <v>4.1255999999999997E-4</v>
      </c>
      <c r="L782" s="57" t="s">
        <v>124</v>
      </c>
    </row>
    <row r="783" spans="1:12" s="1" customFormat="1" ht="19.2">
      <c r="A783" s="47">
        <f>A782+1</f>
        <v>748</v>
      </c>
      <c r="B783" s="48" t="s">
        <v>400</v>
      </c>
      <c r="C783" s="49" t="s">
        <v>1834</v>
      </c>
      <c r="D783" s="50" t="s">
        <v>136</v>
      </c>
      <c r="E783" s="54">
        <v>2.5</v>
      </c>
      <c r="F783" s="52"/>
      <c r="G783" s="53">
        <f>E783*F783</f>
        <v>0</v>
      </c>
      <c r="H783" s="54"/>
      <c r="I783" s="53">
        <f>E783*H783</f>
        <v>0</v>
      </c>
      <c r="J783" s="55">
        <v>3.4706224000000001E-2</v>
      </c>
      <c r="K783" s="56">
        <f>E783*J783</f>
        <v>8.6765560000000005E-2</v>
      </c>
      <c r="L783" s="57" t="s">
        <v>124</v>
      </c>
    </row>
    <row r="784" spans="1:12" s="1" customFormat="1" ht="19.2">
      <c r="A784" s="47">
        <f>A783+1</f>
        <v>749</v>
      </c>
      <c r="B784" s="48" t="s">
        <v>359</v>
      </c>
      <c r="C784" s="49" t="s">
        <v>1835</v>
      </c>
      <c r="D784" s="50" t="s">
        <v>127</v>
      </c>
      <c r="E784" s="226">
        <v>2.7254</v>
      </c>
      <c r="F784" s="52"/>
      <c r="G784" s="53">
        <f>E784*F784</f>
        <v>0</v>
      </c>
      <c r="H784" s="54"/>
      <c r="I784" s="53">
        <f>E784*H784</f>
        <v>0</v>
      </c>
      <c r="J784" s="55">
        <v>0</v>
      </c>
      <c r="K784" s="56">
        <f>E784*J784</f>
        <v>0</v>
      </c>
      <c r="L784" s="57" t="s">
        <v>124</v>
      </c>
    </row>
    <row r="785" spans="1:12" s="1" customFormat="1" ht="19.2">
      <c r="A785" s="47">
        <f>A784+1</f>
        <v>750</v>
      </c>
      <c r="B785" s="48" t="s">
        <v>361</v>
      </c>
      <c r="C785" s="49" t="s">
        <v>1836</v>
      </c>
      <c r="D785" s="50" t="s">
        <v>123</v>
      </c>
      <c r="E785" s="55">
        <v>0.10925000000000001</v>
      </c>
      <c r="F785" s="52"/>
      <c r="G785" s="53">
        <f>E785*F785</f>
        <v>0</v>
      </c>
      <c r="H785" s="54"/>
      <c r="I785" s="53">
        <f>E785*H785</f>
        <v>0</v>
      </c>
      <c r="J785" s="55">
        <v>2.3191920000000001E-2</v>
      </c>
      <c r="K785" s="56">
        <f>E785*J785</f>
        <v>2.5337172600000003E-3</v>
      </c>
      <c r="L785" s="57" t="s">
        <v>124</v>
      </c>
    </row>
    <row r="786" spans="1:12" s="1" customFormat="1" ht="105.6">
      <c r="A786" s="227">
        <f>A785+1</f>
        <v>751</v>
      </c>
      <c r="B786" s="228" t="s">
        <v>385</v>
      </c>
      <c r="C786" s="229" t="s">
        <v>1837</v>
      </c>
      <c r="D786" s="230" t="s">
        <v>123</v>
      </c>
      <c r="E786" s="235">
        <v>0.10925000000000001</v>
      </c>
      <c r="F786" s="232"/>
      <c r="G786" s="233">
        <f>E786*F786</f>
        <v>0</v>
      </c>
      <c r="H786" s="234"/>
      <c r="I786" s="233">
        <f>E786*H786</f>
        <v>0</v>
      </c>
      <c r="J786" s="235">
        <v>0.47</v>
      </c>
      <c r="K786" s="236">
        <f>E786*J786</f>
        <v>5.1347500000000004E-2</v>
      </c>
      <c r="L786" s="237" t="s">
        <v>124</v>
      </c>
    </row>
    <row r="787" spans="1:12" s="1" customFormat="1" ht="19.2">
      <c r="A787" s="47">
        <f>A786+1</f>
        <v>752</v>
      </c>
      <c r="B787" s="48" t="s">
        <v>365</v>
      </c>
      <c r="C787" s="49" t="s">
        <v>1838</v>
      </c>
      <c r="D787" s="50" t="s">
        <v>123</v>
      </c>
      <c r="E787" s="55">
        <v>0.10925000000000001</v>
      </c>
      <c r="F787" s="52"/>
      <c r="G787" s="53">
        <f>E787*F787</f>
        <v>0</v>
      </c>
      <c r="H787" s="54"/>
      <c r="I787" s="53">
        <f>E787*H787</f>
        <v>0</v>
      </c>
      <c r="J787" s="55">
        <v>1.8E-3</v>
      </c>
      <c r="K787" s="56">
        <f>E787*J787</f>
        <v>1.9665000000000001E-4</v>
      </c>
      <c r="L787" s="57" t="s">
        <v>124</v>
      </c>
    </row>
    <row r="788" spans="1:12" s="1" customFormat="1" ht="19.2">
      <c r="A788" s="47">
        <f>A787+1</f>
        <v>753</v>
      </c>
      <c r="B788" s="48" t="s">
        <v>422</v>
      </c>
      <c r="C788" s="49" t="s">
        <v>1839</v>
      </c>
      <c r="D788" s="50" t="s">
        <v>155</v>
      </c>
      <c r="E788" s="51">
        <v>1</v>
      </c>
      <c r="F788" s="52"/>
      <c r="G788" s="53">
        <f>E788*F788</f>
        <v>0</v>
      </c>
      <c r="H788" s="54"/>
      <c r="I788" s="53">
        <f>E788*H788</f>
        <v>0</v>
      </c>
      <c r="J788" s="55">
        <v>4.4000000000000003E-3</v>
      </c>
      <c r="K788" s="56">
        <f>E788*J788</f>
        <v>4.4000000000000003E-3</v>
      </c>
      <c r="L788" s="57" t="s">
        <v>124</v>
      </c>
    </row>
    <row r="789" spans="1:12" s="1" customFormat="1" ht="19.2">
      <c r="A789" s="47">
        <f>A788+1</f>
        <v>754</v>
      </c>
      <c r="B789" s="48" t="s">
        <v>369</v>
      </c>
      <c r="C789" s="49" t="s">
        <v>1840</v>
      </c>
      <c r="D789" s="50" t="s">
        <v>235</v>
      </c>
      <c r="E789" s="55">
        <v>9.6000000000000002E-2</v>
      </c>
      <c r="F789" s="52"/>
      <c r="G789" s="53">
        <f>E789*F789</f>
        <v>0</v>
      </c>
      <c r="H789" s="54"/>
      <c r="I789" s="53">
        <f>E789*H789</f>
        <v>0</v>
      </c>
      <c r="J789" s="55">
        <v>0</v>
      </c>
      <c r="K789" s="56">
        <f>E789*J789</f>
        <v>0</v>
      </c>
      <c r="L789" s="57" t="s">
        <v>124</v>
      </c>
    </row>
    <row r="790" spans="1:12" s="1" customFormat="1" ht="19.2">
      <c r="A790" s="47">
        <f>A789+1</f>
        <v>755</v>
      </c>
      <c r="B790" s="48" t="s">
        <v>381</v>
      </c>
      <c r="C790" s="49" t="s">
        <v>1841</v>
      </c>
      <c r="D790" s="50" t="s">
        <v>136</v>
      </c>
      <c r="E790" s="54">
        <v>2.2000000000000002</v>
      </c>
      <c r="F790" s="52"/>
      <c r="G790" s="53">
        <f>E790*F790</f>
        <v>0</v>
      </c>
      <c r="H790" s="54"/>
      <c r="I790" s="53">
        <f>E790*H790</f>
        <v>0</v>
      </c>
      <c r="J790" s="55">
        <v>1.28252E-2</v>
      </c>
      <c r="K790" s="56">
        <f>E790*J790</f>
        <v>2.8215440000000001E-2</v>
      </c>
      <c r="L790" s="57" t="s">
        <v>124</v>
      </c>
    </row>
    <row r="791" spans="1:12" s="1" customFormat="1" ht="19.2">
      <c r="A791" s="47">
        <f>A790+1</f>
        <v>756</v>
      </c>
      <c r="B791" s="48" t="s">
        <v>359</v>
      </c>
      <c r="C791" s="49" t="s">
        <v>1842</v>
      </c>
      <c r="D791" s="50" t="s">
        <v>127</v>
      </c>
      <c r="E791" s="226">
        <v>1.2712000000000001</v>
      </c>
      <c r="F791" s="52"/>
      <c r="G791" s="53">
        <f>E791*F791</f>
        <v>0</v>
      </c>
      <c r="H791" s="54"/>
      <c r="I791" s="53">
        <f>E791*H791</f>
        <v>0</v>
      </c>
      <c r="J791" s="55">
        <v>0</v>
      </c>
      <c r="K791" s="56">
        <f>E791*J791</f>
        <v>0</v>
      </c>
      <c r="L791" s="57" t="s">
        <v>124</v>
      </c>
    </row>
    <row r="792" spans="1:12" s="1" customFormat="1" ht="19.2">
      <c r="A792" s="47">
        <f>A791+1</f>
        <v>757</v>
      </c>
      <c r="B792" s="48" t="s">
        <v>361</v>
      </c>
      <c r="C792" s="49" t="s">
        <v>1843</v>
      </c>
      <c r="D792" s="50" t="s">
        <v>123</v>
      </c>
      <c r="E792" s="55">
        <v>4.3120000000000012E-2</v>
      </c>
      <c r="F792" s="52"/>
      <c r="G792" s="53">
        <f>E792*F792</f>
        <v>0</v>
      </c>
      <c r="H792" s="54"/>
      <c r="I792" s="53">
        <f>E792*H792</f>
        <v>0</v>
      </c>
      <c r="J792" s="55">
        <v>2.3191920000000001E-2</v>
      </c>
      <c r="K792" s="56">
        <f>E792*J792</f>
        <v>1.0000355904000004E-3</v>
      </c>
      <c r="L792" s="57" t="s">
        <v>124</v>
      </c>
    </row>
    <row r="793" spans="1:12" s="1" customFormat="1" ht="105.6">
      <c r="A793" s="227">
        <f>A792+1</f>
        <v>758</v>
      </c>
      <c r="B793" s="228" t="s">
        <v>385</v>
      </c>
      <c r="C793" s="229" t="s">
        <v>1844</v>
      </c>
      <c r="D793" s="230" t="s">
        <v>123</v>
      </c>
      <c r="E793" s="235">
        <v>4.3120000000000012E-2</v>
      </c>
      <c r="F793" s="232"/>
      <c r="G793" s="233">
        <f>E793*F793</f>
        <v>0</v>
      </c>
      <c r="H793" s="234"/>
      <c r="I793" s="233">
        <f>E793*H793</f>
        <v>0</v>
      </c>
      <c r="J793" s="235">
        <v>0.47</v>
      </c>
      <c r="K793" s="236">
        <f>E793*J793</f>
        <v>2.0266400000000004E-2</v>
      </c>
      <c r="L793" s="237" t="s">
        <v>124</v>
      </c>
    </row>
    <row r="794" spans="1:12" s="1" customFormat="1" ht="19.2">
      <c r="A794" s="47">
        <f>A793+1</f>
        <v>759</v>
      </c>
      <c r="B794" s="48" t="s">
        <v>365</v>
      </c>
      <c r="C794" s="49" t="s">
        <v>1845</v>
      </c>
      <c r="D794" s="50" t="s">
        <v>123</v>
      </c>
      <c r="E794" s="55">
        <v>4.3120000000000012E-2</v>
      </c>
      <c r="F794" s="52"/>
      <c r="G794" s="53">
        <f>E794*F794</f>
        <v>0</v>
      </c>
      <c r="H794" s="54"/>
      <c r="I794" s="53">
        <f>E794*H794</f>
        <v>0</v>
      </c>
      <c r="J794" s="55">
        <v>1.8E-3</v>
      </c>
      <c r="K794" s="56">
        <f>E794*J794</f>
        <v>7.7616000000000024E-5</v>
      </c>
      <c r="L794" s="57" t="s">
        <v>124</v>
      </c>
    </row>
    <row r="795" spans="1:12" s="1" customFormat="1" ht="19.2">
      <c r="A795" s="47">
        <f>A794+1</f>
        <v>760</v>
      </c>
      <c r="B795" s="48" t="s">
        <v>369</v>
      </c>
      <c r="C795" s="49" t="s">
        <v>1846</v>
      </c>
      <c r="D795" s="50" t="s">
        <v>235</v>
      </c>
      <c r="E795" s="55">
        <v>2.4E-2</v>
      </c>
      <c r="F795" s="52"/>
      <c r="G795" s="53">
        <f>E795*F795</f>
        <v>0</v>
      </c>
      <c r="H795" s="54"/>
      <c r="I795" s="53">
        <f>E795*H795</f>
        <v>0</v>
      </c>
      <c r="J795" s="55">
        <v>0</v>
      </c>
      <c r="K795" s="56">
        <f>E795*J795</f>
        <v>0</v>
      </c>
      <c r="L795" s="57" t="s">
        <v>124</v>
      </c>
    </row>
    <row r="796" spans="1:12" s="1" customFormat="1" ht="19.2">
      <c r="A796" s="47">
        <f>A795+1</f>
        <v>761</v>
      </c>
      <c r="B796" s="48" t="s">
        <v>653</v>
      </c>
      <c r="C796" s="49" t="s">
        <v>1847</v>
      </c>
      <c r="D796" s="50" t="s">
        <v>136</v>
      </c>
      <c r="E796" s="51">
        <v>8</v>
      </c>
      <c r="F796" s="52"/>
      <c r="G796" s="53">
        <f>E796*F796</f>
        <v>0</v>
      </c>
      <c r="H796" s="54"/>
      <c r="I796" s="53">
        <f>E796*H796</f>
        <v>0</v>
      </c>
      <c r="J796" s="55">
        <v>1.65024E-4</v>
      </c>
      <c r="K796" s="56">
        <f>E796*J796</f>
        <v>1.320192E-3</v>
      </c>
      <c r="L796" s="57" t="s">
        <v>124</v>
      </c>
    </row>
    <row r="797" spans="1:12" s="1" customFormat="1" ht="19.2">
      <c r="A797" s="47">
        <f>A796+1</f>
        <v>762</v>
      </c>
      <c r="B797" s="48" t="s">
        <v>400</v>
      </c>
      <c r="C797" s="49" t="s">
        <v>1848</v>
      </c>
      <c r="D797" s="50" t="s">
        <v>136</v>
      </c>
      <c r="E797" s="51">
        <v>8</v>
      </c>
      <c r="F797" s="52"/>
      <c r="G797" s="53">
        <f>E797*F797</f>
        <v>0</v>
      </c>
      <c r="H797" s="54"/>
      <c r="I797" s="53">
        <f>E797*H797</f>
        <v>0</v>
      </c>
      <c r="J797" s="55">
        <v>3.4706224000000001E-2</v>
      </c>
      <c r="K797" s="56">
        <f>E797*J797</f>
        <v>0.27764979200000001</v>
      </c>
      <c r="L797" s="57" t="s">
        <v>124</v>
      </c>
    </row>
    <row r="798" spans="1:12" s="1" customFormat="1" ht="19.2">
      <c r="A798" s="47">
        <f>A797+1</f>
        <v>763</v>
      </c>
      <c r="B798" s="48" t="s">
        <v>359</v>
      </c>
      <c r="C798" s="49" t="s">
        <v>1849</v>
      </c>
      <c r="D798" s="50" t="s">
        <v>127</v>
      </c>
      <c r="E798" s="226">
        <v>9.6960000000000015</v>
      </c>
      <c r="F798" s="52"/>
      <c r="G798" s="53">
        <f>E798*F798</f>
        <v>0</v>
      </c>
      <c r="H798" s="54"/>
      <c r="I798" s="53">
        <f>E798*H798</f>
        <v>0</v>
      </c>
      <c r="J798" s="55">
        <v>0</v>
      </c>
      <c r="K798" s="56">
        <f>E798*J798</f>
        <v>0</v>
      </c>
      <c r="L798" s="57" t="s">
        <v>124</v>
      </c>
    </row>
    <row r="799" spans="1:12" s="1" customFormat="1" ht="19.2">
      <c r="A799" s="47">
        <f>A798+1</f>
        <v>764</v>
      </c>
      <c r="B799" s="48" t="s">
        <v>361</v>
      </c>
      <c r="C799" s="49" t="s">
        <v>1850</v>
      </c>
      <c r="D799" s="50" t="s">
        <v>123</v>
      </c>
      <c r="E799" s="55">
        <v>0.70400000000000007</v>
      </c>
      <c r="F799" s="52"/>
      <c r="G799" s="53">
        <f>E799*F799</f>
        <v>0</v>
      </c>
      <c r="H799" s="54"/>
      <c r="I799" s="53">
        <f>E799*H799</f>
        <v>0</v>
      </c>
      <c r="J799" s="55">
        <v>2.3191920000000001E-2</v>
      </c>
      <c r="K799" s="56">
        <f>E799*J799</f>
        <v>1.6327111680000003E-2</v>
      </c>
      <c r="L799" s="57" t="s">
        <v>124</v>
      </c>
    </row>
    <row r="800" spans="1:12" s="1" customFormat="1" ht="105.6">
      <c r="A800" s="227">
        <f>A799+1</f>
        <v>765</v>
      </c>
      <c r="B800" s="228" t="s">
        <v>385</v>
      </c>
      <c r="C800" s="229" t="s">
        <v>1851</v>
      </c>
      <c r="D800" s="230" t="s">
        <v>123</v>
      </c>
      <c r="E800" s="235">
        <v>0.70400000000000007</v>
      </c>
      <c r="F800" s="232"/>
      <c r="G800" s="233">
        <f>E800*F800</f>
        <v>0</v>
      </c>
      <c r="H800" s="234"/>
      <c r="I800" s="233">
        <f>E800*H800</f>
        <v>0</v>
      </c>
      <c r="J800" s="235">
        <v>0.47</v>
      </c>
      <c r="K800" s="236">
        <f>E800*J800</f>
        <v>0.33088000000000001</v>
      </c>
      <c r="L800" s="237" t="s">
        <v>124</v>
      </c>
    </row>
    <row r="801" spans="1:12" s="1" customFormat="1" ht="19.2">
      <c r="A801" s="47">
        <f>A800+1</f>
        <v>766</v>
      </c>
      <c r="B801" s="48" t="s">
        <v>365</v>
      </c>
      <c r="C801" s="49" t="s">
        <v>1852</v>
      </c>
      <c r="D801" s="50" t="s">
        <v>123</v>
      </c>
      <c r="E801" s="55">
        <v>0.70400000000000007</v>
      </c>
      <c r="F801" s="52"/>
      <c r="G801" s="53">
        <f>E801*F801</f>
        <v>0</v>
      </c>
      <c r="H801" s="54"/>
      <c r="I801" s="53">
        <f>E801*H801</f>
        <v>0</v>
      </c>
      <c r="J801" s="55">
        <v>1.8E-3</v>
      </c>
      <c r="K801" s="56">
        <f>E801*J801</f>
        <v>1.2672E-3</v>
      </c>
      <c r="L801" s="57" t="s">
        <v>124</v>
      </c>
    </row>
    <row r="802" spans="1:12" s="1" customFormat="1" ht="19.2">
      <c r="A802" s="47">
        <f>A801+1</f>
        <v>767</v>
      </c>
      <c r="B802" s="48" t="s">
        <v>422</v>
      </c>
      <c r="C802" s="49" t="s">
        <v>1853</v>
      </c>
      <c r="D802" s="50" t="s">
        <v>155</v>
      </c>
      <c r="E802" s="51">
        <v>1</v>
      </c>
      <c r="F802" s="52"/>
      <c r="G802" s="53">
        <f>E802*F802</f>
        <v>0</v>
      </c>
      <c r="H802" s="54"/>
      <c r="I802" s="53">
        <f>E802*H802</f>
        <v>0</v>
      </c>
      <c r="J802" s="55">
        <v>4.4000000000000003E-3</v>
      </c>
      <c r="K802" s="56">
        <f>E802*J802</f>
        <v>4.4000000000000003E-3</v>
      </c>
      <c r="L802" s="57" t="s">
        <v>124</v>
      </c>
    </row>
    <row r="803" spans="1:12" s="1" customFormat="1" ht="19.2">
      <c r="A803" s="47">
        <f>A802+1</f>
        <v>768</v>
      </c>
      <c r="B803" s="48" t="s">
        <v>369</v>
      </c>
      <c r="C803" s="49" t="s">
        <v>1854</v>
      </c>
      <c r="D803" s="50" t="s">
        <v>235</v>
      </c>
      <c r="E803" s="55">
        <v>0.373</v>
      </c>
      <c r="F803" s="52"/>
      <c r="G803" s="53">
        <f>E803*F803</f>
        <v>0</v>
      </c>
      <c r="H803" s="54"/>
      <c r="I803" s="53">
        <f>E803*H803</f>
        <v>0</v>
      </c>
      <c r="J803" s="55">
        <v>0</v>
      </c>
      <c r="K803" s="56">
        <f>E803*J803</f>
        <v>0</v>
      </c>
      <c r="L803" s="57" t="s">
        <v>124</v>
      </c>
    </row>
    <row r="804" spans="1:12" s="1" customFormat="1" ht="19.2">
      <c r="A804" s="47">
        <f>A803+1</f>
        <v>769</v>
      </c>
      <c r="B804" s="48" t="s">
        <v>400</v>
      </c>
      <c r="C804" s="49" t="s">
        <v>1855</v>
      </c>
      <c r="D804" s="50" t="s">
        <v>136</v>
      </c>
      <c r="E804" s="54">
        <v>1.5</v>
      </c>
      <c r="F804" s="52"/>
      <c r="G804" s="53">
        <f>E804*F804</f>
        <v>0</v>
      </c>
      <c r="H804" s="54"/>
      <c r="I804" s="53">
        <f>E804*H804</f>
        <v>0</v>
      </c>
      <c r="J804" s="55">
        <v>3.4706224000000001E-2</v>
      </c>
      <c r="K804" s="56">
        <f>E804*J804</f>
        <v>5.2059335999999998E-2</v>
      </c>
      <c r="L804" s="57" t="s">
        <v>124</v>
      </c>
    </row>
    <row r="805" spans="1:12" s="1" customFormat="1" ht="19.2">
      <c r="A805" s="47">
        <f>A804+1</f>
        <v>770</v>
      </c>
      <c r="B805" s="48" t="s">
        <v>359</v>
      </c>
      <c r="C805" s="49" t="s">
        <v>1856</v>
      </c>
      <c r="D805" s="50" t="s">
        <v>127</v>
      </c>
      <c r="E805" s="226">
        <v>1.677</v>
      </c>
      <c r="F805" s="52"/>
      <c r="G805" s="53">
        <f>E805*F805</f>
        <v>0</v>
      </c>
      <c r="H805" s="54"/>
      <c r="I805" s="53">
        <f>E805*H805</f>
        <v>0</v>
      </c>
      <c r="J805" s="55">
        <v>0</v>
      </c>
      <c r="K805" s="56">
        <f>E805*J805</f>
        <v>0</v>
      </c>
      <c r="L805" s="57" t="s">
        <v>124</v>
      </c>
    </row>
    <row r="806" spans="1:12" s="1" customFormat="1" ht="19.2">
      <c r="A806" s="47">
        <f>A805+1</f>
        <v>771</v>
      </c>
      <c r="B806" s="48" t="s">
        <v>361</v>
      </c>
      <c r="C806" s="49" t="s">
        <v>1857</v>
      </c>
      <c r="D806" s="50" t="s">
        <v>123</v>
      </c>
      <c r="E806" s="55">
        <v>9.9000000000000005E-2</v>
      </c>
      <c r="F806" s="52"/>
      <c r="G806" s="53">
        <f>E806*F806</f>
        <v>0</v>
      </c>
      <c r="H806" s="54"/>
      <c r="I806" s="53">
        <f>E806*H806</f>
        <v>0</v>
      </c>
      <c r="J806" s="55">
        <v>2.3191920000000001E-2</v>
      </c>
      <c r="K806" s="56">
        <f>E806*J806</f>
        <v>2.2960000800000004E-3</v>
      </c>
      <c r="L806" s="57" t="s">
        <v>124</v>
      </c>
    </row>
    <row r="807" spans="1:12" s="1" customFormat="1" ht="105.6">
      <c r="A807" s="227">
        <f>A806+1</f>
        <v>772</v>
      </c>
      <c r="B807" s="228" t="s">
        <v>385</v>
      </c>
      <c r="C807" s="229" t="s">
        <v>1858</v>
      </c>
      <c r="D807" s="230" t="s">
        <v>123</v>
      </c>
      <c r="E807" s="235">
        <v>9.9000000000000005E-2</v>
      </c>
      <c r="F807" s="232"/>
      <c r="G807" s="233">
        <f>E807*F807</f>
        <v>0</v>
      </c>
      <c r="H807" s="234"/>
      <c r="I807" s="233">
        <f>E807*H807</f>
        <v>0</v>
      </c>
      <c r="J807" s="235">
        <v>0.47</v>
      </c>
      <c r="K807" s="236">
        <f>E807*J807</f>
        <v>4.6530000000000002E-2</v>
      </c>
      <c r="L807" s="237" t="s">
        <v>124</v>
      </c>
    </row>
    <row r="808" spans="1:12" s="1" customFormat="1" ht="19.2">
      <c r="A808" s="47">
        <f>A807+1</f>
        <v>773</v>
      </c>
      <c r="B808" s="48" t="s">
        <v>365</v>
      </c>
      <c r="C808" s="49" t="s">
        <v>1859</v>
      </c>
      <c r="D808" s="50" t="s">
        <v>123</v>
      </c>
      <c r="E808" s="55">
        <v>9.9000000000000005E-2</v>
      </c>
      <c r="F808" s="52"/>
      <c r="G808" s="53">
        <f>E808*F808</f>
        <v>0</v>
      </c>
      <c r="H808" s="54"/>
      <c r="I808" s="53">
        <f>E808*H808</f>
        <v>0</v>
      </c>
      <c r="J808" s="55">
        <v>1.8E-3</v>
      </c>
      <c r="K808" s="56">
        <f>E808*J808</f>
        <v>1.7819999999999999E-4</v>
      </c>
      <c r="L808" s="57" t="s">
        <v>124</v>
      </c>
    </row>
    <row r="809" spans="1:12" s="1" customFormat="1" ht="19.2">
      <c r="A809" s="47">
        <f>A808+1</f>
        <v>774</v>
      </c>
      <c r="B809" s="48" t="s">
        <v>1627</v>
      </c>
      <c r="C809" s="49" t="s">
        <v>1860</v>
      </c>
      <c r="D809" s="50" t="s">
        <v>155</v>
      </c>
      <c r="E809" s="51">
        <v>1</v>
      </c>
      <c r="F809" s="52"/>
      <c r="G809" s="53">
        <f>E809*F809</f>
        <v>0</v>
      </c>
      <c r="H809" s="54"/>
      <c r="I809" s="53">
        <f>E809*H809</f>
        <v>0</v>
      </c>
      <c r="J809" s="55">
        <v>1.1000000000000001E-3</v>
      </c>
      <c r="K809" s="56">
        <f>E809*J809</f>
        <v>1.1000000000000001E-3</v>
      </c>
      <c r="L809" s="57" t="s">
        <v>124</v>
      </c>
    </row>
    <row r="810" spans="1:12" s="1" customFormat="1" ht="19.2">
      <c r="A810" s="47">
        <f>A809+1</f>
        <v>775</v>
      </c>
      <c r="B810" s="48" t="s">
        <v>369</v>
      </c>
      <c r="C810" s="49" t="s">
        <v>1861</v>
      </c>
      <c r="D810" s="50" t="s">
        <v>235</v>
      </c>
      <c r="E810" s="55">
        <v>6.5000000000000002E-2</v>
      </c>
      <c r="F810" s="52"/>
      <c r="G810" s="53">
        <f>E810*F810</f>
        <v>0</v>
      </c>
      <c r="H810" s="54"/>
      <c r="I810" s="53">
        <f>E810*H810</f>
        <v>0</v>
      </c>
      <c r="J810" s="55">
        <v>0</v>
      </c>
      <c r="K810" s="56">
        <f>E810*J810</f>
        <v>0</v>
      </c>
      <c r="L810" s="57" t="s">
        <v>124</v>
      </c>
    </row>
    <row r="811" spans="1:12" s="1" customFormat="1" ht="19.2">
      <c r="A811" s="47">
        <f>A810+1</f>
        <v>776</v>
      </c>
      <c r="B811" s="48" t="s">
        <v>381</v>
      </c>
      <c r="C811" s="49" t="s">
        <v>1862</v>
      </c>
      <c r="D811" s="50" t="s">
        <v>136</v>
      </c>
      <c r="E811" s="54">
        <v>0.12</v>
      </c>
      <c r="F811" s="52"/>
      <c r="G811" s="53">
        <f>E811*F811</f>
        <v>0</v>
      </c>
      <c r="H811" s="54"/>
      <c r="I811" s="53">
        <f>E811*H811</f>
        <v>0</v>
      </c>
      <c r="J811" s="55">
        <v>1.28252E-2</v>
      </c>
      <c r="K811" s="56">
        <f>E811*J811</f>
        <v>1.5390239999999999E-3</v>
      </c>
      <c r="L811" s="57" t="s">
        <v>124</v>
      </c>
    </row>
    <row r="812" spans="1:12" s="1" customFormat="1" ht="19.2">
      <c r="A812" s="47">
        <f>A811+1</f>
        <v>777</v>
      </c>
      <c r="B812" s="48" t="s">
        <v>359</v>
      </c>
      <c r="C812" s="49" t="s">
        <v>1863</v>
      </c>
      <c r="D812" s="50" t="s">
        <v>127</v>
      </c>
      <c r="E812" s="226">
        <v>0.69840000000000002</v>
      </c>
      <c r="F812" s="52"/>
      <c r="G812" s="53">
        <f>E812*F812</f>
        <v>0</v>
      </c>
      <c r="H812" s="54"/>
      <c r="I812" s="53">
        <f>E812*H812</f>
        <v>0</v>
      </c>
      <c r="J812" s="55">
        <v>0</v>
      </c>
      <c r="K812" s="56">
        <f>E812*J812</f>
        <v>0</v>
      </c>
      <c r="L812" s="57" t="s">
        <v>124</v>
      </c>
    </row>
    <row r="813" spans="1:12" s="1" customFormat="1" ht="19.2">
      <c r="A813" s="47">
        <f>A812+1</f>
        <v>778</v>
      </c>
      <c r="B813" s="48" t="s">
        <v>361</v>
      </c>
      <c r="C813" s="49" t="s">
        <v>1864</v>
      </c>
      <c r="D813" s="50" t="s">
        <v>123</v>
      </c>
      <c r="E813" s="55">
        <v>1.5119999999999998E-2</v>
      </c>
      <c r="F813" s="52"/>
      <c r="G813" s="53">
        <f>E813*F813</f>
        <v>0</v>
      </c>
      <c r="H813" s="54"/>
      <c r="I813" s="53">
        <f>E813*H813</f>
        <v>0</v>
      </c>
      <c r="J813" s="55">
        <v>2.3191920000000001E-2</v>
      </c>
      <c r="K813" s="56">
        <f>E813*J813</f>
        <v>3.5066183039999995E-4</v>
      </c>
      <c r="L813" s="57" t="s">
        <v>124</v>
      </c>
    </row>
    <row r="814" spans="1:12" s="1" customFormat="1" ht="105.6">
      <c r="A814" s="227">
        <f>A813+1</f>
        <v>779</v>
      </c>
      <c r="B814" s="228" t="s">
        <v>363</v>
      </c>
      <c r="C814" s="229" t="s">
        <v>1865</v>
      </c>
      <c r="D814" s="230" t="s">
        <v>123</v>
      </c>
      <c r="E814" s="235">
        <v>1.5119999999999998E-2</v>
      </c>
      <c r="F814" s="232"/>
      <c r="G814" s="233">
        <f>E814*F814</f>
        <v>0</v>
      </c>
      <c r="H814" s="234"/>
      <c r="I814" s="233">
        <f>E814*H814</f>
        <v>0</v>
      </c>
      <c r="J814" s="235">
        <v>0.59</v>
      </c>
      <c r="K814" s="236">
        <f>E814*J814</f>
        <v>8.9207999999999978E-3</v>
      </c>
      <c r="L814" s="237" t="s">
        <v>124</v>
      </c>
    </row>
    <row r="815" spans="1:12" s="1" customFormat="1" ht="19.2">
      <c r="A815" s="47">
        <f>A814+1</f>
        <v>780</v>
      </c>
      <c r="B815" s="48" t="s">
        <v>365</v>
      </c>
      <c r="C815" s="49" t="s">
        <v>1866</v>
      </c>
      <c r="D815" s="50" t="s">
        <v>123</v>
      </c>
      <c r="E815" s="55">
        <v>1.5119999999999998E-2</v>
      </c>
      <c r="F815" s="52"/>
      <c r="G815" s="53">
        <f>E815*F815</f>
        <v>0</v>
      </c>
      <c r="H815" s="54"/>
      <c r="I815" s="53">
        <f>E815*H815</f>
        <v>0</v>
      </c>
      <c r="J815" s="55">
        <v>1.8E-3</v>
      </c>
      <c r="K815" s="56">
        <f>E815*J815</f>
        <v>2.7215999999999995E-5</v>
      </c>
      <c r="L815" s="57" t="s">
        <v>124</v>
      </c>
    </row>
    <row r="816" spans="1:12" s="1" customFormat="1" ht="19.2">
      <c r="A816" s="47">
        <f>A815+1</f>
        <v>781</v>
      </c>
      <c r="B816" s="48" t="s">
        <v>369</v>
      </c>
      <c r="C816" s="49" t="s">
        <v>1867</v>
      </c>
      <c r="D816" s="50" t="s">
        <v>235</v>
      </c>
      <c r="E816" s="55">
        <v>1.4999999999999999E-2</v>
      </c>
      <c r="F816" s="52"/>
      <c r="G816" s="53">
        <f>E816*F816</f>
        <v>0</v>
      </c>
      <c r="H816" s="54"/>
      <c r="I816" s="53">
        <f>E816*H816</f>
        <v>0</v>
      </c>
      <c r="J816" s="55">
        <v>0</v>
      </c>
      <c r="K816" s="56">
        <f>E816*J816</f>
        <v>0</v>
      </c>
      <c r="L816" s="57" t="s">
        <v>124</v>
      </c>
    </row>
    <row r="817" spans="1:12" s="1" customFormat="1" ht="19.2">
      <c r="A817" s="47">
        <f>A816+1</f>
        <v>782</v>
      </c>
      <c r="B817" s="48" t="s">
        <v>530</v>
      </c>
      <c r="C817" s="49" t="s">
        <v>1868</v>
      </c>
      <c r="D817" s="50" t="s">
        <v>136</v>
      </c>
      <c r="E817" s="54">
        <v>7.5</v>
      </c>
      <c r="F817" s="52"/>
      <c r="G817" s="53">
        <f>E817*F817</f>
        <v>0</v>
      </c>
      <c r="H817" s="54"/>
      <c r="I817" s="53">
        <f>E817*H817</f>
        <v>0</v>
      </c>
      <c r="J817" s="55">
        <v>1.65024E-4</v>
      </c>
      <c r="K817" s="56">
        <f>E817*J817</f>
        <v>1.2376799999999999E-3</v>
      </c>
      <c r="L817" s="57" t="s">
        <v>124</v>
      </c>
    </row>
    <row r="818" spans="1:12" s="1" customFormat="1" ht="9.6">
      <c r="A818" s="47">
        <f>A817+1</f>
        <v>783</v>
      </c>
      <c r="B818" s="48" t="s">
        <v>357</v>
      </c>
      <c r="C818" s="49" t="s">
        <v>1869</v>
      </c>
      <c r="D818" s="50" t="s">
        <v>136</v>
      </c>
      <c r="E818" s="54">
        <v>7.5</v>
      </c>
      <c r="F818" s="52"/>
      <c r="G818" s="53">
        <f>E818*F818</f>
        <v>0</v>
      </c>
      <c r="H818" s="54"/>
      <c r="I818" s="53">
        <f>E818*H818</f>
        <v>0</v>
      </c>
      <c r="J818" s="55">
        <v>2.3090223999999999E-2</v>
      </c>
      <c r="K818" s="56">
        <f>E818*J818</f>
        <v>0.17317668</v>
      </c>
      <c r="L818" s="57" t="s">
        <v>124</v>
      </c>
    </row>
    <row r="819" spans="1:12" s="1" customFormat="1" ht="9.6">
      <c r="A819" s="47">
        <f>A818+1</f>
        <v>784</v>
      </c>
      <c r="B819" s="48" t="s">
        <v>359</v>
      </c>
      <c r="C819" s="49" t="s">
        <v>1870</v>
      </c>
      <c r="D819" s="50" t="s">
        <v>127</v>
      </c>
      <c r="E819" s="226">
        <v>6.08</v>
      </c>
      <c r="F819" s="52"/>
      <c r="G819" s="53">
        <f>E819*F819</f>
        <v>0</v>
      </c>
      <c r="H819" s="54"/>
      <c r="I819" s="53">
        <f>E819*H819</f>
        <v>0</v>
      </c>
      <c r="J819" s="55">
        <v>0</v>
      </c>
      <c r="K819" s="56">
        <f>E819*J819</f>
        <v>0</v>
      </c>
      <c r="L819" s="57" t="s">
        <v>124</v>
      </c>
    </row>
    <row r="820" spans="1:12" s="1" customFormat="1" ht="9.6">
      <c r="A820" s="47">
        <f>A819+1</f>
        <v>785</v>
      </c>
      <c r="B820" s="48" t="s">
        <v>361</v>
      </c>
      <c r="C820" s="49" t="s">
        <v>1871</v>
      </c>
      <c r="D820" s="50" t="s">
        <v>123</v>
      </c>
      <c r="E820" s="55">
        <v>0.30000000000000004</v>
      </c>
      <c r="F820" s="52"/>
      <c r="G820" s="53">
        <f>E820*F820</f>
        <v>0</v>
      </c>
      <c r="H820" s="54"/>
      <c r="I820" s="53">
        <f>E820*H820</f>
        <v>0</v>
      </c>
      <c r="J820" s="55">
        <v>2.3191920000000001E-2</v>
      </c>
      <c r="K820" s="56">
        <f>E820*J820</f>
        <v>6.9575760000000018E-3</v>
      </c>
      <c r="L820" s="57" t="s">
        <v>124</v>
      </c>
    </row>
    <row r="821" spans="1:12" s="1" customFormat="1" ht="96">
      <c r="A821" s="227">
        <f>A820+1</f>
        <v>786</v>
      </c>
      <c r="B821" s="228" t="s">
        <v>385</v>
      </c>
      <c r="C821" s="229" t="s">
        <v>1872</v>
      </c>
      <c r="D821" s="230" t="s">
        <v>123</v>
      </c>
      <c r="E821" s="235">
        <v>0.30000000000000004</v>
      </c>
      <c r="F821" s="232"/>
      <c r="G821" s="233">
        <f>E821*F821</f>
        <v>0</v>
      </c>
      <c r="H821" s="234"/>
      <c r="I821" s="233">
        <f>E821*H821</f>
        <v>0</v>
      </c>
      <c r="J821" s="235">
        <v>0.47</v>
      </c>
      <c r="K821" s="236">
        <f>E821*J821</f>
        <v>0.14100000000000001</v>
      </c>
      <c r="L821" s="237" t="s">
        <v>124</v>
      </c>
    </row>
    <row r="822" spans="1:12" s="1" customFormat="1" ht="9.6">
      <c r="A822" s="47">
        <f>A821+1</f>
        <v>787</v>
      </c>
      <c r="B822" s="48" t="s">
        <v>365</v>
      </c>
      <c r="C822" s="49" t="s">
        <v>1873</v>
      </c>
      <c r="D822" s="50" t="s">
        <v>123</v>
      </c>
      <c r="E822" s="55">
        <v>0.30000000000000004</v>
      </c>
      <c r="F822" s="52"/>
      <c r="G822" s="53">
        <f>E822*F822</f>
        <v>0</v>
      </c>
      <c r="H822" s="54"/>
      <c r="I822" s="53">
        <f>E822*H822</f>
        <v>0</v>
      </c>
      <c r="J822" s="55">
        <v>1.8E-3</v>
      </c>
      <c r="K822" s="56">
        <f>E822*J822</f>
        <v>5.4000000000000012E-4</v>
      </c>
      <c r="L822" s="57" t="s">
        <v>124</v>
      </c>
    </row>
    <row r="823" spans="1:12" s="1" customFormat="1" ht="9.6">
      <c r="A823" s="47">
        <f>A822+1</f>
        <v>788</v>
      </c>
      <c r="B823" s="48" t="s">
        <v>369</v>
      </c>
      <c r="C823" s="49" t="s">
        <v>1874</v>
      </c>
      <c r="D823" s="50" t="s">
        <v>235</v>
      </c>
      <c r="E823" s="55">
        <v>0.158</v>
      </c>
      <c r="F823" s="52"/>
      <c r="G823" s="53">
        <f>E823*F823</f>
        <v>0</v>
      </c>
      <c r="H823" s="54"/>
      <c r="I823" s="53">
        <f>E823*H823</f>
        <v>0</v>
      </c>
      <c r="J823" s="55">
        <v>0</v>
      </c>
      <c r="K823" s="56">
        <f>E823*J823</f>
        <v>0</v>
      </c>
      <c r="L823" s="57" t="s">
        <v>124</v>
      </c>
    </row>
    <row r="824" spans="1:12" s="1" customFormat="1" ht="19.2">
      <c r="A824" s="47">
        <f>A823+1</f>
        <v>789</v>
      </c>
      <c r="B824" s="48" t="s">
        <v>381</v>
      </c>
      <c r="C824" s="49" t="s">
        <v>1875</v>
      </c>
      <c r="D824" s="50" t="s">
        <v>136</v>
      </c>
      <c r="E824" s="54">
        <v>1.8</v>
      </c>
      <c r="F824" s="52"/>
      <c r="G824" s="53">
        <f>E824*F824</f>
        <v>0</v>
      </c>
      <c r="H824" s="54"/>
      <c r="I824" s="53">
        <f>E824*H824</f>
        <v>0</v>
      </c>
      <c r="J824" s="55">
        <v>1.28252E-2</v>
      </c>
      <c r="K824" s="56">
        <f>E824*J824</f>
        <v>2.3085359999999999E-2</v>
      </c>
      <c r="L824" s="57" t="s">
        <v>124</v>
      </c>
    </row>
    <row r="825" spans="1:12" s="1" customFormat="1" ht="19.2">
      <c r="A825" s="47">
        <f>A824+1</f>
        <v>790</v>
      </c>
      <c r="B825" s="48" t="s">
        <v>359</v>
      </c>
      <c r="C825" s="49" t="s">
        <v>1876</v>
      </c>
      <c r="D825" s="50" t="s">
        <v>127</v>
      </c>
      <c r="E825" s="226">
        <v>1.0472000000000001</v>
      </c>
      <c r="F825" s="52"/>
      <c r="G825" s="53">
        <f>E825*F825</f>
        <v>0</v>
      </c>
      <c r="H825" s="54"/>
      <c r="I825" s="53">
        <f>E825*H825</f>
        <v>0</v>
      </c>
      <c r="J825" s="55">
        <v>0</v>
      </c>
      <c r="K825" s="56">
        <f>E825*J825</f>
        <v>0</v>
      </c>
      <c r="L825" s="57" t="s">
        <v>124</v>
      </c>
    </row>
    <row r="826" spans="1:12" s="1" customFormat="1" ht="19.2">
      <c r="A826" s="47">
        <f>A825+1</f>
        <v>791</v>
      </c>
      <c r="B826" s="48" t="s">
        <v>361</v>
      </c>
      <c r="C826" s="49" t="s">
        <v>1877</v>
      </c>
      <c r="D826" s="50" t="s">
        <v>123</v>
      </c>
      <c r="E826" s="55">
        <v>3.5280000000000006E-2</v>
      </c>
      <c r="F826" s="52"/>
      <c r="G826" s="53">
        <f>E826*F826</f>
        <v>0</v>
      </c>
      <c r="H826" s="54"/>
      <c r="I826" s="53">
        <f>E826*H826</f>
        <v>0</v>
      </c>
      <c r="J826" s="55">
        <v>2.3191920000000001E-2</v>
      </c>
      <c r="K826" s="56">
        <f>E826*J826</f>
        <v>8.1821093760000023E-4</v>
      </c>
      <c r="L826" s="57" t="s">
        <v>124</v>
      </c>
    </row>
    <row r="827" spans="1:12" s="1" customFormat="1" ht="105.6">
      <c r="A827" s="227">
        <f>A826+1</f>
        <v>792</v>
      </c>
      <c r="B827" s="228" t="s">
        <v>385</v>
      </c>
      <c r="C827" s="229" t="s">
        <v>1878</v>
      </c>
      <c r="D827" s="230" t="s">
        <v>123</v>
      </c>
      <c r="E827" s="235">
        <v>3.5280000000000006E-2</v>
      </c>
      <c r="F827" s="232"/>
      <c r="G827" s="233">
        <f>E827*F827</f>
        <v>0</v>
      </c>
      <c r="H827" s="234"/>
      <c r="I827" s="233">
        <f>E827*H827</f>
        <v>0</v>
      </c>
      <c r="J827" s="235">
        <v>0.47</v>
      </c>
      <c r="K827" s="236">
        <f>E827*J827</f>
        <v>1.6581600000000002E-2</v>
      </c>
      <c r="L827" s="237" t="s">
        <v>124</v>
      </c>
    </row>
    <row r="828" spans="1:12" s="1" customFormat="1" ht="19.2">
      <c r="A828" s="47">
        <f>A827+1</f>
        <v>793</v>
      </c>
      <c r="B828" s="48" t="s">
        <v>365</v>
      </c>
      <c r="C828" s="49" t="s">
        <v>1879</v>
      </c>
      <c r="D828" s="50" t="s">
        <v>123</v>
      </c>
      <c r="E828" s="55">
        <v>3.5280000000000006E-2</v>
      </c>
      <c r="F828" s="52"/>
      <c r="G828" s="53">
        <f>E828*F828</f>
        <v>0</v>
      </c>
      <c r="H828" s="54"/>
      <c r="I828" s="53">
        <f>E828*H828</f>
        <v>0</v>
      </c>
      <c r="J828" s="55">
        <v>1.8E-3</v>
      </c>
      <c r="K828" s="56">
        <f>E828*J828</f>
        <v>6.3504000000000007E-5</v>
      </c>
      <c r="L828" s="57" t="s">
        <v>124</v>
      </c>
    </row>
    <row r="829" spans="1:12" s="1" customFormat="1" ht="19.2">
      <c r="A829" s="47">
        <f>A828+1</f>
        <v>794</v>
      </c>
      <c r="B829" s="48" t="s">
        <v>369</v>
      </c>
      <c r="C829" s="49" t="s">
        <v>1880</v>
      </c>
      <c r="D829" s="50" t="s">
        <v>235</v>
      </c>
      <c r="E829" s="55">
        <v>1.9E-2</v>
      </c>
      <c r="F829" s="52"/>
      <c r="G829" s="53">
        <f>E829*F829</f>
        <v>0</v>
      </c>
      <c r="H829" s="54"/>
      <c r="I829" s="53">
        <f>E829*H829</f>
        <v>0</v>
      </c>
      <c r="J829" s="55">
        <v>0</v>
      </c>
      <c r="K829" s="56">
        <f>E829*J829</f>
        <v>0</v>
      </c>
      <c r="L829" s="57" t="s">
        <v>124</v>
      </c>
    </row>
    <row r="830" spans="1:12" s="1" customFormat="1" ht="19.2">
      <c r="A830" s="47">
        <f>A829+1</f>
        <v>795</v>
      </c>
      <c r="B830" s="48" t="s">
        <v>530</v>
      </c>
      <c r="C830" s="49" t="s">
        <v>1881</v>
      </c>
      <c r="D830" s="50" t="s">
        <v>136</v>
      </c>
      <c r="E830" s="51">
        <v>2</v>
      </c>
      <c r="F830" s="52"/>
      <c r="G830" s="53">
        <f>E830*F830</f>
        <v>0</v>
      </c>
      <c r="H830" s="54"/>
      <c r="I830" s="53">
        <f>E830*H830</f>
        <v>0</v>
      </c>
      <c r="J830" s="55">
        <v>1.65024E-4</v>
      </c>
      <c r="K830" s="56">
        <f>E830*J830</f>
        <v>3.30048E-4</v>
      </c>
      <c r="L830" s="57" t="s">
        <v>124</v>
      </c>
    </row>
    <row r="831" spans="1:12" s="1" customFormat="1" ht="19.2">
      <c r="A831" s="47">
        <f>A830+1</f>
        <v>796</v>
      </c>
      <c r="B831" s="48" t="s">
        <v>357</v>
      </c>
      <c r="C831" s="49" t="s">
        <v>1882</v>
      </c>
      <c r="D831" s="50" t="s">
        <v>136</v>
      </c>
      <c r="E831" s="51">
        <v>2</v>
      </c>
      <c r="F831" s="52"/>
      <c r="G831" s="53">
        <f>E831*F831</f>
        <v>0</v>
      </c>
      <c r="H831" s="54"/>
      <c r="I831" s="53">
        <f>E831*H831</f>
        <v>0</v>
      </c>
      <c r="J831" s="55">
        <v>2.3090223999999999E-2</v>
      </c>
      <c r="K831" s="56">
        <f>E831*J831</f>
        <v>4.6180447999999999E-2</v>
      </c>
      <c r="L831" s="57" t="s">
        <v>124</v>
      </c>
    </row>
    <row r="832" spans="1:12" s="1" customFormat="1" ht="19.2">
      <c r="A832" s="47">
        <f>A831+1</f>
        <v>797</v>
      </c>
      <c r="B832" s="48" t="s">
        <v>359</v>
      </c>
      <c r="C832" s="49" t="s">
        <v>1883</v>
      </c>
      <c r="D832" s="50" t="s">
        <v>127</v>
      </c>
      <c r="E832" s="226">
        <v>1.6800000000000002</v>
      </c>
      <c r="F832" s="52"/>
      <c r="G832" s="53">
        <f>E832*F832</f>
        <v>0</v>
      </c>
      <c r="H832" s="54"/>
      <c r="I832" s="53">
        <f>E832*H832</f>
        <v>0</v>
      </c>
      <c r="J832" s="55">
        <v>0</v>
      </c>
      <c r="K832" s="56">
        <f>E832*J832</f>
        <v>0</v>
      </c>
      <c r="L832" s="57" t="s">
        <v>124</v>
      </c>
    </row>
    <row r="833" spans="1:12" s="1" customFormat="1" ht="19.2">
      <c r="A833" s="47">
        <f>A832+1</f>
        <v>798</v>
      </c>
      <c r="B833" s="48" t="s">
        <v>361</v>
      </c>
      <c r="C833" s="49" t="s">
        <v>1884</v>
      </c>
      <c r="D833" s="50" t="s">
        <v>123</v>
      </c>
      <c r="E833" s="55">
        <v>0.8</v>
      </c>
      <c r="F833" s="52"/>
      <c r="G833" s="53">
        <f>E833*F833</f>
        <v>0</v>
      </c>
      <c r="H833" s="54"/>
      <c r="I833" s="53">
        <f>E833*H833</f>
        <v>0</v>
      </c>
      <c r="J833" s="55">
        <v>2.3191920000000001E-2</v>
      </c>
      <c r="K833" s="56">
        <f>E833*J833</f>
        <v>1.8553536000000002E-2</v>
      </c>
      <c r="L833" s="57" t="s">
        <v>124</v>
      </c>
    </row>
    <row r="834" spans="1:12" s="1" customFormat="1" ht="96">
      <c r="A834" s="227">
        <f>A833+1</f>
        <v>799</v>
      </c>
      <c r="B834" s="228" t="s">
        <v>385</v>
      </c>
      <c r="C834" s="229" t="s">
        <v>1885</v>
      </c>
      <c r="D834" s="230" t="s">
        <v>123</v>
      </c>
      <c r="E834" s="235">
        <v>0.8</v>
      </c>
      <c r="F834" s="232"/>
      <c r="G834" s="233">
        <f>E834*F834</f>
        <v>0</v>
      </c>
      <c r="H834" s="234"/>
      <c r="I834" s="233">
        <f>E834*H834</f>
        <v>0</v>
      </c>
      <c r="J834" s="235">
        <v>0.47</v>
      </c>
      <c r="K834" s="236">
        <f>E834*J834</f>
        <v>0.376</v>
      </c>
      <c r="L834" s="237" t="s">
        <v>124</v>
      </c>
    </row>
    <row r="835" spans="1:12" s="1" customFormat="1" ht="19.2">
      <c r="A835" s="47">
        <f>A834+1</f>
        <v>800</v>
      </c>
      <c r="B835" s="48" t="s">
        <v>365</v>
      </c>
      <c r="C835" s="49" t="s">
        <v>1886</v>
      </c>
      <c r="D835" s="50" t="s">
        <v>123</v>
      </c>
      <c r="E835" s="55">
        <v>0.8</v>
      </c>
      <c r="F835" s="52"/>
      <c r="G835" s="53">
        <f>E835*F835</f>
        <v>0</v>
      </c>
      <c r="H835" s="54"/>
      <c r="I835" s="53">
        <f>E835*H835</f>
        <v>0</v>
      </c>
      <c r="J835" s="55">
        <v>1.8E-3</v>
      </c>
      <c r="K835" s="56">
        <f>E835*J835</f>
        <v>1.4400000000000001E-3</v>
      </c>
      <c r="L835" s="57" t="s">
        <v>124</v>
      </c>
    </row>
    <row r="836" spans="1:12" s="1" customFormat="1" ht="19.2">
      <c r="A836" s="47">
        <f>A835+1</f>
        <v>801</v>
      </c>
      <c r="B836" s="48" t="s">
        <v>395</v>
      </c>
      <c r="C836" s="49" t="s">
        <v>1887</v>
      </c>
      <c r="D836" s="50" t="s">
        <v>155</v>
      </c>
      <c r="E836" s="51">
        <v>1</v>
      </c>
      <c r="F836" s="52"/>
      <c r="G836" s="53">
        <f>E836*F836</f>
        <v>0</v>
      </c>
      <c r="H836" s="54"/>
      <c r="I836" s="53">
        <f>E836*H836</f>
        <v>0</v>
      </c>
      <c r="J836" s="55">
        <v>1.4189999999999999E-3</v>
      </c>
      <c r="K836" s="56">
        <f>E836*J836</f>
        <v>1.4189999999999999E-3</v>
      </c>
      <c r="L836" s="57" t="s">
        <v>124</v>
      </c>
    </row>
    <row r="837" spans="1:12" s="1" customFormat="1" ht="19.2">
      <c r="A837" s="47">
        <f>A836+1</f>
        <v>802</v>
      </c>
      <c r="B837" s="48" t="s">
        <v>369</v>
      </c>
      <c r="C837" s="49" t="s">
        <v>1888</v>
      </c>
      <c r="D837" s="50" t="s">
        <v>235</v>
      </c>
      <c r="E837" s="55">
        <v>0.49099999999999999</v>
      </c>
      <c r="F837" s="52"/>
      <c r="G837" s="53">
        <f>E837*F837</f>
        <v>0</v>
      </c>
      <c r="H837" s="54"/>
      <c r="I837" s="53">
        <f>E837*H837</f>
        <v>0</v>
      </c>
      <c r="J837" s="55">
        <v>0</v>
      </c>
      <c r="K837" s="56">
        <f>E837*J837</f>
        <v>0</v>
      </c>
      <c r="L837" s="57" t="s">
        <v>124</v>
      </c>
    </row>
    <row r="838" spans="1:12" s="1" customFormat="1" ht="19.2">
      <c r="A838" s="47">
        <f>A837+1</f>
        <v>803</v>
      </c>
      <c r="B838" s="48" t="s">
        <v>381</v>
      </c>
      <c r="C838" s="49" t="s">
        <v>1889</v>
      </c>
      <c r="D838" s="50" t="s">
        <v>136</v>
      </c>
      <c r="E838" s="54">
        <v>1.5</v>
      </c>
      <c r="F838" s="52"/>
      <c r="G838" s="53">
        <f>E838*F838</f>
        <v>0</v>
      </c>
      <c r="H838" s="54"/>
      <c r="I838" s="53">
        <f>E838*H838</f>
        <v>0</v>
      </c>
      <c r="J838" s="55">
        <v>1.28252E-2</v>
      </c>
      <c r="K838" s="56">
        <f>E838*J838</f>
        <v>1.9237799999999999E-2</v>
      </c>
      <c r="L838" s="57" t="s">
        <v>124</v>
      </c>
    </row>
    <row r="839" spans="1:12" s="1" customFormat="1" ht="19.2">
      <c r="A839" s="47">
        <f>A838+1</f>
        <v>804</v>
      </c>
      <c r="B839" s="48" t="s">
        <v>359</v>
      </c>
      <c r="C839" s="49" t="s">
        <v>1890</v>
      </c>
      <c r="D839" s="50" t="s">
        <v>127</v>
      </c>
      <c r="E839" s="226">
        <v>0.87920000000000009</v>
      </c>
      <c r="F839" s="52"/>
      <c r="G839" s="53">
        <f>E839*F839</f>
        <v>0</v>
      </c>
      <c r="H839" s="54"/>
      <c r="I839" s="53">
        <f>E839*H839</f>
        <v>0</v>
      </c>
      <c r="J839" s="55">
        <v>0</v>
      </c>
      <c r="K839" s="56">
        <f>E839*J839</f>
        <v>0</v>
      </c>
      <c r="L839" s="57" t="s">
        <v>124</v>
      </c>
    </row>
    <row r="840" spans="1:12" s="1" customFormat="1" ht="19.2">
      <c r="A840" s="47">
        <f>A839+1</f>
        <v>805</v>
      </c>
      <c r="B840" s="48" t="s">
        <v>361</v>
      </c>
      <c r="C840" s="49" t="s">
        <v>1891</v>
      </c>
      <c r="D840" s="50" t="s">
        <v>123</v>
      </c>
      <c r="E840" s="55">
        <v>2.9400000000000003E-2</v>
      </c>
      <c r="F840" s="52"/>
      <c r="G840" s="53">
        <f>E840*F840</f>
        <v>0</v>
      </c>
      <c r="H840" s="54"/>
      <c r="I840" s="53">
        <f>E840*H840</f>
        <v>0</v>
      </c>
      <c r="J840" s="55">
        <v>2.3191920000000001E-2</v>
      </c>
      <c r="K840" s="56">
        <f>E840*J840</f>
        <v>6.8184244800000005E-4</v>
      </c>
      <c r="L840" s="57" t="s">
        <v>124</v>
      </c>
    </row>
    <row r="841" spans="1:12" s="1" customFormat="1" ht="105.6">
      <c r="A841" s="227">
        <f>A840+1</f>
        <v>806</v>
      </c>
      <c r="B841" s="228" t="s">
        <v>385</v>
      </c>
      <c r="C841" s="229" t="s">
        <v>1892</v>
      </c>
      <c r="D841" s="230" t="s">
        <v>123</v>
      </c>
      <c r="E841" s="235">
        <v>2.9400000000000003E-2</v>
      </c>
      <c r="F841" s="232"/>
      <c r="G841" s="233">
        <f>E841*F841</f>
        <v>0</v>
      </c>
      <c r="H841" s="234"/>
      <c r="I841" s="233">
        <f>E841*H841</f>
        <v>0</v>
      </c>
      <c r="J841" s="235">
        <v>0.47</v>
      </c>
      <c r="K841" s="236">
        <f>E841*J841</f>
        <v>1.3818E-2</v>
      </c>
      <c r="L841" s="237" t="s">
        <v>124</v>
      </c>
    </row>
    <row r="842" spans="1:12" s="1" customFormat="1" ht="19.2">
      <c r="A842" s="47">
        <f>A841+1</f>
        <v>807</v>
      </c>
      <c r="B842" s="48" t="s">
        <v>365</v>
      </c>
      <c r="C842" s="49" t="s">
        <v>1893</v>
      </c>
      <c r="D842" s="50" t="s">
        <v>123</v>
      </c>
      <c r="E842" s="55">
        <v>2.9400000000000003E-2</v>
      </c>
      <c r="F842" s="52"/>
      <c r="G842" s="53">
        <f>E842*F842</f>
        <v>0</v>
      </c>
      <c r="H842" s="54"/>
      <c r="I842" s="53">
        <f>E842*H842</f>
        <v>0</v>
      </c>
      <c r="J842" s="55">
        <v>1.8E-3</v>
      </c>
      <c r="K842" s="56">
        <f>E842*J842</f>
        <v>5.2920000000000002E-5</v>
      </c>
      <c r="L842" s="57" t="s">
        <v>124</v>
      </c>
    </row>
    <row r="843" spans="1:12" s="1" customFormat="1" ht="19.2">
      <c r="A843" s="47">
        <f>A842+1</f>
        <v>808</v>
      </c>
      <c r="B843" s="48" t="s">
        <v>369</v>
      </c>
      <c r="C843" s="49" t="s">
        <v>1894</v>
      </c>
      <c r="D843" s="50" t="s">
        <v>235</v>
      </c>
      <c r="E843" s="55">
        <v>1.9E-2</v>
      </c>
      <c r="F843" s="52"/>
      <c r="G843" s="53">
        <f>E843*F843</f>
        <v>0</v>
      </c>
      <c r="H843" s="54"/>
      <c r="I843" s="53">
        <f>E843*H843</f>
        <v>0</v>
      </c>
      <c r="J843" s="55">
        <v>0</v>
      </c>
      <c r="K843" s="56">
        <f>E843*J843</f>
        <v>0</v>
      </c>
      <c r="L843" s="57" t="s">
        <v>124</v>
      </c>
    </row>
    <row r="844" spans="1:12" s="1" customFormat="1" ht="19.2">
      <c r="A844" s="47">
        <f>A843+1</f>
        <v>809</v>
      </c>
      <c r="B844" s="48" t="s">
        <v>790</v>
      </c>
      <c r="C844" s="49" t="s">
        <v>1895</v>
      </c>
      <c r="D844" s="50" t="s">
        <v>136</v>
      </c>
      <c r="E844" s="54">
        <v>2.8</v>
      </c>
      <c r="F844" s="52"/>
      <c r="G844" s="53">
        <f>E844*F844</f>
        <v>0</v>
      </c>
      <c r="H844" s="54"/>
      <c r="I844" s="53">
        <f>E844*H844</f>
        <v>0</v>
      </c>
      <c r="J844" s="55">
        <v>1.65024E-4</v>
      </c>
      <c r="K844" s="56">
        <f>E844*J844</f>
        <v>4.6206719999999994E-4</v>
      </c>
      <c r="L844" s="57" t="s">
        <v>124</v>
      </c>
    </row>
    <row r="845" spans="1:12" s="1" customFormat="1" ht="19.2">
      <c r="A845" s="47">
        <f>A844+1</f>
        <v>810</v>
      </c>
      <c r="B845" s="48" t="s">
        <v>792</v>
      </c>
      <c r="C845" s="49" t="s">
        <v>1896</v>
      </c>
      <c r="D845" s="50" t="s">
        <v>136</v>
      </c>
      <c r="E845" s="54">
        <v>2.8</v>
      </c>
      <c r="F845" s="52"/>
      <c r="G845" s="53">
        <f>E845*F845</f>
        <v>0</v>
      </c>
      <c r="H845" s="54"/>
      <c r="I845" s="53">
        <f>E845*H845</f>
        <v>0</v>
      </c>
      <c r="J845" s="55">
        <v>1.4200223999999999E-2</v>
      </c>
      <c r="K845" s="56">
        <f>E845*J845</f>
        <v>3.9760627199999996E-2</v>
      </c>
      <c r="L845" s="57" t="s">
        <v>124</v>
      </c>
    </row>
    <row r="846" spans="1:12" s="1" customFormat="1" ht="19.2">
      <c r="A846" s="47">
        <f>A845+1</f>
        <v>811</v>
      </c>
      <c r="B846" s="48" t="s">
        <v>359</v>
      </c>
      <c r="C846" s="49" t="s">
        <v>1897</v>
      </c>
      <c r="D846" s="50" t="s">
        <v>127</v>
      </c>
      <c r="E846" s="226">
        <v>1.8431999999999997</v>
      </c>
      <c r="F846" s="52"/>
      <c r="G846" s="53">
        <f>E846*F846</f>
        <v>0</v>
      </c>
      <c r="H846" s="54"/>
      <c r="I846" s="53">
        <f>E846*H846</f>
        <v>0</v>
      </c>
      <c r="J846" s="55">
        <v>0</v>
      </c>
      <c r="K846" s="56">
        <f>E846*J846</f>
        <v>0</v>
      </c>
      <c r="L846" s="57" t="s">
        <v>124</v>
      </c>
    </row>
    <row r="847" spans="1:12" s="1" customFormat="1" ht="19.2">
      <c r="A847" s="47">
        <f>A846+1</f>
        <v>812</v>
      </c>
      <c r="B847" s="48" t="s">
        <v>361</v>
      </c>
      <c r="C847" s="49" t="s">
        <v>1898</v>
      </c>
      <c r="D847" s="50" t="s">
        <v>123</v>
      </c>
      <c r="E847" s="55">
        <v>7.1679999999999994E-2</v>
      </c>
      <c r="F847" s="52"/>
      <c r="G847" s="53">
        <f>E847*F847</f>
        <v>0</v>
      </c>
      <c r="H847" s="54"/>
      <c r="I847" s="53">
        <f>E847*H847</f>
        <v>0</v>
      </c>
      <c r="J847" s="55">
        <v>2.3191920000000001E-2</v>
      </c>
      <c r="K847" s="56">
        <f>E847*J847</f>
        <v>1.6623968256000001E-3</v>
      </c>
      <c r="L847" s="57" t="s">
        <v>124</v>
      </c>
    </row>
    <row r="848" spans="1:12" s="1" customFormat="1" ht="96">
      <c r="A848" s="227">
        <f>A847+1</f>
        <v>813</v>
      </c>
      <c r="B848" s="228" t="s">
        <v>385</v>
      </c>
      <c r="C848" s="229" t="s">
        <v>1899</v>
      </c>
      <c r="D848" s="230" t="s">
        <v>123</v>
      </c>
      <c r="E848" s="235">
        <v>7.1679999999999994E-2</v>
      </c>
      <c r="F848" s="232"/>
      <c r="G848" s="233">
        <f>E848*F848</f>
        <v>0</v>
      </c>
      <c r="H848" s="234"/>
      <c r="I848" s="233">
        <f>E848*H848</f>
        <v>0</v>
      </c>
      <c r="J848" s="235">
        <v>0.47</v>
      </c>
      <c r="K848" s="236">
        <f>E848*J848</f>
        <v>3.3689599999999993E-2</v>
      </c>
      <c r="L848" s="237" t="s">
        <v>124</v>
      </c>
    </row>
    <row r="849" spans="1:12" s="1" customFormat="1" ht="19.2">
      <c r="A849" s="47">
        <f>A848+1</f>
        <v>814</v>
      </c>
      <c r="B849" s="48" t="s">
        <v>365</v>
      </c>
      <c r="C849" s="49" t="s">
        <v>1900</v>
      </c>
      <c r="D849" s="50" t="s">
        <v>123</v>
      </c>
      <c r="E849" s="55">
        <v>7.1679999999999994E-2</v>
      </c>
      <c r="F849" s="52"/>
      <c r="G849" s="53">
        <f>E849*F849</f>
        <v>0</v>
      </c>
      <c r="H849" s="54"/>
      <c r="I849" s="53">
        <f>E849*H849</f>
        <v>0</v>
      </c>
      <c r="J849" s="55">
        <v>1.8E-3</v>
      </c>
      <c r="K849" s="56">
        <f>E849*J849</f>
        <v>1.2902399999999999E-4</v>
      </c>
      <c r="L849" s="57" t="s">
        <v>124</v>
      </c>
    </row>
    <row r="850" spans="1:12" s="1" customFormat="1" ht="19.2">
      <c r="A850" s="47">
        <f>A849+1</f>
        <v>815</v>
      </c>
      <c r="B850" s="48" t="s">
        <v>369</v>
      </c>
      <c r="C850" s="49" t="s">
        <v>1901</v>
      </c>
      <c r="D850" s="50" t="s">
        <v>235</v>
      </c>
      <c r="E850" s="55">
        <v>3.7999999999999999E-2</v>
      </c>
      <c r="F850" s="52"/>
      <c r="G850" s="53">
        <f>E850*F850</f>
        <v>0</v>
      </c>
      <c r="H850" s="54"/>
      <c r="I850" s="53">
        <f>E850*H850</f>
        <v>0</v>
      </c>
      <c r="J850" s="55">
        <v>0</v>
      </c>
      <c r="K850" s="56">
        <f>E850*J850</f>
        <v>0</v>
      </c>
      <c r="L850" s="57" t="s">
        <v>124</v>
      </c>
    </row>
    <row r="851" spans="1:12" s="1" customFormat="1" ht="19.2">
      <c r="A851" s="47">
        <f>A850+1</f>
        <v>816</v>
      </c>
      <c r="B851" s="48" t="s">
        <v>530</v>
      </c>
      <c r="C851" s="49" t="s">
        <v>1902</v>
      </c>
      <c r="D851" s="50" t="s">
        <v>136</v>
      </c>
      <c r="E851" s="54">
        <v>7.5</v>
      </c>
      <c r="F851" s="52"/>
      <c r="G851" s="53">
        <f>E851*F851</f>
        <v>0</v>
      </c>
      <c r="H851" s="54"/>
      <c r="I851" s="53">
        <f>E851*H851</f>
        <v>0</v>
      </c>
      <c r="J851" s="55">
        <v>1.65024E-4</v>
      </c>
      <c r="K851" s="56">
        <f>E851*J851</f>
        <v>1.2376799999999999E-3</v>
      </c>
      <c r="L851" s="57" t="s">
        <v>124</v>
      </c>
    </row>
    <row r="852" spans="1:12" s="1" customFormat="1" ht="19.2">
      <c r="A852" s="47">
        <f>A851+1</f>
        <v>817</v>
      </c>
      <c r="B852" s="48" t="s">
        <v>357</v>
      </c>
      <c r="C852" s="49" t="s">
        <v>1903</v>
      </c>
      <c r="D852" s="50" t="s">
        <v>136</v>
      </c>
      <c r="E852" s="54">
        <v>7.5</v>
      </c>
      <c r="F852" s="52"/>
      <c r="G852" s="53">
        <f>E852*F852</f>
        <v>0</v>
      </c>
      <c r="H852" s="54"/>
      <c r="I852" s="53">
        <f>E852*H852</f>
        <v>0</v>
      </c>
      <c r="J852" s="55">
        <v>2.3090223999999999E-2</v>
      </c>
      <c r="K852" s="56">
        <f>E852*J852</f>
        <v>0.17317668</v>
      </c>
      <c r="L852" s="57" t="s">
        <v>124</v>
      </c>
    </row>
    <row r="853" spans="1:12" s="1" customFormat="1" ht="19.2">
      <c r="A853" s="47">
        <f>A852+1</f>
        <v>818</v>
      </c>
      <c r="B853" s="48" t="s">
        <v>359</v>
      </c>
      <c r="C853" s="49" t="s">
        <v>1904</v>
      </c>
      <c r="D853" s="50" t="s">
        <v>127</v>
      </c>
      <c r="E853" s="226">
        <v>6.08</v>
      </c>
      <c r="F853" s="52"/>
      <c r="G853" s="53">
        <f>E853*F853</f>
        <v>0</v>
      </c>
      <c r="H853" s="54"/>
      <c r="I853" s="53">
        <f>E853*H853</f>
        <v>0</v>
      </c>
      <c r="J853" s="55">
        <v>0</v>
      </c>
      <c r="K853" s="56">
        <f>E853*J853</f>
        <v>0</v>
      </c>
      <c r="L853" s="57" t="s">
        <v>124</v>
      </c>
    </row>
    <row r="854" spans="1:12" s="1" customFormat="1" ht="19.2">
      <c r="A854" s="47">
        <f>A853+1</f>
        <v>819</v>
      </c>
      <c r="B854" s="48" t="s">
        <v>361</v>
      </c>
      <c r="C854" s="49" t="s">
        <v>1905</v>
      </c>
      <c r="D854" s="50" t="s">
        <v>123</v>
      </c>
      <c r="E854" s="55">
        <v>0.30000000000000004</v>
      </c>
      <c r="F854" s="52"/>
      <c r="G854" s="53">
        <f>E854*F854</f>
        <v>0</v>
      </c>
      <c r="H854" s="54"/>
      <c r="I854" s="53">
        <f>E854*H854</f>
        <v>0</v>
      </c>
      <c r="J854" s="55">
        <v>2.3191920000000001E-2</v>
      </c>
      <c r="K854" s="56">
        <f>E854*J854</f>
        <v>6.9575760000000018E-3</v>
      </c>
      <c r="L854" s="57" t="s">
        <v>124</v>
      </c>
    </row>
    <row r="855" spans="1:12" s="1" customFormat="1" ht="96">
      <c r="A855" s="227">
        <f>A854+1</f>
        <v>820</v>
      </c>
      <c r="B855" s="228" t="s">
        <v>385</v>
      </c>
      <c r="C855" s="229" t="s">
        <v>1906</v>
      </c>
      <c r="D855" s="230" t="s">
        <v>123</v>
      </c>
      <c r="E855" s="235">
        <v>0.30000000000000004</v>
      </c>
      <c r="F855" s="232"/>
      <c r="G855" s="233">
        <f>E855*F855</f>
        <v>0</v>
      </c>
      <c r="H855" s="234"/>
      <c r="I855" s="233">
        <f>E855*H855</f>
        <v>0</v>
      </c>
      <c r="J855" s="235">
        <v>0.47</v>
      </c>
      <c r="K855" s="236">
        <f>E855*J855</f>
        <v>0.14100000000000001</v>
      </c>
      <c r="L855" s="237" t="s">
        <v>124</v>
      </c>
    </row>
    <row r="856" spans="1:12" s="1" customFormat="1" ht="19.2">
      <c r="A856" s="47">
        <f>A855+1</f>
        <v>821</v>
      </c>
      <c r="B856" s="48" t="s">
        <v>365</v>
      </c>
      <c r="C856" s="49" t="s">
        <v>1907</v>
      </c>
      <c r="D856" s="50" t="s">
        <v>123</v>
      </c>
      <c r="E856" s="55">
        <v>0.30000000000000004</v>
      </c>
      <c r="F856" s="52"/>
      <c r="G856" s="53">
        <f>E856*F856</f>
        <v>0</v>
      </c>
      <c r="H856" s="54"/>
      <c r="I856" s="53">
        <f>E856*H856</f>
        <v>0</v>
      </c>
      <c r="J856" s="55">
        <v>1.8E-3</v>
      </c>
      <c r="K856" s="56">
        <f>E856*J856</f>
        <v>5.4000000000000012E-4</v>
      </c>
      <c r="L856" s="57" t="s">
        <v>124</v>
      </c>
    </row>
    <row r="857" spans="1:12" s="1" customFormat="1" ht="19.2">
      <c r="A857" s="47">
        <f>A856+1</f>
        <v>822</v>
      </c>
      <c r="B857" s="48" t="s">
        <v>369</v>
      </c>
      <c r="C857" s="49" t="s">
        <v>1908</v>
      </c>
      <c r="D857" s="50" t="s">
        <v>235</v>
      </c>
      <c r="E857" s="55">
        <v>0.158</v>
      </c>
      <c r="F857" s="52"/>
      <c r="G857" s="53">
        <f>E857*F857</f>
        <v>0</v>
      </c>
      <c r="H857" s="54"/>
      <c r="I857" s="53">
        <f>E857*H857</f>
        <v>0</v>
      </c>
      <c r="J857" s="55">
        <v>0</v>
      </c>
      <c r="K857" s="56">
        <f>E857*J857</f>
        <v>0</v>
      </c>
      <c r="L857" s="57" t="s">
        <v>124</v>
      </c>
    </row>
    <row r="858" spans="1:12" s="1" customFormat="1" ht="19.2">
      <c r="A858" s="47">
        <f>A857+1</f>
        <v>823</v>
      </c>
      <c r="B858" s="48" t="s">
        <v>381</v>
      </c>
      <c r="C858" s="49" t="s">
        <v>1909</v>
      </c>
      <c r="D858" s="50" t="s">
        <v>136</v>
      </c>
      <c r="E858" s="54">
        <v>0.8</v>
      </c>
      <c r="F858" s="52"/>
      <c r="G858" s="53">
        <f>E858*F858</f>
        <v>0</v>
      </c>
      <c r="H858" s="54"/>
      <c r="I858" s="53">
        <f>E858*H858</f>
        <v>0</v>
      </c>
      <c r="J858" s="55">
        <v>1.28252E-2</v>
      </c>
      <c r="K858" s="56">
        <f>E858*J858</f>
        <v>1.0260160000000001E-2</v>
      </c>
      <c r="L858" s="57" t="s">
        <v>124</v>
      </c>
    </row>
    <row r="859" spans="1:12" s="1" customFormat="1" ht="19.2">
      <c r="A859" s="47">
        <f>A858+1</f>
        <v>824</v>
      </c>
      <c r="B859" s="48" t="s">
        <v>359</v>
      </c>
      <c r="C859" s="49" t="s">
        <v>1910</v>
      </c>
      <c r="D859" s="50" t="s">
        <v>127</v>
      </c>
      <c r="E859" s="226">
        <v>0.48720000000000008</v>
      </c>
      <c r="F859" s="52"/>
      <c r="G859" s="53">
        <f>E859*F859</f>
        <v>0</v>
      </c>
      <c r="H859" s="54"/>
      <c r="I859" s="53">
        <f>E859*H859</f>
        <v>0</v>
      </c>
      <c r="J859" s="55">
        <v>0</v>
      </c>
      <c r="K859" s="56">
        <f>E859*J859</f>
        <v>0</v>
      </c>
      <c r="L859" s="57" t="s">
        <v>124</v>
      </c>
    </row>
    <row r="860" spans="1:12" s="1" customFormat="1" ht="19.2">
      <c r="A860" s="47">
        <f>A859+1</f>
        <v>825</v>
      </c>
      <c r="B860" s="48" t="s">
        <v>361</v>
      </c>
      <c r="C860" s="49" t="s">
        <v>1911</v>
      </c>
      <c r="D860" s="50" t="s">
        <v>123</v>
      </c>
      <c r="E860" s="55">
        <v>1.5680000000000003E-2</v>
      </c>
      <c r="F860" s="52"/>
      <c r="G860" s="53">
        <f>E860*F860</f>
        <v>0</v>
      </c>
      <c r="H860" s="54"/>
      <c r="I860" s="53">
        <f>E860*H860</f>
        <v>0</v>
      </c>
      <c r="J860" s="55">
        <v>2.3191920000000001E-2</v>
      </c>
      <c r="K860" s="56">
        <f>E860*J860</f>
        <v>3.6364930560000007E-4</v>
      </c>
      <c r="L860" s="57" t="s">
        <v>124</v>
      </c>
    </row>
    <row r="861" spans="1:12" s="1" customFormat="1" ht="105.6">
      <c r="A861" s="227">
        <f>A860+1</f>
        <v>826</v>
      </c>
      <c r="B861" s="228" t="s">
        <v>385</v>
      </c>
      <c r="C861" s="229" t="s">
        <v>1912</v>
      </c>
      <c r="D861" s="230" t="s">
        <v>123</v>
      </c>
      <c r="E861" s="235">
        <v>1.5680000000000003E-2</v>
      </c>
      <c r="F861" s="232"/>
      <c r="G861" s="233">
        <f>E861*F861</f>
        <v>0</v>
      </c>
      <c r="H861" s="234"/>
      <c r="I861" s="233">
        <f>E861*H861</f>
        <v>0</v>
      </c>
      <c r="J861" s="235">
        <v>0.47</v>
      </c>
      <c r="K861" s="236">
        <f>E861*J861</f>
        <v>7.3696000000000013E-3</v>
      </c>
      <c r="L861" s="237" t="s">
        <v>124</v>
      </c>
    </row>
    <row r="862" spans="1:12" s="1" customFormat="1" ht="19.2">
      <c r="A862" s="47">
        <f>A861+1</f>
        <v>827</v>
      </c>
      <c r="B862" s="48" t="s">
        <v>365</v>
      </c>
      <c r="C862" s="49" t="s">
        <v>1913</v>
      </c>
      <c r="D862" s="50" t="s">
        <v>123</v>
      </c>
      <c r="E862" s="55">
        <v>1.5680000000000003E-2</v>
      </c>
      <c r="F862" s="52"/>
      <c r="G862" s="53">
        <f>E862*F862</f>
        <v>0</v>
      </c>
      <c r="H862" s="54"/>
      <c r="I862" s="53">
        <f>E862*H862</f>
        <v>0</v>
      </c>
      <c r="J862" s="55">
        <v>1.8E-3</v>
      </c>
      <c r="K862" s="56">
        <f>E862*J862</f>
        <v>2.8224000000000006E-5</v>
      </c>
      <c r="L862" s="57" t="s">
        <v>124</v>
      </c>
    </row>
    <row r="863" spans="1:12" s="1" customFormat="1" ht="19.2">
      <c r="A863" s="47">
        <f>A862+1</f>
        <v>828</v>
      </c>
      <c r="B863" s="48" t="s">
        <v>369</v>
      </c>
      <c r="C863" s="49" t="s">
        <v>1914</v>
      </c>
      <c r="D863" s="50" t="s">
        <v>235</v>
      </c>
      <c r="E863" s="55">
        <v>8.9999999999999993E-3</v>
      </c>
      <c r="F863" s="52"/>
      <c r="G863" s="53">
        <f>E863*F863</f>
        <v>0</v>
      </c>
      <c r="H863" s="54"/>
      <c r="I863" s="53">
        <f>E863*H863</f>
        <v>0</v>
      </c>
      <c r="J863" s="55">
        <v>0</v>
      </c>
      <c r="K863" s="56">
        <f>E863*J863</f>
        <v>0</v>
      </c>
      <c r="L863" s="57" t="s">
        <v>124</v>
      </c>
    </row>
    <row r="864" spans="1:12" s="1" customFormat="1" ht="19.2">
      <c r="A864" s="47">
        <f>A863+1</f>
        <v>829</v>
      </c>
      <c r="B864" s="48" t="s">
        <v>415</v>
      </c>
      <c r="C864" s="49" t="s">
        <v>1915</v>
      </c>
      <c r="D864" s="50" t="s">
        <v>136</v>
      </c>
      <c r="E864" s="51">
        <v>4</v>
      </c>
      <c r="F864" s="52"/>
      <c r="G864" s="53">
        <f>E864*F864</f>
        <v>0</v>
      </c>
      <c r="H864" s="54"/>
      <c r="I864" s="53">
        <f>E864*H864</f>
        <v>0</v>
      </c>
      <c r="J864" s="55">
        <v>1.65024E-4</v>
      </c>
      <c r="K864" s="56">
        <f>E864*J864</f>
        <v>6.6009599999999999E-4</v>
      </c>
      <c r="L864" s="57" t="s">
        <v>124</v>
      </c>
    </row>
    <row r="865" spans="1:12" s="1" customFormat="1" ht="19.2">
      <c r="A865" s="47">
        <f>A864+1</f>
        <v>830</v>
      </c>
      <c r="B865" s="48" t="s">
        <v>400</v>
      </c>
      <c r="C865" s="49" t="s">
        <v>1916</v>
      </c>
      <c r="D865" s="50" t="s">
        <v>136</v>
      </c>
      <c r="E865" s="51">
        <v>4</v>
      </c>
      <c r="F865" s="52"/>
      <c r="G865" s="53">
        <f>E865*F865</f>
        <v>0</v>
      </c>
      <c r="H865" s="54"/>
      <c r="I865" s="53">
        <f>E865*H865</f>
        <v>0</v>
      </c>
      <c r="J865" s="55">
        <v>3.4706224000000001E-2</v>
      </c>
      <c r="K865" s="56">
        <f>E865*J865</f>
        <v>0.138824896</v>
      </c>
      <c r="L865" s="57" t="s">
        <v>124</v>
      </c>
    </row>
    <row r="866" spans="1:12" s="1" customFormat="1" ht="19.2">
      <c r="A866" s="47">
        <f>A865+1</f>
        <v>831</v>
      </c>
      <c r="B866" s="48" t="s">
        <v>359</v>
      </c>
      <c r="C866" s="49" t="s">
        <v>1917</v>
      </c>
      <c r="D866" s="50" t="s">
        <v>127</v>
      </c>
      <c r="E866" s="226">
        <v>4.9792000000000005</v>
      </c>
      <c r="F866" s="52"/>
      <c r="G866" s="53">
        <f>E866*F866</f>
        <v>0</v>
      </c>
      <c r="H866" s="54"/>
      <c r="I866" s="53">
        <f>E866*H866</f>
        <v>0</v>
      </c>
      <c r="J866" s="55">
        <v>0</v>
      </c>
      <c r="K866" s="56">
        <f>E866*J866</f>
        <v>0</v>
      </c>
      <c r="L866" s="57" t="s">
        <v>124</v>
      </c>
    </row>
    <row r="867" spans="1:12" s="1" customFormat="1" ht="19.2">
      <c r="A867" s="47">
        <f>A866+1</f>
        <v>832</v>
      </c>
      <c r="B867" s="48" t="s">
        <v>361</v>
      </c>
      <c r="C867" s="49" t="s">
        <v>1918</v>
      </c>
      <c r="D867" s="50" t="s">
        <v>123</v>
      </c>
      <c r="E867" s="55">
        <v>0.35840000000000005</v>
      </c>
      <c r="F867" s="52"/>
      <c r="G867" s="53">
        <f>E867*F867</f>
        <v>0</v>
      </c>
      <c r="H867" s="54"/>
      <c r="I867" s="53">
        <f>E867*H867</f>
        <v>0</v>
      </c>
      <c r="J867" s="55">
        <v>2.3191920000000001E-2</v>
      </c>
      <c r="K867" s="56">
        <f>E867*J867</f>
        <v>8.3119841280000009E-3</v>
      </c>
      <c r="L867" s="57" t="s">
        <v>124</v>
      </c>
    </row>
    <row r="868" spans="1:12" s="1" customFormat="1" ht="96">
      <c r="A868" s="227">
        <f>A867+1</f>
        <v>833</v>
      </c>
      <c r="B868" s="228" t="s">
        <v>385</v>
      </c>
      <c r="C868" s="229" t="s">
        <v>1919</v>
      </c>
      <c r="D868" s="230" t="s">
        <v>123</v>
      </c>
      <c r="E868" s="235">
        <v>0.35840000000000005</v>
      </c>
      <c r="F868" s="232"/>
      <c r="G868" s="233">
        <f>E868*F868</f>
        <v>0</v>
      </c>
      <c r="H868" s="234"/>
      <c r="I868" s="233">
        <f>E868*H868</f>
        <v>0</v>
      </c>
      <c r="J868" s="235">
        <v>0.47</v>
      </c>
      <c r="K868" s="236">
        <f>E868*J868</f>
        <v>0.16844800000000001</v>
      </c>
      <c r="L868" s="237" t="s">
        <v>124</v>
      </c>
    </row>
    <row r="869" spans="1:12" s="1" customFormat="1" ht="19.2">
      <c r="A869" s="47">
        <f>A868+1</f>
        <v>834</v>
      </c>
      <c r="B869" s="48" t="s">
        <v>365</v>
      </c>
      <c r="C869" s="49" t="s">
        <v>1920</v>
      </c>
      <c r="D869" s="50" t="s">
        <v>123</v>
      </c>
      <c r="E869" s="55">
        <v>0.35840000000000005</v>
      </c>
      <c r="F869" s="52"/>
      <c r="G869" s="53">
        <f>E869*F869</f>
        <v>0</v>
      </c>
      <c r="H869" s="54"/>
      <c r="I869" s="53">
        <f>E869*H869</f>
        <v>0</v>
      </c>
      <c r="J869" s="55">
        <v>1.8E-3</v>
      </c>
      <c r="K869" s="56">
        <f>E869*J869</f>
        <v>6.4512000000000011E-4</v>
      </c>
      <c r="L869" s="57" t="s">
        <v>124</v>
      </c>
    </row>
    <row r="870" spans="1:12" s="1" customFormat="1" ht="19.2">
      <c r="A870" s="47">
        <f>A869+1</f>
        <v>835</v>
      </c>
      <c r="B870" s="48" t="s">
        <v>422</v>
      </c>
      <c r="C870" s="49" t="s">
        <v>1921</v>
      </c>
      <c r="D870" s="50" t="s">
        <v>155</v>
      </c>
      <c r="E870" s="51">
        <v>1</v>
      </c>
      <c r="F870" s="52"/>
      <c r="G870" s="53">
        <f>E870*F870</f>
        <v>0</v>
      </c>
      <c r="H870" s="54"/>
      <c r="I870" s="53">
        <f>E870*H870</f>
        <v>0</v>
      </c>
      <c r="J870" s="55">
        <v>4.4000000000000003E-3</v>
      </c>
      <c r="K870" s="56">
        <f>E870*J870</f>
        <v>4.4000000000000003E-3</v>
      </c>
      <c r="L870" s="57" t="s">
        <v>124</v>
      </c>
    </row>
    <row r="871" spans="1:12" s="1" customFormat="1" ht="19.2">
      <c r="A871" s="47">
        <f>A870+1</f>
        <v>836</v>
      </c>
      <c r="B871" s="48" t="s">
        <v>369</v>
      </c>
      <c r="C871" s="49" t="s">
        <v>1922</v>
      </c>
      <c r="D871" s="50" t="s">
        <v>235</v>
      </c>
      <c r="E871" s="55">
        <v>0.20300000000000001</v>
      </c>
      <c r="F871" s="52"/>
      <c r="G871" s="53">
        <f>E871*F871</f>
        <v>0</v>
      </c>
      <c r="H871" s="54"/>
      <c r="I871" s="53">
        <f>E871*H871</f>
        <v>0</v>
      </c>
      <c r="J871" s="55">
        <v>0</v>
      </c>
      <c r="K871" s="56">
        <f>E871*J871</f>
        <v>0</v>
      </c>
      <c r="L871" s="57" t="s">
        <v>124</v>
      </c>
    </row>
    <row r="872" spans="1:12" s="1" customFormat="1" ht="19.2">
      <c r="A872" s="47">
        <f>A871+1</f>
        <v>837</v>
      </c>
      <c r="B872" s="48" t="s">
        <v>398</v>
      </c>
      <c r="C872" s="49" t="s">
        <v>1923</v>
      </c>
      <c r="D872" s="50" t="s">
        <v>136</v>
      </c>
      <c r="E872" s="54">
        <v>1.5</v>
      </c>
      <c r="F872" s="52"/>
      <c r="G872" s="53">
        <f>E872*F872</f>
        <v>0</v>
      </c>
      <c r="H872" s="54"/>
      <c r="I872" s="53">
        <f>E872*H872</f>
        <v>0</v>
      </c>
      <c r="J872" s="55">
        <v>1.65024E-4</v>
      </c>
      <c r="K872" s="56">
        <f>E872*J872</f>
        <v>2.4753600000000002E-4</v>
      </c>
      <c r="L872" s="57" t="s">
        <v>124</v>
      </c>
    </row>
    <row r="873" spans="1:12" s="1" customFormat="1" ht="19.2">
      <c r="A873" s="47">
        <f>A872+1</f>
        <v>838</v>
      </c>
      <c r="B873" s="48" t="s">
        <v>400</v>
      </c>
      <c r="C873" s="49" t="s">
        <v>1924</v>
      </c>
      <c r="D873" s="50" t="s">
        <v>136</v>
      </c>
      <c r="E873" s="54">
        <v>1.5</v>
      </c>
      <c r="F873" s="52"/>
      <c r="G873" s="53">
        <f>E873*F873</f>
        <v>0</v>
      </c>
      <c r="H873" s="54"/>
      <c r="I873" s="53">
        <f>E873*H873</f>
        <v>0</v>
      </c>
      <c r="J873" s="55">
        <v>3.4706224000000001E-2</v>
      </c>
      <c r="K873" s="56">
        <f>E873*J873</f>
        <v>5.2059335999999998E-2</v>
      </c>
      <c r="L873" s="57" t="s">
        <v>124</v>
      </c>
    </row>
    <row r="874" spans="1:12" s="1" customFormat="1" ht="19.2">
      <c r="A874" s="47">
        <f>A873+1</f>
        <v>839</v>
      </c>
      <c r="B874" s="48" t="s">
        <v>359</v>
      </c>
      <c r="C874" s="49" t="s">
        <v>1925</v>
      </c>
      <c r="D874" s="50" t="s">
        <v>127</v>
      </c>
      <c r="E874" s="226">
        <v>1.6944000000000001</v>
      </c>
      <c r="F874" s="52"/>
      <c r="G874" s="53">
        <f>E874*F874</f>
        <v>0</v>
      </c>
      <c r="H874" s="54"/>
      <c r="I874" s="53">
        <f>E874*H874</f>
        <v>0</v>
      </c>
      <c r="J874" s="55">
        <v>0</v>
      </c>
      <c r="K874" s="56">
        <f>E874*J874</f>
        <v>0</v>
      </c>
      <c r="L874" s="57" t="s">
        <v>124</v>
      </c>
    </row>
    <row r="875" spans="1:12" s="1" customFormat="1" ht="19.2">
      <c r="A875" s="47">
        <f>A874+1</f>
        <v>840</v>
      </c>
      <c r="B875" s="48" t="s">
        <v>361</v>
      </c>
      <c r="C875" s="49" t="s">
        <v>1926</v>
      </c>
      <c r="D875" s="50" t="s">
        <v>123</v>
      </c>
      <c r="E875" s="55">
        <v>0.10080000000000001</v>
      </c>
      <c r="F875" s="52"/>
      <c r="G875" s="53">
        <f>E875*F875</f>
        <v>0</v>
      </c>
      <c r="H875" s="54"/>
      <c r="I875" s="53">
        <f>E875*H875</f>
        <v>0</v>
      </c>
      <c r="J875" s="55">
        <v>2.3191920000000001E-2</v>
      </c>
      <c r="K875" s="56">
        <f>E875*J875</f>
        <v>2.3377455360000005E-3</v>
      </c>
      <c r="L875" s="57" t="s">
        <v>124</v>
      </c>
    </row>
    <row r="876" spans="1:12" s="1" customFormat="1" ht="105.6">
      <c r="A876" s="227">
        <f>A875+1</f>
        <v>841</v>
      </c>
      <c r="B876" s="228" t="s">
        <v>385</v>
      </c>
      <c r="C876" s="229" t="s">
        <v>1927</v>
      </c>
      <c r="D876" s="230" t="s">
        <v>123</v>
      </c>
      <c r="E876" s="235">
        <v>0.10080000000000001</v>
      </c>
      <c r="F876" s="232"/>
      <c r="G876" s="233">
        <f>E876*F876</f>
        <v>0</v>
      </c>
      <c r="H876" s="234"/>
      <c r="I876" s="233">
        <f>E876*H876</f>
        <v>0</v>
      </c>
      <c r="J876" s="235">
        <v>0.47</v>
      </c>
      <c r="K876" s="236">
        <f>E876*J876</f>
        <v>4.7376000000000001E-2</v>
      </c>
      <c r="L876" s="237" t="s">
        <v>124</v>
      </c>
    </row>
    <row r="877" spans="1:12" s="1" customFormat="1" ht="19.2">
      <c r="A877" s="47">
        <f>A876+1</f>
        <v>842</v>
      </c>
      <c r="B877" s="48" t="s">
        <v>365</v>
      </c>
      <c r="C877" s="49" t="s">
        <v>1928</v>
      </c>
      <c r="D877" s="50" t="s">
        <v>123</v>
      </c>
      <c r="E877" s="55">
        <v>0.10080000000000001</v>
      </c>
      <c r="F877" s="52"/>
      <c r="G877" s="53">
        <f>E877*F877</f>
        <v>0</v>
      </c>
      <c r="H877" s="54"/>
      <c r="I877" s="53">
        <f>E877*H877</f>
        <v>0</v>
      </c>
      <c r="J877" s="55">
        <v>1.8E-3</v>
      </c>
      <c r="K877" s="56">
        <f>E877*J877</f>
        <v>1.8144000000000002E-4</v>
      </c>
      <c r="L877" s="57" t="s">
        <v>124</v>
      </c>
    </row>
    <row r="878" spans="1:12" s="1" customFormat="1" ht="19.2">
      <c r="A878" s="47">
        <f>A877+1</f>
        <v>843</v>
      </c>
      <c r="B878" s="48" t="s">
        <v>1627</v>
      </c>
      <c r="C878" s="49" t="s">
        <v>1929</v>
      </c>
      <c r="D878" s="50" t="s">
        <v>155</v>
      </c>
      <c r="E878" s="51">
        <v>1</v>
      </c>
      <c r="F878" s="52"/>
      <c r="G878" s="53">
        <f>E878*F878</f>
        <v>0</v>
      </c>
      <c r="H878" s="54"/>
      <c r="I878" s="53">
        <f>E878*H878</f>
        <v>0</v>
      </c>
      <c r="J878" s="55">
        <v>1.1000000000000001E-3</v>
      </c>
      <c r="K878" s="56">
        <f>E878*J878</f>
        <v>1.1000000000000001E-3</v>
      </c>
      <c r="L878" s="57" t="s">
        <v>124</v>
      </c>
    </row>
    <row r="879" spans="1:12" s="1" customFormat="1" ht="19.2">
      <c r="A879" s="47">
        <f>A878+1</f>
        <v>844</v>
      </c>
      <c r="B879" s="48" t="s">
        <v>369</v>
      </c>
      <c r="C879" s="49" t="s">
        <v>1930</v>
      </c>
      <c r="D879" s="50" t="s">
        <v>235</v>
      </c>
      <c r="E879" s="55">
        <v>6.6000000000000003E-2</v>
      </c>
      <c r="F879" s="52"/>
      <c r="G879" s="53">
        <f>E879*F879</f>
        <v>0</v>
      </c>
      <c r="H879" s="54"/>
      <c r="I879" s="53">
        <f>E879*H879</f>
        <v>0</v>
      </c>
      <c r="J879" s="55">
        <v>0</v>
      </c>
      <c r="K879" s="56">
        <f>E879*J879</f>
        <v>0</v>
      </c>
      <c r="L879" s="57" t="s">
        <v>124</v>
      </c>
    </row>
    <row r="880" spans="1:12" s="1" customFormat="1" ht="19.2">
      <c r="A880" s="47">
        <f>A879+1</f>
        <v>845</v>
      </c>
      <c r="B880" s="48" t="s">
        <v>415</v>
      </c>
      <c r="C880" s="49" t="s">
        <v>1931</v>
      </c>
      <c r="D880" s="50" t="s">
        <v>136</v>
      </c>
      <c r="E880" s="51">
        <v>5</v>
      </c>
      <c r="F880" s="52"/>
      <c r="G880" s="53">
        <f>E880*F880</f>
        <v>0</v>
      </c>
      <c r="H880" s="54"/>
      <c r="I880" s="53">
        <f>E880*H880</f>
        <v>0</v>
      </c>
      <c r="J880" s="55">
        <v>1.65024E-4</v>
      </c>
      <c r="K880" s="56">
        <f>E880*J880</f>
        <v>8.2511999999999993E-4</v>
      </c>
      <c r="L880" s="57" t="s">
        <v>124</v>
      </c>
    </row>
    <row r="881" spans="1:12" s="1" customFormat="1" ht="19.2">
      <c r="A881" s="47">
        <f>A880+1</f>
        <v>846</v>
      </c>
      <c r="B881" s="48" t="s">
        <v>400</v>
      </c>
      <c r="C881" s="49" t="s">
        <v>1932</v>
      </c>
      <c r="D881" s="50" t="s">
        <v>136</v>
      </c>
      <c r="E881" s="51">
        <v>5</v>
      </c>
      <c r="F881" s="52"/>
      <c r="G881" s="53">
        <f>E881*F881</f>
        <v>0</v>
      </c>
      <c r="H881" s="54"/>
      <c r="I881" s="53">
        <f>E881*H881</f>
        <v>0</v>
      </c>
      <c r="J881" s="55">
        <v>3.4706224000000001E-2</v>
      </c>
      <c r="K881" s="56">
        <f>E881*J881</f>
        <v>0.17353112000000001</v>
      </c>
      <c r="L881" s="57" t="s">
        <v>124</v>
      </c>
    </row>
    <row r="882" spans="1:12" s="1" customFormat="1" ht="19.2">
      <c r="A882" s="47">
        <f>A881+1</f>
        <v>847</v>
      </c>
      <c r="B882" s="48" t="s">
        <v>359</v>
      </c>
      <c r="C882" s="49" t="s">
        <v>1933</v>
      </c>
      <c r="D882" s="50" t="s">
        <v>127</v>
      </c>
      <c r="E882" s="226">
        <v>5.8444000000000011</v>
      </c>
      <c r="F882" s="52"/>
      <c r="G882" s="53">
        <f>E882*F882</f>
        <v>0</v>
      </c>
      <c r="H882" s="54"/>
      <c r="I882" s="53">
        <f>E882*H882</f>
        <v>0</v>
      </c>
      <c r="J882" s="55">
        <v>0</v>
      </c>
      <c r="K882" s="56">
        <f>E882*J882</f>
        <v>0</v>
      </c>
      <c r="L882" s="57" t="s">
        <v>124</v>
      </c>
    </row>
    <row r="883" spans="1:12" s="1" customFormat="1" ht="19.2">
      <c r="A883" s="47">
        <f>A882+1</f>
        <v>848</v>
      </c>
      <c r="B883" s="48" t="s">
        <v>361</v>
      </c>
      <c r="C883" s="49" t="s">
        <v>1934</v>
      </c>
      <c r="D883" s="50" t="s">
        <v>123</v>
      </c>
      <c r="E883" s="55">
        <v>0.36099999999999999</v>
      </c>
      <c r="F883" s="52"/>
      <c r="G883" s="53">
        <f>E883*F883</f>
        <v>0</v>
      </c>
      <c r="H883" s="54"/>
      <c r="I883" s="53">
        <f>E883*H883</f>
        <v>0</v>
      </c>
      <c r="J883" s="55">
        <v>2.3191920000000001E-2</v>
      </c>
      <c r="K883" s="56">
        <f>E883*J883</f>
        <v>8.3722831200000007E-3</v>
      </c>
      <c r="L883" s="57" t="s">
        <v>124</v>
      </c>
    </row>
    <row r="884" spans="1:12" s="1" customFormat="1" ht="96">
      <c r="A884" s="227">
        <f>A883+1</f>
        <v>849</v>
      </c>
      <c r="B884" s="228" t="s">
        <v>385</v>
      </c>
      <c r="C884" s="229" t="s">
        <v>1935</v>
      </c>
      <c r="D884" s="230" t="s">
        <v>123</v>
      </c>
      <c r="E884" s="235">
        <v>0.36099999999999999</v>
      </c>
      <c r="F884" s="232"/>
      <c r="G884" s="233">
        <f>E884*F884</f>
        <v>0</v>
      </c>
      <c r="H884" s="234"/>
      <c r="I884" s="233">
        <f>E884*H884</f>
        <v>0</v>
      </c>
      <c r="J884" s="235">
        <v>0.47</v>
      </c>
      <c r="K884" s="236">
        <f>E884*J884</f>
        <v>0.16966999999999999</v>
      </c>
      <c r="L884" s="237" t="s">
        <v>124</v>
      </c>
    </row>
    <row r="885" spans="1:12" s="1" customFormat="1" ht="19.2">
      <c r="A885" s="47">
        <f>A884+1</f>
        <v>850</v>
      </c>
      <c r="B885" s="48" t="s">
        <v>365</v>
      </c>
      <c r="C885" s="49" t="s">
        <v>1936</v>
      </c>
      <c r="D885" s="50" t="s">
        <v>123</v>
      </c>
      <c r="E885" s="55">
        <v>0.36099999999999999</v>
      </c>
      <c r="F885" s="52"/>
      <c r="G885" s="53">
        <f>E885*F885</f>
        <v>0</v>
      </c>
      <c r="H885" s="54"/>
      <c r="I885" s="53">
        <f>E885*H885</f>
        <v>0</v>
      </c>
      <c r="J885" s="55">
        <v>1.8E-3</v>
      </c>
      <c r="K885" s="56">
        <f>E885*J885</f>
        <v>6.4979999999999997E-4</v>
      </c>
      <c r="L885" s="57" t="s">
        <v>124</v>
      </c>
    </row>
    <row r="886" spans="1:12" s="1" customFormat="1" ht="19.2">
      <c r="A886" s="47">
        <f>A885+1</f>
        <v>851</v>
      </c>
      <c r="B886" s="48" t="s">
        <v>369</v>
      </c>
      <c r="C886" s="49" t="s">
        <v>1937</v>
      </c>
      <c r="D886" s="50" t="s">
        <v>235</v>
      </c>
      <c r="E886" s="55">
        <v>0.19600000000000001</v>
      </c>
      <c r="F886" s="52"/>
      <c r="G886" s="53">
        <f>E886*F886</f>
        <v>0</v>
      </c>
      <c r="H886" s="54"/>
      <c r="I886" s="53">
        <f>E886*H886</f>
        <v>0</v>
      </c>
      <c r="J886" s="55">
        <v>0</v>
      </c>
      <c r="K886" s="56">
        <f>E886*J886</f>
        <v>0</v>
      </c>
      <c r="L886" s="57" t="s">
        <v>124</v>
      </c>
    </row>
    <row r="887" spans="1:12" s="1" customFormat="1" ht="19.2">
      <c r="A887" s="47">
        <f>A886+1</f>
        <v>852</v>
      </c>
      <c r="B887" s="48" t="s">
        <v>441</v>
      </c>
      <c r="C887" s="49" t="s">
        <v>1938</v>
      </c>
      <c r="D887" s="50" t="s">
        <v>136</v>
      </c>
      <c r="E887" s="51">
        <v>9</v>
      </c>
      <c r="F887" s="52"/>
      <c r="G887" s="53">
        <f>E887*F887</f>
        <v>0</v>
      </c>
      <c r="H887" s="54"/>
      <c r="I887" s="53">
        <f>E887*H887</f>
        <v>0</v>
      </c>
      <c r="J887" s="55">
        <v>1.65024E-4</v>
      </c>
      <c r="K887" s="56">
        <f>E887*J887</f>
        <v>1.4852159999999999E-3</v>
      </c>
      <c r="L887" s="57" t="s">
        <v>124</v>
      </c>
    </row>
    <row r="888" spans="1:12" s="1" customFormat="1" ht="19.2">
      <c r="A888" s="47">
        <f>A887+1</f>
        <v>853</v>
      </c>
      <c r="B888" s="48" t="s">
        <v>357</v>
      </c>
      <c r="C888" s="49" t="s">
        <v>1939</v>
      </c>
      <c r="D888" s="50" t="s">
        <v>136</v>
      </c>
      <c r="E888" s="51">
        <v>9</v>
      </c>
      <c r="F888" s="52"/>
      <c r="G888" s="53">
        <f>E888*F888</f>
        <v>0</v>
      </c>
      <c r="H888" s="54"/>
      <c r="I888" s="53">
        <f>E888*H888</f>
        <v>0</v>
      </c>
      <c r="J888" s="55">
        <v>2.3090223999999999E-2</v>
      </c>
      <c r="K888" s="56">
        <f>E888*J888</f>
        <v>0.20781201599999999</v>
      </c>
      <c r="L888" s="57" t="s">
        <v>124</v>
      </c>
    </row>
    <row r="889" spans="1:12" s="1" customFormat="1" ht="19.2">
      <c r="A889" s="47">
        <f>A888+1</f>
        <v>854</v>
      </c>
      <c r="B889" s="48" t="s">
        <v>359</v>
      </c>
      <c r="C889" s="49" t="s">
        <v>1940</v>
      </c>
      <c r="D889" s="50" t="s">
        <v>127</v>
      </c>
      <c r="E889" s="226">
        <v>7.28</v>
      </c>
      <c r="F889" s="52"/>
      <c r="G889" s="53">
        <f>E889*F889</f>
        <v>0</v>
      </c>
      <c r="H889" s="54"/>
      <c r="I889" s="53">
        <f>E889*H889</f>
        <v>0</v>
      </c>
      <c r="J889" s="55">
        <v>0</v>
      </c>
      <c r="K889" s="56">
        <f>E889*J889</f>
        <v>0</v>
      </c>
      <c r="L889" s="57" t="s">
        <v>124</v>
      </c>
    </row>
    <row r="890" spans="1:12" s="1" customFormat="1" ht="19.2">
      <c r="A890" s="47">
        <f>A889+1</f>
        <v>855</v>
      </c>
      <c r="B890" s="48" t="s">
        <v>361</v>
      </c>
      <c r="C890" s="49" t="s">
        <v>1941</v>
      </c>
      <c r="D890" s="50" t="s">
        <v>123</v>
      </c>
      <c r="E890" s="55">
        <v>0.3600000000000001</v>
      </c>
      <c r="F890" s="52"/>
      <c r="G890" s="53">
        <f>E890*F890</f>
        <v>0</v>
      </c>
      <c r="H890" s="54"/>
      <c r="I890" s="53">
        <f>E890*H890</f>
        <v>0</v>
      </c>
      <c r="J890" s="55">
        <v>2.3191920000000001E-2</v>
      </c>
      <c r="K890" s="56">
        <f>E890*J890</f>
        <v>8.3490912000000021E-3</v>
      </c>
      <c r="L890" s="57" t="s">
        <v>124</v>
      </c>
    </row>
    <row r="891" spans="1:12" s="1" customFormat="1" ht="96">
      <c r="A891" s="227">
        <f>A890+1</f>
        <v>856</v>
      </c>
      <c r="B891" s="228" t="s">
        <v>385</v>
      </c>
      <c r="C891" s="229" t="s">
        <v>1942</v>
      </c>
      <c r="D891" s="230" t="s">
        <v>123</v>
      </c>
      <c r="E891" s="235">
        <v>0.3600000000000001</v>
      </c>
      <c r="F891" s="232"/>
      <c r="G891" s="233">
        <f>E891*F891</f>
        <v>0</v>
      </c>
      <c r="H891" s="234"/>
      <c r="I891" s="233">
        <f>E891*H891</f>
        <v>0</v>
      </c>
      <c r="J891" s="235">
        <v>0.47</v>
      </c>
      <c r="K891" s="236">
        <f>E891*J891</f>
        <v>0.16920000000000004</v>
      </c>
      <c r="L891" s="237" t="s">
        <v>124</v>
      </c>
    </row>
    <row r="892" spans="1:12" s="1" customFormat="1" ht="19.2">
      <c r="A892" s="47">
        <f>A891+1</f>
        <v>857</v>
      </c>
      <c r="B892" s="48" t="s">
        <v>365</v>
      </c>
      <c r="C892" s="49" t="s">
        <v>1943</v>
      </c>
      <c r="D892" s="50" t="s">
        <v>123</v>
      </c>
      <c r="E892" s="55">
        <v>0.3600000000000001</v>
      </c>
      <c r="F892" s="52"/>
      <c r="G892" s="53">
        <f>E892*F892</f>
        <v>0</v>
      </c>
      <c r="H892" s="54"/>
      <c r="I892" s="53">
        <f>E892*H892</f>
        <v>0</v>
      </c>
      <c r="J892" s="55">
        <v>1.8E-3</v>
      </c>
      <c r="K892" s="56">
        <f>E892*J892</f>
        <v>6.4800000000000014E-4</v>
      </c>
      <c r="L892" s="57" t="s">
        <v>124</v>
      </c>
    </row>
    <row r="893" spans="1:12" s="1" customFormat="1" ht="19.2">
      <c r="A893" s="47">
        <f>A892+1</f>
        <v>858</v>
      </c>
      <c r="B893" s="48" t="s">
        <v>369</v>
      </c>
      <c r="C893" s="49" t="s">
        <v>1944</v>
      </c>
      <c r="D893" s="50" t="s">
        <v>235</v>
      </c>
      <c r="E893" s="55">
        <v>0.188</v>
      </c>
      <c r="F893" s="52"/>
      <c r="G893" s="53">
        <f>E893*F893</f>
        <v>0</v>
      </c>
      <c r="H893" s="54"/>
      <c r="I893" s="53">
        <f>E893*H893</f>
        <v>0</v>
      </c>
      <c r="J893" s="55">
        <v>0</v>
      </c>
      <c r="K893" s="56">
        <f>E893*J893</f>
        <v>0</v>
      </c>
      <c r="L893" s="57" t="s">
        <v>124</v>
      </c>
    </row>
    <row r="894" spans="1:12" s="1" customFormat="1" ht="19.2">
      <c r="A894" s="47">
        <f>A893+1</f>
        <v>859</v>
      </c>
      <c r="B894" s="48" t="s">
        <v>790</v>
      </c>
      <c r="C894" s="49" t="s">
        <v>1945</v>
      </c>
      <c r="D894" s="50" t="s">
        <v>136</v>
      </c>
      <c r="E894" s="54">
        <v>2.8</v>
      </c>
      <c r="F894" s="52"/>
      <c r="G894" s="53">
        <f>E894*F894</f>
        <v>0</v>
      </c>
      <c r="H894" s="54"/>
      <c r="I894" s="53">
        <f>E894*H894</f>
        <v>0</v>
      </c>
      <c r="J894" s="55">
        <v>1.65024E-4</v>
      </c>
      <c r="K894" s="56">
        <f>E894*J894</f>
        <v>4.6206719999999994E-4</v>
      </c>
      <c r="L894" s="57" t="s">
        <v>124</v>
      </c>
    </row>
    <row r="895" spans="1:12" s="1" customFormat="1" ht="19.2">
      <c r="A895" s="47">
        <f>A894+1</f>
        <v>860</v>
      </c>
      <c r="B895" s="48" t="s">
        <v>963</v>
      </c>
      <c r="C895" s="49" t="s">
        <v>1946</v>
      </c>
      <c r="D895" s="50" t="s">
        <v>127</v>
      </c>
      <c r="E895" s="226">
        <v>180</v>
      </c>
      <c r="F895" s="52"/>
      <c r="G895" s="53">
        <f>E895*F895</f>
        <v>0</v>
      </c>
      <c r="H895" s="54"/>
      <c r="I895" s="53">
        <f>E895*H895</f>
        <v>0</v>
      </c>
      <c r="J895" s="55">
        <v>2.4000000000000001E-4</v>
      </c>
      <c r="K895" s="56">
        <f>E895*J895</f>
        <v>4.3200000000000002E-2</v>
      </c>
      <c r="L895" s="57" t="s">
        <v>124</v>
      </c>
    </row>
    <row r="896" spans="1:12" s="1" customFormat="1" ht="19.2">
      <c r="A896" s="47">
        <f>A895+1</f>
        <v>861</v>
      </c>
      <c r="B896" s="48" t="s">
        <v>965</v>
      </c>
      <c r="C896" s="49" t="s">
        <v>1947</v>
      </c>
      <c r="D896" s="50" t="s">
        <v>127</v>
      </c>
      <c r="E896" s="226">
        <v>180</v>
      </c>
      <c r="F896" s="52"/>
      <c r="G896" s="53">
        <f>E896*F896</f>
        <v>0</v>
      </c>
      <c r="H896" s="54"/>
      <c r="I896" s="53">
        <f>E896*H896</f>
        <v>0</v>
      </c>
      <c r="J896" s="55">
        <v>2.9891299999999999E-4</v>
      </c>
      <c r="K896" s="56">
        <f>E896*J896</f>
        <v>5.3804339999999999E-2</v>
      </c>
      <c r="L896" s="57" t="s">
        <v>124</v>
      </c>
    </row>
    <row r="897" spans="1:12" s="1" customFormat="1" ht="9.6">
      <c r="A897" s="47">
        <f>A896+1</f>
        <v>862</v>
      </c>
      <c r="B897" s="48" t="s">
        <v>359</v>
      </c>
      <c r="C897" s="49" t="s">
        <v>967</v>
      </c>
      <c r="D897" s="50" t="s">
        <v>127</v>
      </c>
      <c r="E897" s="226">
        <v>360</v>
      </c>
      <c r="F897" s="52"/>
      <c r="G897" s="53">
        <f>E897*F897</f>
        <v>0</v>
      </c>
      <c r="H897" s="54"/>
      <c r="I897" s="53">
        <f>E897*H897</f>
        <v>0</v>
      </c>
      <c r="J897" s="55">
        <v>0</v>
      </c>
      <c r="K897" s="56">
        <f>E897*J897</f>
        <v>0</v>
      </c>
      <c r="L897" s="57" t="s">
        <v>124</v>
      </c>
    </row>
    <row r="898" spans="1:12" s="1" customFormat="1" ht="28.8">
      <c r="A898" s="47">
        <f>A897+1</f>
        <v>863</v>
      </c>
      <c r="B898" s="48" t="s">
        <v>714</v>
      </c>
      <c r="C898" s="49" t="s">
        <v>1948</v>
      </c>
      <c r="D898" s="50" t="s">
        <v>136</v>
      </c>
      <c r="E898" s="54">
        <v>9</v>
      </c>
      <c r="F898" s="52"/>
      <c r="G898" s="53">
        <f>E898*F898</f>
        <v>0</v>
      </c>
      <c r="H898" s="54"/>
      <c r="I898" s="53">
        <f>E898*H898</f>
        <v>0</v>
      </c>
      <c r="J898" s="55">
        <v>6.2291999999999998E-3</v>
      </c>
      <c r="K898" s="56">
        <f>E898*J898</f>
        <v>5.6062799999999996E-2</v>
      </c>
      <c r="L898" s="57" t="s">
        <v>124</v>
      </c>
    </row>
    <row r="899" spans="1:12" s="1" customFormat="1" ht="9.6">
      <c r="A899" s="47">
        <f>A898+1</f>
        <v>864</v>
      </c>
      <c r="B899" s="48" t="s">
        <v>359</v>
      </c>
      <c r="C899" s="49" t="s">
        <v>967</v>
      </c>
      <c r="D899" s="50" t="s">
        <v>127</v>
      </c>
      <c r="E899" s="226">
        <v>4.32</v>
      </c>
      <c r="F899" s="52"/>
      <c r="G899" s="53">
        <f>E899*F899</f>
        <v>0</v>
      </c>
      <c r="H899" s="54"/>
      <c r="I899" s="53">
        <f>E899*H899</f>
        <v>0</v>
      </c>
      <c r="J899" s="55">
        <v>0</v>
      </c>
      <c r="K899" s="56">
        <f>E899*J899</f>
        <v>0</v>
      </c>
      <c r="L899" s="57" t="s">
        <v>124</v>
      </c>
    </row>
    <row r="900" spans="1:12" s="1" customFormat="1" ht="9.6">
      <c r="A900" s="47">
        <f>A899+1</f>
        <v>865</v>
      </c>
      <c r="B900" s="48" t="s">
        <v>361</v>
      </c>
      <c r="C900" s="49" t="s">
        <v>969</v>
      </c>
      <c r="D900" s="50" t="s">
        <v>123</v>
      </c>
      <c r="E900" s="55">
        <v>7.2000000000000008E-2</v>
      </c>
      <c r="F900" s="52"/>
      <c r="G900" s="53">
        <f>E900*F900</f>
        <v>0</v>
      </c>
      <c r="H900" s="54"/>
      <c r="I900" s="53">
        <f>E900*H900</f>
        <v>0</v>
      </c>
      <c r="J900" s="55">
        <v>2.3191920000000001E-2</v>
      </c>
      <c r="K900" s="56">
        <f>E900*J900</f>
        <v>1.6698182400000003E-3</v>
      </c>
      <c r="L900" s="57" t="s">
        <v>124</v>
      </c>
    </row>
    <row r="901" spans="1:12" s="1" customFormat="1" ht="28.8">
      <c r="A901" s="47">
        <f>A900+1</f>
        <v>866</v>
      </c>
      <c r="B901" s="48" t="s">
        <v>714</v>
      </c>
      <c r="C901" s="49" t="s">
        <v>1949</v>
      </c>
      <c r="D901" s="50" t="s">
        <v>136</v>
      </c>
      <c r="E901" s="54">
        <v>42</v>
      </c>
      <c r="F901" s="52"/>
      <c r="G901" s="53">
        <f>E901*F901</f>
        <v>0</v>
      </c>
      <c r="H901" s="54"/>
      <c r="I901" s="53">
        <f>E901*H901</f>
        <v>0</v>
      </c>
      <c r="J901" s="55">
        <v>6.2291999999999998E-3</v>
      </c>
      <c r="K901" s="56">
        <f>E901*J901</f>
        <v>0.26162639999999998</v>
      </c>
      <c r="L901" s="57" t="s">
        <v>124</v>
      </c>
    </row>
    <row r="902" spans="1:12" s="1" customFormat="1" ht="9.6">
      <c r="A902" s="47">
        <f>A901+1</f>
        <v>867</v>
      </c>
      <c r="B902" s="48" t="s">
        <v>359</v>
      </c>
      <c r="C902" s="49" t="s">
        <v>967</v>
      </c>
      <c r="D902" s="50" t="s">
        <v>127</v>
      </c>
      <c r="E902" s="226">
        <v>20.16</v>
      </c>
      <c r="F902" s="52"/>
      <c r="G902" s="53">
        <f>E902*F902</f>
        <v>0</v>
      </c>
      <c r="H902" s="54"/>
      <c r="I902" s="53">
        <f>E902*H902</f>
        <v>0</v>
      </c>
      <c r="J902" s="55">
        <v>0</v>
      </c>
      <c r="K902" s="56">
        <f>E902*J902</f>
        <v>0</v>
      </c>
      <c r="L902" s="57" t="s">
        <v>124</v>
      </c>
    </row>
    <row r="903" spans="1:12" s="1" customFormat="1" ht="9.6">
      <c r="A903" s="47">
        <f>A902+1</f>
        <v>868</v>
      </c>
      <c r="B903" s="48" t="s">
        <v>361</v>
      </c>
      <c r="C903" s="49" t="s">
        <v>969</v>
      </c>
      <c r="D903" s="50" t="s">
        <v>123</v>
      </c>
      <c r="E903" s="55">
        <v>0.33600000000000002</v>
      </c>
      <c r="F903" s="52"/>
      <c r="G903" s="53">
        <f>E903*F903</f>
        <v>0</v>
      </c>
      <c r="H903" s="54"/>
      <c r="I903" s="53">
        <f>E903*H903</f>
        <v>0</v>
      </c>
      <c r="J903" s="55">
        <v>2.3191920000000001E-2</v>
      </c>
      <c r="K903" s="56">
        <f>E903*J903</f>
        <v>7.7924851200000013E-3</v>
      </c>
      <c r="L903" s="57" t="s">
        <v>124</v>
      </c>
    </row>
    <row r="904" spans="1:12" s="1" customFormat="1" ht="19.2">
      <c r="A904" s="47">
        <f>A903+1</f>
        <v>869</v>
      </c>
      <c r="B904" s="48" t="s">
        <v>714</v>
      </c>
      <c r="C904" s="49" t="s">
        <v>1950</v>
      </c>
      <c r="D904" s="50" t="s">
        <v>136</v>
      </c>
      <c r="E904" s="54">
        <v>42</v>
      </c>
      <c r="F904" s="52"/>
      <c r="G904" s="53">
        <f>E904*F904</f>
        <v>0</v>
      </c>
      <c r="H904" s="54"/>
      <c r="I904" s="53">
        <f>E904*H904</f>
        <v>0</v>
      </c>
      <c r="J904" s="55">
        <v>6.2291999999999998E-3</v>
      </c>
      <c r="K904" s="56">
        <f>E904*J904</f>
        <v>0.26162639999999998</v>
      </c>
      <c r="L904" s="57" t="s">
        <v>124</v>
      </c>
    </row>
    <row r="905" spans="1:12" s="1" customFormat="1" ht="9.6">
      <c r="A905" s="47">
        <f>A904+1</f>
        <v>870</v>
      </c>
      <c r="B905" s="48" t="s">
        <v>359</v>
      </c>
      <c r="C905" s="49" t="s">
        <v>967</v>
      </c>
      <c r="D905" s="50" t="s">
        <v>127</v>
      </c>
      <c r="E905" s="226">
        <v>20.16</v>
      </c>
      <c r="F905" s="52"/>
      <c r="G905" s="53">
        <f>E905*F905</f>
        <v>0</v>
      </c>
      <c r="H905" s="54"/>
      <c r="I905" s="53">
        <f>E905*H905</f>
        <v>0</v>
      </c>
      <c r="J905" s="55">
        <v>0</v>
      </c>
      <c r="K905" s="56">
        <f>E905*J905</f>
        <v>0</v>
      </c>
      <c r="L905" s="57" t="s">
        <v>124</v>
      </c>
    </row>
    <row r="906" spans="1:12" s="1" customFormat="1" ht="9.6">
      <c r="A906" s="47">
        <f>A905+1</f>
        <v>871</v>
      </c>
      <c r="B906" s="48" t="s">
        <v>361</v>
      </c>
      <c r="C906" s="49" t="s">
        <v>969</v>
      </c>
      <c r="D906" s="50" t="s">
        <v>123</v>
      </c>
      <c r="E906" s="55">
        <v>0.29400000000000004</v>
      </c>
      <c r="F906" s="52"/>
      <c r="G906" s="53">
        <f>E906*F906</f>
        <v>0</v>
      </c>
      <c r="H906" s="54"/>
      <c r="I906" s="53">
        <f>E906*H906</f>
        <v>0</v>
      </c>
      <c r="J906" s="55">
        <v>2.3191920000000001E-2</v>
      </c>
      <c r="K906" s="56">
        <f>E906*J906</f>
        <v>6.8184244800000016E-3</v>
      </c>
      <c r="L906" s="57" t="s">
        <v>124</v>
      </c>
    </row>
    <row r="907" spans="1:12" s="1" customFormat="1" ht="76.8">
      <c r="A907" s="227">
        <f>A906+1</f>
        <v>872</v>
      </c>
      <c r="B907" s="228" t="s">
        <v>385</v>
      </c>
      <c r="C907" s="229" t="s">
        <v>972</v>
      </c>
      <c r="D907" s="230" t="s">
        <v>123</v>
      </c>
      <c r="E907" s="235">
        <v>5.9219999999999997</v>
      </c>
      <c r="F907" s="232"/>
      <c r="G907" s="233">
        <f>E907*F907</f>
        <v>0</v>
      </c>
      <c r="H907" s="234"/>
      <c r="I907" s="233">
        <f>E907*H907</f>
        <v>0</v>
      </c>
      <c r="J907" s="235">
        <v>0.47</v>
      </c>
      <c r="K907" s="236">
        <f>E907*J907</f>
        <v>2.7833399999999999</v>
      </c>
      <c r="L907" s="237" t="s">
        <v>124</v>
      </c>
    </row>
    <row r="908" spans="1:12" s="1" customFormat="1" ht="9.6">
      <c r="A908" s="47">
        <f>A907+1</f>
        <v>873</v>
      </c>
      <c r="B908" s="48" t="s">
        <v>365</v>
      </c>
      <c r="C908" s="49" t="s">
        <v>973</v>
      </c>
      <c r="D908" s="50" t="s">
        <v>123</v>
      </c>
      <c r="E908" s="55">
        <v>5.9219999999999997</v>
      </c>
      <c r="F908" s="52"/>
      <c r="G908" s="53">
        <f>E908*F908</f>
        <v>0</v>
      </c>
      <c r="H908" s="54"/>
      <c r="I908" s="53">
        <f>E908*H908</f>
        <v>0</v>
      </c>
      <c r="J908" s="55">
        <v>1.8E-3</v>
      </c>
      <c r="K908" s="56">
        <f>E908*J908</f>
        <v>1.06596E-2</v>
      </c>
      <c r="L908" s="57" t="s">
        <v>124</v>
      </c>
    </row>
    <row r="909" spans="1:12" s="1" customFormat="1" ht="9.6">
      <c r="A909" s="47">
        <f>A908+1</f>
        <v>874</v>
      </c>
      <c r="B909" s="48" t="s">
        <v>369</v>
      </c>
      <c r="C909" s="49" t="s">
        <v>974</v>
      </c>
      <c r="D909" s="50" t="s">
        <v>235</v>
      </c>
      <c r="E909" s="55">
        <v>5.6115999999999999E-2</v>
      </c>
      <c r="F909" s="52"/>
      <c r="G909" s="53">
        <f>E909*F909</f>
        <v>0</v>
      </c>
      <c r="H909" s="54"/>
      <c r="I909" s="53">
        <f>E909*H909</f>
        <v>0</v>
      </c>
      <c r="J909" s="55">
        <v>0</v>
      </c>
      <c r="K909" s="56">
        <f>E909*J909</f>
        <v>0</v>
      </c>
      <c r="L909" s="57" t="s">
        <v>124</v>
      </c>
    </row>
    <row r="910" spans="1:12" s="1" customFormat="1" ht="48">
      <c r="A910" s="47">
        <f>A909+1</f>
        <v>875</v>
      </c>
      <c r="B910" s="48" t="s">
        <v>1021</v>
      </c>
      <c r="C910" s="49" t="s">
        <v>1951</v>
      </c>
      <c r="D910" s="50" t="s">
        <v>1023</v>
      </c>
      <c r="E910" s="226">
        <v>18</v>
      </c>
      <c r="F910" s="52"/>
      <c r="G910" s="53">
        <f>E910*F910</f>
        <v>0</v>
      </c>
      <c r="H910" s="54"/>
      <c r="I910" s="53">
        <f>E910*H910</f>
        <v>0</v>
      </c>
      <c r="J910" s="55">
        <v>0</v>
      </c>
      <c r="K910" s="56">
        <f>E910*J910</f>
        <v>0</v>
      </c>
      <c r="L910" s="57" t="s">
        <v>124</v>
      </c>
    </row>
    <row r="911" spans="1:12" s="1" customFormat="1" ht="38.4">
      <c r="A911" s="47">
        <f>A910+1</f>
        <v>876</v>
      </c>
      <c r="B911" s="48" t="s">
        <v>1021</v>
      </c>
      <c r="C911" s="49" t="s">
        <v>1952</v>
      </c>
      <c r="D911" s="50" t="s">
        <v>1023</v>
      </c>
      <c r="E911" s="226">
        <v>40</v>
      </c>
      <c r="F911" s="52"/>
      <c r="G911" s="53">
        <f>E911*F911</f>
        <v>0</v>
      </c>
      <c r="H911" s="54"/>
      <c r="I911" s="53">
        <f>E911*H911</f>
        <v>0</v>
      </c>
      <c r="J911" s="55">
        <v>0</v>
      </c>
      <c r="K911" s="56">
        <f>E911*J911</f>
        <v>0</v>
      </c>
      <c r="L911" s="57" t="s">
        <v>124</v>
      </c>
    </row>
    <row r="912" spans="1:12" s="1" customFormat="1" ht="9.6">
      <c r="A912" s="47">
        <f>A911+1</f>
        <v>877</v>
      </c>
      <c r="B912" s="48" t="s">
        <v>1024</v>
      </c>
      <c r="C912" s="49" t="s">
        <v>1025</v>
      </c>
      <c r="D912" s="50" t="s">
        <v>127</v>
      </c>
      <c r="E912" s="226">
        <v>368</v>
      </c>
      <c r="F912" s="52"/>
      <c r="G912" s="53">
        <f>E912*F912</f>
        <v>0</v>
      </c>
      <c r="H912" s="54"/>
      <c r="I912" s="53">
        <f>E912*H912</f>
        <v>0</v>
      </c>
      <c r="J912" s="55">
        <v>5.0000000000000001E-3</v>
      </c>
      <c r="K912" s="56">
        <f>E912*J912</f>
        <v>1.84</v>
      </c>
      <c r="L912" s="57" t="s">
        <v>124</v>
      </c>
    </row>
    <row r="913" spans="1:12" s="1" customFormat="1" ht="9.6">
      <c r="A913" s="47">
        <f>A912+1</f>
        <v>878</v>
      </c>
      <c r="B913" s="48" t="s">
        <v>1026</v>
      </c>
      <c r="C913" s="49" t="s">
        <v>1027</v>
      </c>
      <c r="D913" s="50" t="s">
        <v>127</v>
      </c>
      <c r="E913" s="226">
        <v>368</v>
      </c>
      <c r="F913" s="52"/>
      <c r="G913" s="53">
        <f>E913*F913</f>
        <v>0</v>
      </c>
      <c r="H913" s="54"/>
      <c r="I913" s="53">
        <f>E913*H913</f>
        <v>0</v>
      </c>
      <c r="J913" s="55">
        <v>0</v>
      </c>
      <c r="K913" s="56">
        <f>E913*J913</f>
        <v>0</v>
      </c>
      <c r="L913" s="57" t="s">
        <v>124</v>
      </c>
    </row>
    <row r="914" spans="1:12" s="1" customFormat="1" ht="9.6">
      <c r="A914" s="227">
        <f>A913+1</f>
        <v>879</v>
      </c>
      <c r="B914" s="228" t="s">
        <v>1028</v>
      </c>
      <c r="C914" s="229" t="s">
        <v>1029</v>
      </c>
      <c r="D914" s="230" t="s">
        <v>136</v>
      </c>
      <c r="E914" s="234">
        <v>1840</v>
      </c>
      <c r="F914" s="232"/>
      <c r="G914" s="233">
        <f>E914*F914</f>
        <v>0</v>
      </c>
      <c r="H914" s="234"/>
      <c r="I914" s="233">
        <f>E914*H914</f>
        <v>0</v>
      </c>
      <c r="J914" s="235">
        <v>1.1999999999999999E-3</v>
      </c>
      <c r="K914" s="236">
        <f>E914*J914</f>
        <v>2.2079999999999997</v>
      </c>
      <c r="L914" s="237" t="s">
        <v>124</v>
      </c>
    </row>
    <row r="915" spans="1:12" s="1" customFormat="1" ht="9.6">
      <c r="A915" s="47">
        <f>A914+1</f>
        <v>880</v>
      </c>
      <c r="B915" s="48" t="s">
        <v>1030</v>
      </c>
      <c r="C915" s="49" t="s">
        <v>1031</v>
      </c>
      <c r="D915" s="50" t="s">
        <v>123</v>
      </c>
      <c r="E915" s="55">
        <v>4.8576000000000006</v>
      </c>
      <c r="F915" s="52"/>
      <c r="G915" s="53">
        <f>E915*F915</f>
        <v>0</v>
      </c>
      <c r="H915" s="54"/>
      <c r="I915" s="53">
        <f>E915*H915</f>
        <v>0</v>
      </c>
      <c r="J915" s="55">
        <v>1.8E-3</v>
      </c>
      <c r="K915" s="56">
        <f>E915*J915</f>
        <v>8.7436800000000002E-3</v>
      </c>
      <c r="L915" s="57" t="s">
        <v>124</v>
      </c>
    </row>
    <row r="916" spans="1:12" s="1" customFormat="1" ht="9.6">
      <c r="A916" s="47">
        <f>A915+1</f>
        <v>881</v>
      </c>
      <c r="B916" s="48" t="s">
        <v>1032</v>
      </c>
      <c r="C916" s="49" t="s">
        <v>1033</v>
      </c>
      <c r="D916" s="50" t="s">
        <v>123</v>
      </c>
      <c r="E916" s="55">
        <v>4.8576000000000006</v>
      </c>
      <c r="F916" s="52"/>
      <c r="G916" s="53">
        <f>E916*F916</f>
        <v>0</v>
      </c>
      <c r="H916" s="54"/>
      <c r="I916" s="53">
        <f>E916*H916</f>
        <v>0</v>
      </c>
      <c r="J916" s="55">
        <v>2.1360568999999999E-2</v>
      </c>
      <c r="K916" s="56">
        <f>E916*J916</f>
        <v>0.10376109997440001</v>
      </c>
      <c r="L916" s="57" t="s">
        <v>124</v>
      </c>
    </row>
    <row r="917" spans="1:12" s="1" customFormat="1" ht="9.6">
      <c r="A917" s="47">
        <f>A916+1</f>
        <v>882</v>
      </c>
      <c r="B917" s="48" t="s">
        <v>369</v>
      </c>
      <c r="C917" s="49" t="s">
        <v>1034</v>
      </c>
      <c r="D917" s="50" t="s">
        <v>235</v>
      </c>
      <c r="E917" s="55">
        <v>2.3210000000000002</v>
      </c>
      <c r="F917" s="52"/>
      <c r="G917" s="53">
        <f>E917*F917</f>
        <v>0</v>
      </c>
      <c r="H917" s="54"/>
      <c r="I917" s="53">
        <f>E917*H917</f>
        <v>0</v>
      </c>
      <c r="J917" s="55">
        <v>0</v>
      </c>
      <c r="K917" s="56">
        <f>E917*J917</f>
        <v>0</v>
      </c>
      <c r="L917" s="57" t="s">
        <v>124</v>
      </c>
    </row>
    <row r="918" spans="1:12" s="1" customFormat="1" ht="19.2">
      <c r="A918" s="47">
        <f>A917+1</f>
        <v>883</v>
      </c>
      <c r="B918" s="48" t="s">
        <v>79</v>
      </c>
      <c r="C918" s="49" t="s">
        <v>1035</v>
      </c>
      <c r="D918" s="50" t="s">
        <v>1036</v>
      </c>
      <c r="E918" s="51">
        <v>1</v>
      </c>
      <c r="F918" s="52"/>
      <c r="G918" s="53">
        <f>E918*F918</f>
        <v>0</v>
      </c>
      <c r="H918" s="54"/>
      <c r="I918" s="53">
        <f>E918*H918</f>
        <v>0</v>
      </c>
      <c r="J918" s="55">
        <v>0</v>
      </c>
      <c r="K918" s="56">
        <f>E918*J918</f>
        <v>0</v>
      </c>
      <c r="L918" s="57"/>
    </row>
    <row r="919" spans="1:12" s="1" customFormat="1" ht="9.6">
      <c r="A919" s="47">
        <f>A918+1</f>
        <v>884</v>
      </c>
      <c r="B919" s="48" t="s">
        <v>79</v>
      </c>
      <c r="C919" s="49" t="s">
        <v>1037</v>
      </c>
      <c r="D919" s="50" t="s">
        <v>1036</v>
      </c>
      <c r="E919" s="51">
        <v>1</v>
      </c>
      <c r="F919" s="52"/>
      <c r="G919" s="53">
        <f>E919*F919</f>
        <v>0</v>
      </c>
      <c r="H919" s="54"/>
      <c r="I919" s="53">
        <f>E919*H919</f>
        <v>0</v>
      </c>
      <c r="J919" s="55">
        <v>0</v>
      </c>
      <c r="K919" s="56">
        <f>E919*J919</f>
        <v>0</v>
      </c>
      <c r="L919" s="57"/>
    </row>
    <row r="920" spans="1:12" s="1" customFormat="1" ht="9.6">
      <c r="A920" s="47">
        <f>A919+1</f>
        <v>885</v>
      </c>
      <c r="B920" s="48" t="s">
        <v>1038</v>
      </c>
      <c r="C920" s="49" t="s">
        <v>1039</v>
      </c>
      <c r="D920" s="50" t="s">
        <v>155</v>
      </c>
      <c r="E920" s="51">
        <v>8</v>
      </c>
      <c r="F920" s="52"/>
      <c r="G920" s="53">
        <f>E920*F920</f>
        <v>0</v>
      </c>
      <c r="H920" s="54"/>
      <c r="I920" s="53">
        <f>E920*H920</f>
        <v>0</v>
      </c>
      <c r="J920" s="55">
        <v>0</v>
      </c>
      <c r="K920" s="56">
        <f>E920*J920</f>
        <v>0</v>
      </c>
      <c r="L920" s="57"/>
    </row>
    <row r="921" spans="1:12" s="30" customFormat="1" ht="10.199999999999999">
      <c r="A921" s="66"/>
      <c r="B921" s="67">
        <v>762</v>
      </c>
      <c r="C921" s="68" t="s">
        <v>1040</v>
      </c>
      <c r="D921" s="69"/>
      <c r="E921" s="69"/>
      <c r="F921" s="70"/>
      <c r="G921" s="71">
        <f>SUM(G187:G920)</f>
        <v>0</v>
      </c>
      <c r="H921" s="72"/>
      <c r="I921" s="73">
        <f>SUM(I187:I920)</f>
        <v>0</v>
      </c>
      <c r="J921" s="72"/>
      <c r="K921" s="74">
        <f>SUM(K187:K920)</f>
        <v>28.504911676374586</v>
      </c>
      <c r="L921" s="75"/>
    </row>
    <row r="922" spans="1:12" s="30" customFormat="1" ht="10.199999999999999">
      <c r="A922" s="40"/>
      <c r="B922" s="41" t="s">
        <v>1041</v>
      </c>
      <c r="C922" s="42" t="s">
        <v>1042</v>
      </c>
      <c r="D922" s="39"/>
      <c r="E922" s="39"/>
      <c r="F922" s="43"/>
      <c r="G922" s="44"/>
      <c r="H922" s="45"/>
      <c r="I922" s="38"/>
      <c r="J922" s="45"/>
      <c r="K922" s="38"/>
      <c r="L922" s="46"/>
    </row>
    <row r="923" spans="1:12" s="1" customFormat="1" ht="19.2">
      <c r="A923" s="47">
        <f>A920+1</f>
        <v>886</v>
      </c>
      <c r="B923" s="48" t="s">
        <v>1043</v>
      </c>
      <c r="C923" s="49" t="s">
        <v>1044</v>
      </c>
      <c r="D923" s="50" t="s">
        <v>155</v>
      </c>
      <c r="E923" s="51">
        <v>1</v>
      </c>
      <c r="F923" s="52"/>
      <c r="G923" s="53">
        <f>E923*F923</f>
        <v>0</v>
      </c>
      <c r="H923" s="54"/>
      <c r="I923" s="53">
        <f>E923*H923</f>
        <v>0</v>
      </c>
      <c r="J923" s="55">
        <v>0</v>
      </c>
      <c r="K923" s="56">
        <f>E923*J923</f>
        <v>0</v>
      </c>
      <c r="L923" s="57" t="s">
        <v>124</v>
      </c>
    </row>
    <row r="924" spans="1:12" s="1" customFormat="1" ht="19.2">
      <c r="A924" s="47">
        <f>A923+1</f>
        <v>887</v>
      </c>
      <c r="B924" s="48" t="s">
        <v>1043</v>
      </c>
      <c r="C924" s="49" t="s">
        <v>1045</v>
      </c>
      <c r="D924" s="50" t="s">
        <v>155</v>
      </c>
      <c r="E924" s="51">
        <v>1</v>
      </c>
      <c r="F924" s="52"/>
      <c r="G924" s="53">
        <f>E924*F924</f>
        <v>0</v>
      </c>
      <c r="H924" s="54"/>
      <c r="I924" s="53">
        <f>E924*H924</f>
        <v>0</v>
      </c>
      <c r="J924" s="55">
        <v>0</v>
      </c>
      <c r="K924" s="56">
        <f>E924*J924</f>
        <v>0</v>
      </c>
      <c r="L924" s="57" t="s">
        <v>124</v>
      </c>
    </row>
    <row r="925" spans="1:12" s="1" customFormat="1" ht="9.6">
      <c r="A925" s="47">
        <f>A924+1</f>
        <v>888</v>
      </c>
      <c r="B925" s="48" t="s">
        <v>1043</v>
      </c>
      <c r="C925" s="49" t="s">
        <v>1046</v>
      </c>
      <c r="D925" s="50" t="s">
        <v>136</v>
      </c>
      <c r="E925" s="51">
        <v>18</v>
      </c>
      <c r="F925" s="52"/>
      <c r="G925" s="53">
        <f>E925*F925</f>
        <v>0</v>
      </c>
      <c r="H925" s="54"/>
      <c r="I925" s="53">
        <f>E925*H925</f>
        <v>0</v>
      </c>
      <c r="J925" s="55">
        <v>0</v>
      </c>
      <c r="K925" s="56">
        <f>E925*J925</f>
        <v>0</v>
      </c>
      <c r="L925" s="57" t="s">
        <v>124</v>
      </c>
    </row>
    <row r="926" spans="1:12" s="1" customFormat="1" ht="19.2">
      <c r="A926" s="47">
        <f>A925+1</f>
        <v>889</v>
      </c>
      <c r="B926" s="48" t="s">
        <v>1043</v>
      </c>
      <c r="C926" s="49" t="s">
        <v>1953</v>
      </c>
      <c r="D926" s="50" t="s">
        <v>136</v>
      </c>
      <c r="E926" s="51">
        <v>20</v>
      </c>
      <c r="F926" s="52"/>
      <c r="G926" s="53">
        <f>E926*F926</f>
        <v>0</v>
      </c>
      <c r="H926" s="54"/>
      <c r="I926" s="53">
        <f>E926*H926</f>
        <v>0</v>
      </c>
      <c r="J926" s="55">
        <v>0</v>
      </c>
      <c r="K926" s="56">
        <f>E926*J926</f>
        <v>0</v>
      </c>
      <c r="L926" s="57" t="s">
        <v>124</v>
      </c>
    </row>
    <row r="927" spans="1:12" s="1" customFormat="1" ht="9.6">
      <c r="A927" s="47">
        <f>A926+1</f>
        <v>890</v>
      </c>
      <c r="B927" s="48" t="s">
        <v>1048</v>
      </c>
      <c r="C927" s="49" t="s">
        <v>1049</v>
      </c>
      <c r="D927" s="50" t="s">
        <v>136</v>
      </c>
      <c r="E927" s="51">
        <v>20</v>
      </c>
      <c r="F927" s="52"/>
      <c r="G927" s="53">
        <f>E927*F927</f>
        <v>0</v>
      </c>
      <c r="H927" s="54"/>
      <c r="I927" s="53">
        <f>E927*H927</f>
        <v>0</v>
      </c>
      <c r="J927" s="55">
        <v>3.977675E-3</v>
      </c>
      <c r="K927" s="56">
        <f>E927*J927</f>
        <v>7.9553499999999999E-2</v>
      </c>
      <c r="L927" s="57" t="s">
        <v>124</v>
      </c>
    </row>
    <row r="928" spans="1:12" s="1" customFormat="1" ht="9.6">
      <c r="A928" s="47">
        <f>A927+1</f>
        <v>891</v>
      </c>
      <c r="B928" s="48" t="s">
        <v>1050</v>
      </c>
      <c r="C928" s="49" t="s">
        <v>1954</v>
      </c>
      <c r="D928" s="50" t="s">
        <v>136</v>
      </c>
      <c r="E928" s="51">
        <v>20</v>
      </c>
      <c r="F928" s="52"/>
      <c r="G928" s="53">
        <f>E928*F928</f>
        <v>0</v>
      </c>
      <c r="H928" s="54"/>
      <c r="I928" s="53">
        <f>E928*H928</f>
        <v>0</v>
      </c>
      <c r="J928" s="55">
        <v>3.2822300000000001E-3</v>
      </c>
      <c r="K928" s="56">
        <f>E928*J928</f>
        <v>6.5644599999999997E-2</v>
      </c>
      <c r="L928" s="57" t="s">
        <v>124</v>
      </c>
    </row>
    <row r="929" spans="1:12" s="1" customFormat="1" ht="9.6">
      <c r="A929" s="47">
        <f>A928+1</f>
        <v>892</v>
      </c>
      <c r="B929" s="48" t="s">
        <v>1043</v>
      </c>
      <c r="C929" s="49" t="s">
        <v>1955</v>
      </c>
      <c r="D929" s="50" t="s">
        <v>136</v>
      </c>
      <c r="E929" s="51">
        <v>4</v>
      </c>
      <c r="F929" s="52"/>
      <c r="G929" s="53">
        <f>E929*F929</f>
        <v>0</v>
      </c>
      <c r="H929" s="54"/>
      <c r="I929" s="53">
        <f>E929*H929</f>
        <v>0</v>
      </c>
      <c r="J929" s="55">
        <v>0</v>
      </c>
      <c r="K929" s="56">
        <f>E929*J929</f>
        <v>0</v>
      </c>
      <c r="L929" s="57" t="s">
        <v>124</v>
      </c>
    </row>
    <row r="930" spans="1:12" s="1" customFormat="1" ht="19.2">
      <c r="A930" s="47">
        <f>A929+1</f>
        <v>893</v>
      </c>
      <c r="B930" s="48" t="s">
        <v>1043</v>
      </c>
      <c r="C930" s="49" t="s">
        <v>1956</v>
      </c>
      <c r="D930" s="50" t="s">
        <v>136</v>
      </c>
      <c r="E930" s="51">
        <v>4</v>
      </c>
      <c r="F930" s="52"/>
      <c r="G930" s="53">
        <f>E930*F930</f>
        <v>0</v>
      </c>
      <c r="H930" s="54"/>
      <c r="I930" s="53">
        <f>E930*H930</f>
        <v>0</v>
      </c>
      <c r="J930" s="55">
        <v>0</v>
      </c>
      <c r="K930" s="56">
        <f>E930*J930</f>
        <v>0</v>
      </c>
      <c r="L930" s="57" t="s">
        <v>124</v>
      </c>
    </row>
    <row r="931" spans="1:12" s="1" customFormat="1" ht="9.6">
      <c r="A931" s="47">
        <f>A930+1</f>
        <v>894</v>
      </c>
      <c r="B931" s="48" t="s">
        <v>1048</v>
      </c>
      <c r="C931" s="49" t="s">
        <v>1957</v>
      </c>
      <c r="D931" s="50" t="s">
        <v>136</v>
      </c>
      <c r="E931" s="51">
        <v>4</v>
      </c>
      <c r="F931" s="52"/>
      <c r="G931" s="53">
        <f>E931*F931</f>
        <v>0</v>
      </c>
      <c r="H931" s="54"/>
      <c r="I931" s="53">
        <f>E931*H931</f>
        <v>0</v>
      </c>
      <c r="J931" s="55">
        <v>3.977675E-3</v>
      </c>
      <c r="K931" s="56">
        <f>E931*J931</f>
        <v>1.59107E-2</v>
      </c>
      <c r="L931" s="57" t="s">
        <v>124</v>
      </c>
    </row>
    <row r="932" spans="1:12" s="1" customFormat="1" ht="9.6">
      <c r="A932" s="47">
        <f>A931+1</f>
        <v>895</v>
      </c>
      <c r="B932" s="48" t="s">
        <v>1050</v>
      </c>
      <c r="C932" s="49" t="s">
        <v>1958</v>
      </c>
      <c r="D932" s="50" t="s">
        <v>136</v>
      </c>
      <c r="E932" s="51">
        <v>4</v>
      </c>
      <c r="F932" s="52"/>
      <c r="G932" s="53">
        <f>E932*F932</f>
        <v>0</v>
      </c>
      <c r="H932" s="54"/>
      <c r="I932" s="53">
        <f>E932*H932</f>
        <v>0</v>
      </c>
      <c r="J932" s="55">
        <v>3.2822300000000001E-3</v>
      </c>
      <c r="K932" s="56">
        <f>E932*J932</f>
        <v>1.3128920000000001E-2</v>
      </c>
      <c r="L932" s="57" t="s">
        <v>124</v>
      </c>
    </row>
    <row r="933" spans="1:12" s="1" customFormat="1" ht="9.6">
      <c r="A933" s="47">
        <f>A932+1</f>
        <v>896</v>
      </c>
      <c r="B933" s="48" t="s">
        <v>1068</v>
      </c>
      <c r="C933" s="49" t="s">
        <v>1959</v>
      </c>
      <c r="D933" s="50" t="s">
        <v>127</v>
      </c>
      <c r="E933" s="226">
        <v>5.2</v>
      </c>
      <c r="F933" s="52"/>
      <c r="G933" s="53">
        <f>E933*F933</f>
        <v>0</v>
      </c>
      <c r="H933" s="54"/>
      <c r="I933" s="53">
        <f>E933*H933</f>
        <v>0</v>
      </c>
      <c r="J933" s="55">
        <v>1.0303090000000001E-2</v>
      </c>
      <c r="K933" s="56">
        <f>E933*J933</f>
        <v>5.3576068000000004E-2</v>
      </c>
      <c r="L933" s="57" t="s">
        <v>124</v>
      </c>
    </row>
    <row r="934" spans="1:12" s="1" customFormat="1" ht="9.6">
      <c r="A934" s="47">
        <f>A933+1</f>
        <v>897</v>
      </c>
      <c r="B934" s="48" t="s">
        <v>1070</v>
      </c>
      <c r="C934" s="49" t="s">
        <v>1960</v>
      </c>
      <c r="D934" s="50" t="s">
        <v>136</v>
      </c>
      <c r="E934" s="54">
        <v>12</v>
      </c>
      <c r="F934" s="52"/>
      <c r="G934" s="53">
        <f>E934*F934</f>
        <v>0</v>
      </c>
      <c r="H934" s="54"/>
      <c r="I934" s="53">
        <f>E934*H934</f>
        <v>0</v>
      </c>
      <c r="J934" s="55">
        <v>8.3268999999999997E-4</v>
      </c>
      <c r="K934" s="56">
        <f>E934*J934</f>
        <v>9.9922799999999992E-3</v>
      </c>
      <c r="L934" s="57" t="s">
        <v>124</v>
      </c>
    </row>
    <row r="935" spans="1:12" s="1" customFormat="1" ht="19.2">
      <c r="A935" s="47">
        <f>A934+1</f>
        <v>898</v>
      </c>
      <c r="B935" s="48" t="s">
        <v>1074</v>
      </c>
      <c r="C935" s="49" t="s">
        <v>1075</v>
      </c>
      <c r="D935" s="50" t="s">
        <v>155</v>
      </c>
      <c r="E935" s="51">
        <v>2</v>
      </c>
      <c r="F935" s="52"/>
      <c r="G935" s="53">
        <f>E935*F935</f>
        <v>0</v>
      </c>
      <c r="H935" s="54"/>
      <c r="I935" s="53">
        <f>E935*H935</f>
        <v>0</v>
      </c>
      <c r="J935" s="55">
        <v>1.967824E-2</v>
      </c>
      <c r="K935" s="56">
        <f>E935*J935</f>
        <v>3.9356479999999999E-2</v>
      </c>
      <c r="L935" s="57" t="s">
        <v>124</v>
      </c>
    </row>
    <row r="936" spans="1:12" s="1" customFormat="1" ht="19.2">
      <c r="A936" s="47">
        <f>A935+1</f>
        <v>899</v>
      </c>
      <c r="B936" s="48" t="s">
        <v>1076</v>
      </c>
      <c r="C936" s="49" t="s">
        <v>1077</v>
      </c>
      <c r="D936" s="50" t="s">
        <v>136</v>
      </c>
      <c r="E936" s="51">
        <v>32</v>
      </c>
      <c r="F936" s="52"/>
      <c r="G936" s="53">
        <f>E936*F936</f>
        <v>0</v>
      </c>
      <c r="H936" s="54"/>
      <c r="I936" s="53">
        <f>E936*H936</f>
        <v>0</v>
      </c>
      <c r="J936" s="55">
        <v>3.87528E-3</v>
      </c>
      <c r="K936" s="56">
        <f>E936*J936</f>
        <v>0.12400896</v>
      </c>
      <c r="L936" s="57" t="s">
        <v>124</v>
      </c>
    </row>
    <row r="937" spans="1:12" s="1" customFormat="1" ht="19.2">
      <c r="A937" s="47">
        <f>A936+1</f>
        <v>900</v>
      </c>
      <c r="B937" s="48" t="s">
        <v>1961</v>
      </c>
      <c r="C937" s="49" t="s">
        <v>1962</v>
      </c>
      <c r="D937" s="50" t="s">
        <v>155</v>
      </c>
      <c r="E937" s="51">
        <v>1</v>
      </c>
      <c r="F937" s="52"/>
      <c r="G937" s="53">
        <f>E937*F937</f>
        <v>0</v>
      </c>
      <c r="H937" s="54"/>
      <c r="I937" s="53">
        <f>E937*H937</f>
        <v>0</v>
      </c>
      <c r="J937" s="55">
        <v>8.9999999999999993E-3</v>
      </c>
      <c r="K937" s="56">
        <f>E937*J937</f>
        <v>8.9999999999999993E-3</v>
      </c>
      <c r="L937" s="57" t="s">
        <v>124</v>
      </c>
    </row>
    <row r="938" spans="1:12" s="1" customFormat="1" ht="9.6">
      <c r="A938" s="47">
        <f>A937+1</f>
        <v>901</v>
      </c>
      <c r="B938" s="48" t="s">
        <v>1070</v>
      </c>
      <c r="C938" s="49" t="s">
        <v>1963</v>
      </c>
      <c r="D938" s="50" t="s">
        <v>136</v>
      </c>
      <c r="E938" s="51">
        <v>7</v>
      </c>
      <c r="F938" s="52"/>
      <c r="G938" s="53">
        <f>E938*F938</f>
        <v>0</v>
      </c>
      <c r="H938" s="54"/>
      <c r="I938" s="53">
        <f>E938*H938</f>
        <v>0</v>
      </c>
      <c r="J938" s="55">
        <v>8.3268999999999997E-4</v>
      </c>
      <c r="K938" s="56">
        <f>E938*J938</f>
        <v>5.8288300000000001E-3</v>
      </c>
      <c r="L938" s="57" t="s">
        <v>124</v>
      </c>
    </row>
    <row r="939" spans="1:12" s="1" customFormat="1" ht="9.6">
      <c r="A939" s="47">
        <f>A938+1</f>
        <v>902</v>
      </c>
      <c r="B939" s="48" t="s">
        <v>1964</v>
      </c>
      <c r="C939" s="49" t="s">
        <v>1965</v>
      </c>
      <c r="D939" s="50" t="s">
        <v>136</v>
      </c>
      <c r="E939" s="54">
        <v>2.5</v>
      </c>
      <c r="F939" s="52"/>
      <c r="G939" s="53">
        <f>E939*F939</f>
        <v>0</v>
      </c>
      <c r="H939" s="54"/>
      <c r="I939" s="53">
        <f>E939*H939</f>
        <v>0</v>
      </c>
      <c r="J939" s="55">
        <v>1.9452710000000002E-2</v>
      </c>
      <c r="K939" s="56">
        <f>E939*J939</f>
        <v>4.8631775000000002E-2</v>
      </c>
      <c r="L939" s="57" t="s">
        <v>124</v>
      </c>
    </row>
    <row r="940" spans="1:12" s="1" customFormat="1" ht="9.6">
      <c r="A940" s="47">
        <f>A939+1</f>
        <v>903</v>
      </c>
      <c r="B940" s="48" t="s">
        <v>1966</v>
      </c>
      <c r="C940" s="49" t="s">
        <v>1967</v>
      </c>
      <c r="D940" s="50" t="s">
        <v>136</v>
      </c>
      <c r="E940" s="51">
        <v>4</v>
      </c>
      <c r="F940" s="52"/>
      <c r="G940" s="53">
        <f>E940*F940</f>
        <v>0</v>
      </c>
      <c r="H940" s="54"/>
      <c r="I940" s="53">
        <f>E940*H940</f>
        <v>0</v>
      </c>
      <c r="J940" s="55">
        <v>3.3535100000000001E-3</v>
      </c>
      <c r="K940" s="56">
        <f>E940*J940</f>
        <v>1.341404E-2</v>
      </c>
      <c r="L940" s="57" t="s">
        <v>124</v>
      </c>
    </row>
    <row r="941" spans="1:12" s="1" customFormat="1" ht="9.6">
      <c r="A941" s="47">
        <f>A940+1</f>
        <v>904</v>
      </c>
      <c r="B941" s="48" t="s">
        <v>1050</v>
      </c>
      <c r="C941" s="49" t="s">
        <v>1968</v>
      </c>
      <c r="D941" s="50" t="s">
        <v>136</v>
      </c>
      <c r="E941" s="51">
        <v>8</v>
      </c>
      <c r="F941" s="52"/>
      <c r="G941" s="53">
        <f>E941*F941</f>
        <v>0</v>
      </c>
      <c r="H941" s="54"/>
      <c r="I941" s="53">
        <f>E941*H941</f>
        <v>0</v>
      </c>
      <c r="J941" s="55">
        <v>3.2822300000000001E-3</v>
      </c>
      <c r="K941" s="56">
        <f>E941*J941</f>
        <v>2.6257840000000001E-2</v>
      </c>
      <c r="L941" s="57" t="s">
        <v>124</v>
      </c>
    </row>
    <row r="942" spans="1:12" s="1" customFormat="1" ht="19.2">
      <c r="A942" s="47">
        <f>A941+1</f>
        <v>905</v>
      </c>
      <c r="B942" s="48" t="s">
        <v>1969</v>
      </c>
      <c r="C942" s="49" t="s">
        <v>1970</v>
      </c>
      <c r="D942" s="50" t="s">
        <v>136</v>
      </c>
      <c r="E942" s="51">
        <v>17</v>
      </c>
      <c r="F942" s="52"/>
      <c r="G942" s="53">
        <f>E942*F942</f>
        <v>0</v>
      </c>
      <c r="H942" s="54"/>
      <c r="I942" s="53">
        <f>E942*H942</f>
        <v>0</v>
      </c>
      <c r="J942" s="55">
        <v>9.3423099999999995E-3</v>
      </c>
      <c r="K942" s="56">
        <f>E942*J942</f>
        <v>0.15881926999999998</v>
      </c>
      <c r="L942" s="57" t="s">
        <v>124</v>
      </c>
    </row>
    <row r="943" spans="1:12" s="1" customFormat="1" ht="19.2">
      <c r="A943" s="47">
        <f>A942+1</f>
        <v>906</v>
      </c>
      <c r="B943" s="48" t="s">
        <v>1971</v>
      </c>
      <c r="C943" s="49" t="s">
        <v>1972</v>
      </c>
      <c r="D943" s="50" t="s">
        <v>136</v>
      </c>
      <c r="E943" s="51">
        <v>12</v>
      </c>
      <c r="F943" s="52"/>
      <c r="G943" s="53">
        <f>E943*F943</f>
        <v>0</v>
      </c>
      <c r="H943" s="54"/>
      <c r="I943" s="53">
        <f>E943*H943</f>
        <v>0</v>
      </c>
      <c r="J943" s="55">
        <v>7.1591500000000004E-3</v>
      </c>
      <c r="K943" s="56">
        <f>E943*J943</f>
        <v>8.5909800000000008E-2</v>
      </c>
      <c r="L943" s="57" t="s">
        <v>124</v>
      </c>
    </row>
    <row r="944" spans="1:12" s="1" customFormat="1" ht="19.2">
      <c r="A944" s="47">
        <f>A943+1</f>
        <v>907</v>
      </c>
      <c r="B944" s="48" t="s">
        <v>1961</v>
      </c>
      <c r="C944" s="49" t="s">
        <v>1973</v>
      </c>
      <c r="D944" s="50" t="s">
        <v>155</v>
      </c>
      <c r="E944" s="51">
        <v>1</v>
      </c>
      <c r="F944" s="52"/>
      <c r="G944" s="53">
        <f>E944*F944</f>
        <v>0</v>
      </c>
      <c r="H944" s="54"/>
      <c r="I944" s="53">
        <f>E944*H944</f>
        <v>0</v>
      </c>
      <c r="J944" s="55">
        <v>8.9999999999999993E-3</v>
      </c>
      <c r="K944" s="56">
        <f>E944*J944</f>
        <v>8.9999999999999993E-3</v>
      </c>
      <c r="L944" s="57" t="s">
        <v>124</v>
      </c>
    </row>
    <row r="945" spans="1:12" s="1" customFormat="1" ht="9.6">
      <c r="A945" s="47">
        <f>A944+1</f>
        <v>908</v>
      </c>
      <c r="B945" s="48" t="s">
        <v>1070</v>
      </c>
      <c r="C945" s="49" t="s">
        <v>1974</v>
      </c>
      <c r="D945" s="50" t="s">
        <v>136</v>
      </c>
      <c r="E945" s="51">
        <v>8</v>
      </c>
      <c r="F945" s="52"/>
      <c r="G945" s="53">
        <f>E945*F945</f>
        <v>0</v>
      </c>
      <c r="H945" s="54"/>
      <c r="I945" s="53">
        <f>E945*H945</f>
        <v>0</v>
      </c>
      <c r="J945" s="55">
        <v>8.3268999999999997E-4</v>
      </c>
      <c r="K945" s="56">
        <f>E945*J945</f>
        <v>6.6615199999999998E-3</v>
      </c>
      <c r="L945" s="57" t="s">
        <v>124</v>
      </c>
    </row>
    <row r="946" spans="1:12" s="1" customFormat="1" ht="9.6">
      <c r="A946" s="47">
        <f>A945+1</f>
        <v>909</v>
      </c>
      <c r="B946" s="48" t="s">
        <v>1964</v>
      </c>
      <c r="C946" s="49" t="s">
        <v>1975</v>
      </c>
      <c r="D946" s="50" t="s">
        <v>136</v>
      </c>
      <c r="E946" s="54">
        <v>2.5</v>
      </c>
      <c r="F946" s="52"/>
      <c r="G946" s="53">
        <f>E946*F946</f>
        <v>0</v>
      </c>
      <c r="H946" s="54"/>
      <c r="I946" s="53">
        <f>E946*H946</f>
        <v>0</v>
      </c>
      <c r="J946" s="55">
        <v>1.9452710000000002E-2</v>
      </c>
      <c r="K946" s="56">
        <f>E946*J946</f>
        <v>4.8631775000000002E-2</v>
      </c>
      <c r="L946" s="57" t="s">
        <v>124</v>
      </c>
    </row>
    <row r="947" spans="1:12" s="1" customFormat="1" ht="9.6">
      <c r="A947" s="47">
        <f>A946+1</f>
        <v>910</v>
      </c>
      <c r="B947" s="48" t="s">
        <v>1966</v>
      </c>
      <c r="C947" s="49" t="s">
        <v>1976</v>
      </c>
      <c r="D947" s="50" t="s">
        <v>136</v>
      </c>
      <c r="E947" s="51">
        <v>4</v>
      </c>
      <c r="F947" s="52"/>
      <c r="G947" s="53">
        <f>E947*F947</f>
        <v>0</v>
      </c>
      <c r="H947" s="54"/>
      <c r="I947" s="53">
        <f>E947*H947</f>
        <v>0</v>
      </c>
      <c r="J947" s="55">
        <v>3.3535100000000001E-3</v>
      </c>
      <c r="K947" s="56">
        <f>E947*J947</f>
        <v>1.341404E-2</v>
      </c>
      <c r="L947" s="57" t="s">
        <v>124</v>
      </c>
    </row>
    <row r="948" spans="1:12" s="1" customFormat="1" ht="9.6">
      <c r="A948" s="47">
        <f>A947+1</f>
        <v>911</v>
      </c>
      <c r="B948" s="48" t="s">
        <v>1094</v>
      </c>
      <c r="C948" s="49" t="s">
        <v>1095</v>
      </c>
      <c r="D948" s="50" t="s">
        <v>235</v>
      </c>
      <c r="E948" s="55">
        <v>0.82699999999999996</v>
      </c>
      <c r="F948" s="52"/>
      <c r="G948" s="53">
        <f>E948*F948</f>
        <v>0</v>
      </c>
      <c r="H948" s="54"/>
      <c r="I948" s="53">
        <f>E948*H948</f>
        <v>0</v>
      </c>
      <c r="J948" s="55">
        <v>0</v>
      </c>
      <c r="K948" s="56">
        <f>E948*J948</f>
        <v>0</v>
      </c>
      <c r="L948" s="57" t="s">
        <v>124</v>
      </c>
    </row>
    <row r="949" spans="1:12" s="30" customFormat="1" ht="10.199999999999999">
      <c r="A949" s="66"/>
      <c r="B949" s="67">
        <v>764</v>
      </c>
      <c r="C949" s="68" t="s">
        <v>1096</v>
      </c>
      <c r="D949" s="69"/>
      <c r="E949" s="69"/>
      <c r="F949" s="70"/>
      <c r="G949" s="71">
        <f>SUM(G923:G948)</f>
        <v>0</v>
      </c>
      <c r="H949" s="72"/>
      <c r="I949" s="73">
        <f>SUM(I923:I948)</f>
        <v>0</v>
      </c>
      <c r="J949" s="72"/>
      <c r="K949" s="74">
        <f>SUM(K923:K948)</f>
        <v>0.82674039799999999</v>
      </c>
      <c r="L949" s="75"/>
    </row>
    <row r="950" spans="1:12" s="30" customFormat="1" ht="10.199999999999999">
      <c r="A950" s="40"/>
      <c r="B950" s="41" t="s">
        <v>1097</v>
      </c>
      <c r="C950" s="42" t="s">
        <v>1098</v>
      </c>
      <c r="D950" s="39"/>
      <c r="E950" s="39"/>
      <c r="F950" s="43"/>
      <c r="G950" s="44"/>
      <c r="H950" s="45"/>
      <c r="I950" s="38"/>
      <c r="J950" s="45"/>
      <c r="K950" s="38"/>
      <c r="L950" s="46"/>
    </row>
    <row r="951" spans="1:12" s="1" customFormat="1" ht="9.6">
      <c r="A951" s="47">
        <f>A948+1</f>
        <v>912</v>
      </c>
      <c r="B951" s="48" t="s">
        <v>1101</v>
      </c>
      <c r="C951" s="49" t="s">
        <v>1102</v>
      </c>
      <c r="D951" s="50" t="s">
        <v>127</v>
      </c>
      <c r="E951" s="226">
        <v>368</v>
      </c>
      <c r="F951" s="52"/>
      <c r="G951" s="53">
        <f>E951*F951</f>
        <v>0</v>
      </c>
      <c r="H951" s="54"/>
      <c r="I951" s="53">
        <f>E951*H951</f>
        <v>0</v>
      </c>
      <c r="J951" s="55">
        <v>0.11799999999999999</v>
      </c>
      <c r="K951" s="56">
        <f>E951*J951</f>
        <v>43.423999999999999</v>
      </c>
      <c r="L951" s="57" t="s">
        <v>124</v>
      </c>
    </row>
    <row r="952" spans="1:12" s="1" customFormat="1" ht="9.6">
      <c r="A952" s="47">
        <f>A951+1</f>
        <v>913</v>
      </c>
      <c r="B952" s="48" t="s">
        <v>1103</v>
      </c>
      <c r="C952" s="49" t="s">
        <v>1104</v>
      </c>
      <c r="D952" s="50" t="s">
        <v>127</v>
      </c>
      <c r="E952" s="226">
        <v>368</v>
      </c>
      <c r="F952" s="52"/>
      <c r="G952" s="53">
        <f>E952*F952</f>
        <v>0</v>
      </c>
      <c r="H952" s="54"/>
      <c r="I952" s="53">
        <f>E952*H952</f>
        <v>0</v>
      </c>
      <c r="J952" s="55">
        <v>0</v>
      </c>
      <c r="K952" s="56">
        <f>E952*J952</f>
        <v>0</v>
      </c>
      <c r="L952" s="57" t="s">
        <v>124</v>
      </c>
    </row>
    <row r="953" spans="1:12" s="1" customFormat="1" ht="9.6">
      <c r="A953" s="47">
        <f>A952+1</f>
        <v>914</v>
      </c>
      <c r="B953" s="48" t="s">
        <v>1105</v>
      </c>
      <c r="C953" s="49" t="s">
        <v>1106</v>
      </c>
      <c r="D953" s="50" t="s">
        <v>136</v>
      </c>
      <c r="E953" s="51">
        <v>19</v>
      </c>
      <c r="F953" s="52"/>
      <c r="G953" s="53">
        <f>E953*F953</f>
        <v>0</v>
      </c>
      <c r="H953" s="54"/>
      <c r="I953" s="53">
        <f>E953*H953</f>
        <v>0</v>
      </c>
      <c r="J953" s="55">
        <v>0.04</v>
      </c>
      <c r="K953" s="56">
        <f>E953*J953</f>
        <v>0.76</v>
      </c>
      <c r="L953" s="57" t="s">
        <v>124</v>
      </c>
    </row>
    <row r="954" spans="1:12" s="1" customFormat="1" ht="9.6">
      <c r="A954" s="47">
        <f>A953+1</f>
        <v>915</v>
      </c>
      <c r="B954" s="48" t="s">
        <v>1107</v>
      </c>
      <c r="C954" s="49" t="s">
        <v>1108</v>
      </c>
      <c r="D954" s="50" t="s">
        <v>127</v>
      </c>
      <c r="E954" s="226">
        <v>268.64</v>
      </c>
      <c r="F954" s="52"/>
      <c r="G954" s="53">
        <f>E954*F954</f>
        <v>0</v>
      </c>
      <c r="H954" s="54"/>
      <c r="I954" s="53">
        <f>E954*H954</f>
        <v>0</v>
      </c>
      <c r="J954" s="55">
        <v>0.140225928</v>
      </c>
      <c r="K954" s="56">
        <f>E954*J954</f>
        <v>37.670293297919997</v>
      </c>
      <c r="L954" s="57" t="s">
        <v>124</v>
      </c>
    </row>
    <row r="955" spans="1:12" s="1" customFormat="1" ht="9.6">
      <c r="A955" s="47">
        <f>A954+1</f>
        <v>916</v>
      </c>
      <c r="B955" s="48" t="s">
        <v>1109</v>
      </c>
      <c r="C955" s="49" t="s">
        <v>1110</v>
      </c>
      <c r="D955" s="50" t="s">
        <v>127</v>
      </c>
      <c r="E955" s="226">
        <v>99.36</v>
      </c>
      <c r="F955" s="52"/>
      <c r="G955" s="53">
        <f>E955*F955</f>
        <v>0</v>
      </c>
      <c r="H955" s="54"/>
      <c r="I955" s="53">
        <f>E955*H955</f>
        <v>0</v>
      </c>
      <c r="J955" s="55">
        <v>7.2777928000000006E-2</v>
      </c>
      <c r="K955" s="56">
        <f>E955*J955</f>
        <v>7.2312149260800007</v>
      </c>
      <c r="L955" s="57" t="s">
        <v>124</v>
      </c>
    </row>
    <row r="956" spans="1:12" s="1" customFormat="1" ht="9.6">
      <c r="A956" s="47">
        <f>A955+1</f>
        <v>917</v>
      </c>
      <c r="B956" s="48" t="s">
        <v>1111</v>
      </c>
      <c r="C956" s="49" t="s">
        <v>1112</v>
      </c>
      <c r="D956" s="50" t="s">
        <v>127</v>
      </c>
      <c r="E956" s="226">
        <v>368</v>
      </c>
      <c r="F956" s="52"/>
      <c r="G956" s="53">
        <f>E956*F956</f>
        <v>0</v>
      </c>
      <c r="H956" s="54"/>
      <c r="I956" s="53">
        <f>E956*H956</f>
        <v>0</v>
      </c>
      <c r="J956" s="55">
        <v>6.0000000000000002E-5</v>
      </c>
      <c r="K956" s="56">
        <f>E956*J956</f>
        <v>2.2079999999999999E-2</v>
      </c>
      <c r="L956" s="57" t="s">
        <v>124</v>
      </c>
    </row>
    <row r="957" spans="1:12" s="1" customFormat="1" ht="9.6">
      <c r="A957" s="47">
        <f>A956+1</f>
        <v>918</v>
      </c>
      <c r="B957" s="48" t="s">
        <v>1113</v>
      </c>
      <c r="C957" s="49" t="s">
        <v>1114</v>
      </c>
      <c r="D957" s="50" t="s">
        <v>127</v>
      </c>
      <c r="E957" s="226">
        <v>368</v>
      </c>
      <c r="F957" s="52"/>
      <c r="G957" s="53">
        <f>E957*F957</f>
        <v>0</v>
      </c>
      <c r="H957" s="54"/>
      <c r="I957" s="53">
        <f>E957*H957</f>
        <v>0</v>
      </c>
      <c r="J957" s="55">
        <v>3.4160000000000002E-3</v>
      </c>
      <c r="K957" s="56">
        <f>E957*J957</f>
        <v>1.257088</v>
      </c>
      <c r="L957" s="57" t="s">
        <v>124</v>
      </c>
    </row>
    <row r="958" spans="1:12" s="1" customFormat="1" ht="9.6">
      <c r="A958" s="47">
        <f>A957+1</f>
        <v>919</v>
      </c>
      <c r="B958" s="48" t="s">
        <v>1115</v>
      </c>
      <c r="C958" s="49" t="s">
        <v>1116</v>
      </c>
      <c r="D958" s="50" t="s">
        <v>136</v>
      </c>
      <c r="E958" s="51">
        <v>19</v>
      </c>
      <c r="F958" s="52"/>
      <c r="G958" s="53">
        <f>E958*F958</f>
        <v>0</v>
      </c>
      <c r="H958" s="54"/>
      <c r="I958" s="53">
        <f>E958*H958</f>
        <v>0</v>
      </c>
      <c r="J958" s="55">
        <v>4.4193879999999998E-2</v>
      </c>
      <c r="K958" s="56">
        <f>E958*J958</f>
        <v>0.83968371999999991</v>
      </c>
      <c r="L958" s="57" t="s">
        <v>124</v>
      </c>
    </row>
    <row r="959" spans="1:12" s="1" customFormat="1" ht="9.6">
      <c r="A959" s="47">
        <f>A958+1</f>
        <v>920</v>
      </c>
      <c r="B959" s="48" t="s">
        <v>1117</v>
      </c>
      <c r="C959" s="49" t="s">
        <v>1118</v>
      </c>
      <c r="D959" s="50" t="s">
        <v>136</v>
      </c>
      <c r="E959" s="51">
        <v>19</v>
      </c>
      <c r="F959" s="52"/>
      <c r="G959" s="53">
        <f>E959*F959</f>
        <v>0</v>
      </c>
      <c r="H959" s="54"/>
      <c r="I959" s="53">
        <f>E959*H959</f>
        <v>0</v>
      </c>
      <c r="J959" s="55">
        <v>9.5500000000000001E-4</v>
      </c>
      <c r="K959" s="56">
        <f>E959*J959</f>
        <v>1.8145000000000001E-2</v>
      </c>
      <c r="L959" s="57" t="s">
        <v>124</v>
      </c>
    </row>
    <row r="960" spans="1:12" s="1" customFormat="1" ht="9.6">
      <c r="A960" s="47">
        <f>A959+1</f>
        <v>921</v>
      </c>
      <c r="B960" s="48" t="s">
        <v>1123</v>
      </c>
      <c r="C960" s="49" t="s">
        <v>1124</v>
      </c>
      <c r="D960" s="50" t="s">
        <v>235</v>
      </c>
      <c r="E960" s="55">
        <v>47.038000000000004</v>
      </c>
      <c r="F960" s="52"/>
      <c r="G960" s="53">
        <f>E960*F960</f>
        <v>0</v>
      </c>
      <c r="H960" s="54"/>
      <c r="I960" s="53">
        <f>E960*H960</f>
        <v>0</v>
      </c>
      <c r="J960" s="55">
        <v>0</v>
      </c>
      <c r="K960" s="56">
        <f>E960*J960</f>
        <v>0</v>
      </c>
      <c r="L960" s="57" t="s">
        <v>124</v>
      </c>
    </row>
    <row r="961" spans="1:12" s="30" customFormat="1" ht="10.199999999999999">
      <c r="A961" s="66"/>
      <c r="B961" s="67">
        <v>765</v>
      </c>
      <c r="C961" s="68" t="s">
        <v>1125</v>
      </c>
      <c r="D961" s="69"/>
      <c r="E961" s="69"/>
      <c r="F961" s="70"/>
      <c r="G961" s="71">
        <f>SUM(G951:G960)</f>
        <v>0</v>
      </c>
      <c r="H961" s="72"/>
      <c r="I961" s="73">
        <f>SUM(I951:I960)</f>
        <v>0</v>
      </c>
      <c r="J961" s="72"/>
      <c r="K961" s="74">
        <f>SUM(K951:K960)</f>
        <v>91.222504943999994</v>
      </c>
      <c r="L961" s="75"/>
    </row>
    <row r="962" spans="1:12" s="30" customFormat="1" ht="10.199999999999999">
      <c r="A962" s="40"/>
      <c r="B962" s="41" t="s">
        <v>1131</v>
      </c>
      <c r="C962" s="42" t="s">
        <v>1132</v>
      </c>
      <c r="D962" s="39"/>
      <c r="E962" s="39"/>
      <c r="F962" s="43"/>
      <c r="G962" s="44"/>
      <c r="H962" s="45"/>
      <c r="I962" s="38"/>
      <c r="J962" s="45"/>
      <c r="K962" s="38"/>
      <c r="L962" s="46"/>
    </row>
    <row r="963" spans="1:12" s="1" customFormat="1" ht="28.8">
      <c r="A963" s="47">
        <f>A960+1</f>
        <v>922</v>
      </c>
      <c r="B963" s="48" t="s">
        <v>1133</v>
      </c>
      <c r="C963" s="49" t="s">
        <v>1134</v>
      </c>
      <c r="D963" s="50" t="s">
        <v>155</v>
      </c>
      <c r="E963" s="51">
        <v>2</v>
      </c>
      <c r="F963" s="52"/>
      <c r="G963" s="53">
        <f>E963*F963</f>
        <v>0</v>
      </c>
      <c r="H963" s="54"/>
      <c r="I963" s="53">
        <f>E963*H963</f>
        <v>0</v>
      </c>
      <c r="J963" s="55">
        <v>0</v>
      </c>
      <c r="K963" s="56">
        <f>E963*J963</f>
        <v>0</v>
      </c>
      <c r="L963" s="57"/>
    </row>
    <row r="964" spans="1:12" s="1" customFormat="1" ht="19.2">
      <c r="A964" s="47">
        <f>A963+1</f>
        <v>923</v>
      </c>
      <c r="B964" s="48" t="s">
        <v>1135</v>
      </c>
      <c r="C964" s="49" t="s">
        <v>1136</v>
      </c>
      <c r="D964" s="50" t="s">
        <v>155</v>
      </c>
      <c r="E964" s="51">
        <v>2</v>
      </c>
      <c r="F964" s="52"/>
      <c r="G964" s="53">
        <f>E964*F964</f>
        <v>0</v>
      </c>
      <c r="H964" s="54"/>
      <c r="I964" s="53">
        <f>E964*H964</f>
        <v>0</v>
      </c>
      <c r="J964" s="55">
        <v>0</v>
      </c>
      <c r="K964" s="56">
        <f>E964*J964</f>
        <v>0</v>
      </c>
      <c r="L964" s="57"/>
    </row>
    <row r="965" spans="1:12" s="1" customFormat="1" ht="28.8">
      <c r="A965" s="47">
        <f>A964+1</f>
        <v>924</v>
      </c>
      <c r="B965" s="48" t="s">
        <v>1137</v>
      </c>
      <c r="C965" s="49" t="s">
        <v>1138</v>
      </c>
      <c r="D965" s="50" t="s">
        <v>155</v>
      </c>
      <c r="E965" s="51">
        <v>13</v>
      </c>
      <c r="F965" s="52"/>
      <c r="G965" s="53">
        <f>E965*F965</f>
        <v>0</v>
      </c>
      <c r="H965" s="54"/>
      <c r="I965" s="53">
        <f>E965*H965</f>
        <v>0</v>
      </c>
      <c r="J965" s="55">
        <v>0</v>
      </c>
      <c r="K965" s="56">
        <f>E965*J965</f>
        <v>0</v>
      </c>
      <c r="L965" s="57"/>
    </row>
    <row r="966" spans="1:12" s="1" customFormat="1" ht="19.2">
      <c r="A966" s="47">
        <f>A965+1</f>
        <v>925</v>
      </c>
      <c r="B966" s="48" t="s">
        <v>1141</v>
      </c>
      <c r="C966" s="49" t="s">
        <v>1977</v>
      </c>
      <c r="D966" s="50" t="s">
        <v>155</v>
      </c>
      <c r="E966" s="51">
        <v>5</v>
      </c>
      <c r="F966" s="52"/>
      <c r="G966" s="53">
        <f>E966*F966</f>
        <v>0</v>
      </c>
      <c r="H966" s="54"/>
      <c r="I966" s="53">
        <f>E966*H966</f>
        <v>0</v>
      </c>
      <c r="J966" s="55">
        <v>0</v>
      </c>
      <c r="K966" s="56">
        <f>E966*J966</f>
        <v>0</v>
      </c>
      <c r="L966" s="57"/>
    </row>
    <row r="967" spans="1:12" s="1" customFormat="1" ht="19.2">
      <c r="A967" s="47">
        <f>A966+1</f>
        <v>926</v>
      </c>
      <c r="B967" s="48" t="s">
        <v>1978</v>
      </c>
      <c r="C967" s="49" t="s">
        <v>1979</v>
      </c>
      <c r="D967" s="50" t="s">
        <v>155</v>
      </c>
      <c r="E967" s="51">
        <v>1</v>
      </c>
      <c r="F967" s="52"/>
      <c r="G967" s="53">
        <f>E967*F967</f>
        <v>0</v>
      </c>
      <c r="H967" s="54"/>
      <c r="I967" s="53">
        <f>E967*H967</f>
        <v>0</v>
      </c>
      <c r="J967" s="55">
        <v>0</v>
      </c>
      <c r="K967" s="56">
        <f>E967*J967</f>
        <v>0</v>
      </c>
      <c r="L967" s="57"/>
    </row>
    <row r="968" spans="1:12" s="1" customFormat="1" ht="19.2">
      <c r="A968" s="47">
        <f>A967+1</f>
        <v>927</v>
      </c>
      <c r="B968" s="48" t="s">
        <v>1980</v>
      </c>
      <c r="C968" s="49" t="s">
        <v>1981</v>
      </c>
      <c r="D968" s="50" t="s">
        <v>155</v>
      </c>
      <c r="E968" s="51">
        <v>1</v>
      </c>
      <c r="F968" s="52"/>
      <c r="G968" s="53">
        <f>E968*F968</f>
        <v>0</v>
      </c>
      <c r="H968" s="54"/>
      <c r="I968" s="53">
        <f>E968*H968</f>
        <v>0</v>
      </c>
      <c r="J968" s="55">
        <v>0</v>
      </c>
      <c r="K968" s="56">
        <f>E968*J968</f>
        <v>0</v>
      </c>
      <c r="L968" s="57"/>
    </row>
    <row r="969" spans="1:12" s="1" customFormat="1" ht="19.2">
      <c r="A969" s="47">
        <f>A968+1</f>
        <v>928</v>
      </c>
      <c r="B969" s="48" t="s">
        <v>1982</v>
      </c>
      <c r="C969" s="49" t="s">
        <v>1983</v>
      </c>
      <c r="D969" s="50" t="s">
        <v>155</v>
      </c>
      <c r="E969" s="51">
        <v>1</v>
      </c>
      <c r="F969" s="52"/>
      <c r="G969" s="53">
        <f>E969*F969</f>
        <v>0</v>
      </c>
      <c r="H969" s="54"/>
      <c r="I969" s="53">
        <f>E969*H969</f>
        <v>0</v>
      </c>
      <c r="J969" s="55">
        <v>0</v>
      </c>
      <c r="K969" s="56">
        <f>E969*J969</f>
        <v>0</v>
      </c>
      <c r="L969" s="57"/>
    </row>
    <row r="970" spans="1:12" s="30" customFormat="1" ht="10.199999999999999">
      <c r="A970" s="66"/>
      <c r="B970" s="67">
        <v>767</v>
      </c>
      <c r="C970" s="68" t="s">
        <v>1147</v>
      </c>
      <c r="D970" s="69"/>
      <c r="E970" s="69"/>
      <c r="F970" s="70"/>
      <c r="G970" s="71">
        <f>SUM(G963:G969)</f>
        <v>0</v>
      </c>
      <c r="H970" s="72"/>
      <c r="I970" s="73">
        <f>SUM(I963:I969)</f>
        <v>0</v>
      </c>
      <c r="J970" s="72"/>
      <c r="K970" s="74">
        <f>SUM(K963:K969)</f>
        <v>0</v>
      </c>
      <c r="L970" s="75"/>
    </row>
    <row r="971" spans="1:12" s="30" customFormat="1" ht="10.199999999999999">
      <c r="A971" s="40"/>
      <c r="B971" s="41" t="s">
        <v>1148</v>
      </c>
      <c r="C971" s="42" t="s">
        <v>1149</v>
      </c>
      <c r="D971" s="39"/>
      <c r="E971" s="39"/>
      <c r="F971" s="43"/>
      <c r="G971" s="44"/>
      <c r="H971" s="45"/>
      <c r="I971" s="38"/>
      <c r="J971" s="45"/>
      <c r="K971" s="38"/>
      <c r="L971" s="46"/>
    </row>
    <row r="972" spans="1:12" s="1" customFormat="1" ht="19.2">
      <c r="A972" s="47">
        <f>A969+1</f>
        <v>929</v>
      </c>
      <c r="B972" s="48" t="s">
        <v>1150</v>
      </c>
      <c r="C972" s="49" t="s">
        <v>1151</v>
      </c>
      <c r="D972" s="50" t="s">
        <v>127</v>
      </c>
      <c r="E972" s="226">
        <v>5</v>
      </c>
      <c r="F972" s="52"/>
      <c r="G972" s="53">
        <f>E972*F972</f>
        <v>0</v>
      </c>
      <c r="H972" s="54"/>
      <c r="I972" s="53">
        <f>E972*H972</f>
        <v>0</v>
      </c>
      <c r="J972" s="55">
        <v>2.0051629999999999E-3</v>
      </c>
      <c r="K972" s="56">
        <f>E972*J972</f>
        <v>1.0025815E-2</v>
      </c>
      <c r="L972" s="57" t="s">
        <v>124</v>
      </c>
    </row>
    <row r="973" spans="1:12" s="30" customFormat="1" ht="10.8" thickBot="1">
      <c r="A973" s="58"/>
      <c r="B973" s="60">
        <v>783</v>
      </c>
      <c r="C973" s="61" t="s">
        <v>1152</v>
      </c>
      <c r="D973" s="59"/>
      <c r="E973" s="59"/>
      <c r="F973" s="62"/>
      <c r="G973" s="64">
        <f>SUM(G972:G972)</f>
        <v>0</v>
      </c>
      <c r="H973" s="63"/>
      <c r="I973" s="76">
        <f>SUM(I972:I972)</f>
        <v>0</v>
      </c>
      <c r="J973" s="63"/>
      <c r="K973" s="77">
        <f>SUM(K972:K972)</f>
        <v>1.0025815E-2</v>
      </c>
      <c r="L973" s="65"/>
    </row>
    <row r="974" spans="1:12" ht="13.8" thickBot="1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</row>
    <row r="975" spans="1:12" s="1" customFormat="1" ht="9.75" customHeight="1">
      <c r="A975" s="8" t="s">
        <v>5</v>
      </c>
      <c r="B975" s="11" t="s">
        <v>9</v>
      </c>
      <c r="C975" s="11" t="s">
        <v>11</v>
      </c>
      <c r="D975" s="11" t="s">
        <v>13</v>
      </c>
      <c r="E975" s="11" t="s">
        <v>15</v>
      </c>
      <c r="F975" s="14" t="s">
        <v>17</v>
      </c>
      <c r="G975" s="15"/>
      <c r="H975" s="15"/>
      <c r="I975" s="15"/>
      <c r="J975" s="11" t="s">
        <v>26</v>
      </c>
      <c r="K975" s="25"/>
      <c r="L975" s="26" t="s">
        <v>29</v>
      </c>
    </row>
    <row r="976" spans="1:12" s="1" customFormat="1" ht="9.75" customHeight="1">
      <c r="A976" s="9" t="s">
        <v>6</v>
      </c>
      <c r="B976" s="12"/>
      <c r="C976" s="12"/>
      <c r="D976" s="12"/>
      <c r="E976" s="12"/>
      <c r="F976" s="16" t="s">
        <v>18</v>
      </c>
      <c r="G976" s="17"/>
      <c r="H976" s="22" t="s">
        <v>23</v>
      </c>
      <c r="I976" s="17"/>
      <c r="J976" s="12"/>
      <c r="K976" s="7"/>
      <c r="L976" s="27"/>
    </row>
    <row r="977" spans="1:12" s="1" customFormat="1" ht="9.75" customHeight="1">
      <c r="A977" s="9" t="s">
        <v>7</v>
      </c>
      <c r="B977" s="12"/>
      <c r="C977" s="12"/>
      <c r="D977" s="12"/>
      <c r="E977" s="12"/>
      <c r="F977" s="18" t="s">
        <v>19</v>
      </c>
      <c r="G977" s="20" t="s">
        <v>21</v>
      </c>
      <c r="H977" s="23" t="s">
        <v>19</v>
      </c>
      <c r="I977" s="20" t="s">
        <v>21</v>
      </c>
      <c r="J977" s="23" t="s">
        <v>19</v>
      </c>
      <c r="K977" s="20" t="s">
        <v>21</v>
      </c>
      <c r="L977" s="27"/>
    </row>
    <row r="978" spans="1:12" s="1" customFormat="1" ht="9.75" customHeight="1" thickBot="1">
      <c r="A978" s="10" t="s">
        <v>8</v>
      </c>
      <c r="B978" s="13" t="s">
        <v>10</v>
      </c>
      <c r="C978" s="13" t="s">
        <v>12</v>
      </c>
      <c r="D978" s="13" t="s">
        <v>14</v>
      </c>
      <c r="E978" s="13" t="s">
        <v>16</v>
      </c>
      <c r="F978" s="19" t="s">
        <v>20</v>
      </c>
      <c r="G978" s="21" t="s">
        <v>22</v>
      </c>
      <c r="H978" s="24" t="s">
        <v>24</v>
      </c>
      <c r="I978" s="21" t="s">
        <v>25</v>
      </c>
      <c r="J978" s="24" t="s">
        <v>27</v>
      </c>
      <c r="K978" s="21" t="s">
        <v>28</v>
      </c>
      <c r="L978" s="28" t="s">
        <v>30</v>
      </c>
    </row>
    <row r="979" spans="1:12" s="30" customFormat="1" ht="10.199999999999999">
      <c r="A979" s="32"/>
      <c r="B979" s="31"/>
      <c r="C979" s="33" t="s">
        <v>1153</v>
      </c>
      <c r="D979" s="31"/>
      <c r="E979" s="31"/>
      <c r="F979" s="34"/>
      <c r="G979" s="35"/>
      <c r="H979" s="36"/>
      <c r="J979" s="36"/>
      <c r="L979" s="37"/>
    </row>
    <row r="980" spans="1:12" s="30" customFormat="1" ht="10.199999999999999">
      <c r="A980" s="40"/>
      <c r="B980" s="41" t="s">
        <v>1154</v>
      </c>
      <c r="C980" s="42" t="s">
        <v>1155</v>
      </c>
      <c r="D980" s="39"/>
      <c r="E980" s="39"/>
      <c r="F980" s="43"/>
      <c r="G980" s="44"/>
      <c r="H980" s="45"/>
      <c r="I980" s="38"/>
      <c r="J980" s="45"/>
      <c r="K980" s="38"/>
      <c r="L980" s="46"/>
    </row>
    <row r="981" spans="1:12" s="1" customFormat="1" ht="28.8">
      <c r="A981" s="47">
        <f>A972+1</f>
        <v>930</v>
      </c>
      <c r="B981" s="48" t="s">
        <v>1156</v>
      </c>
      <c r="C981" s="49" t="s">
        <v>1157</v>
      </c>
      <c r="D981" s="50" t="s">
        <v>136</v>
      </c>
      <c r="E981" s="51">
        <v>30</v>
      </c>
      <c r="F981" s="52"/>
      <c r="G981" s="53">
        <f>E981*F981</f>
        <v>0</v>
      </c>
      <c r="H981" s="54"/>
      <c r="I981" s="53">
        <f>E981*H981</f>
        <v>0</v>
      </c>
      <c r="J981" s="55">
        <v>5.0000000000000001E-3</v>
      </c>
      <c r="K981" s="56">
        <f>E981*J981</f>
        <v>0.15</v>
      </c>
      <c r="L981" s="57" t="s">
        <v>124</v>
      </c>
    </row>
    <row r="982" spans="1:12" s="30" customFormat="1" ht="10.8" thickBot="1">
      <c r="A982" s="58"/>
      <c r="B982" s="60" t="s">
        <v>1158</v>
      </c>
      <c r="C982" s="61" t="s">
        <v>1159</v>
      </c>
      <c r="D982" s="59"/>
      <c r="E982" s="59"/>
      <c r="F982" s="62"/>
      <c r="G982" s="64">
        <f>SUM(G981:G981)</f>
        <v>0</v>
      </c>
      <c r="H982" s="63"/>
      <c r="I982" s="76">
        <f>SUM(I981:I981)</f>
        <v>0</v>
      </c>
      <c r="J982" s="63"/>
      <c r="K982" s="77">
        <f>SUM(K981:K981)</f>
        <v>0.15</v>
      </c>
      <c r="L982" s="65"/>
    </row>
    <row r="983" spans="1:12" ht="13.8" thickBot="1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</row>
    <row r="984" spans="1:12" s="30" customFormat="1" ht="13.8" thickBot="1">
      <c r="A984" s="79"/>
      <c r="B984" s="80"/>
      <c r="C984" s="82" t="s">
        <v>38</v>
      </c>
      <c r="D984" s="81"/>
      <c r="E984" s="81"/>
      <c r="F984" s="81"/>
      <c r="G984" s="81"/>
      <c r="H984" s="81"/>
      <c r="I984" s="81"/>
      <c r="J984" s="81"/>
      <c r="K984" s="83">
        <f>'KRYCÍ LIST #3'!E20</f>
        <v>0</v>
      </c>
      <c r="L984" s="84"/>
    </row>
  </sheetData>
  <mergeCells count="33">
    <mergeCell ref="J975:K976"/>
    <mergeCell ref="L975:L977"/>
    <mergeCell ref="K984:L984"/>
    <mergeCell ref="H161:I161"/>
    <mergeCell ref="J160:K161"/>
    <mergeCell ref="L160:L162"/>
    <mergeCell ref="B975:B977"/>
    <mergeCell ref="C975:C977"/>
    <mergeCell ref="D975:D977"/>
    <mergeCell ref="E975:E977"/>
    <mergeCell ref="F975:I975"/>
    <mergeCell ref="F976:G976"/>
    <mergeCell ref="H976:I976"/>
    <mergeCell ref="F7:G7"/>
    <mergeCell ref="H7:I7"/>
    <mergeCell ref="J6:K7"/>
    <mergeCell ref="L6:L8"/>
    <mergeCell ref="B160:B162"/>
    <mergeCell ref="C160:C162"/>
    <mergeCell ref="D160:D162"/>
    <mergeCell ref="E160:E162"/>
    <mergeCell ref="F160:I160"/>
    <mergeCell ref="F161:G161"/>
    <mergeCell ref="A1:J1"/>
    <mergeCell ref="K1:L1"/>
    <mergeCell ref="A2:J2"/>
    <mergeCell ref="K2:L2"/>
    <mergeCell ref="A4:L4"/>
    <mergeCell ref="B6:B8"/>
    <mergeCell ref="C6:C8"/>
    <mergeCell ref="D6:D8"/>
    <mergeCell ref="E6:E8"/>
    <mergeCell ref="F6:I6"/>
  </mergeCells>
  <printOptions horizontalCentered="1"/>
  <pageMargins left="0.39375000000000004" right="0.39375000000000004" top="0.59027777777777779" bottom="0.59027777777777779" header="0.3" footer="0.3"/>
  <pageSetup paperSize="9" orientation="landscape" horizontalDpi="0" verticalDpi="0" r:id="rId1"/>
  <headerFooter>
    <oddFooter>&amp;CStránka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A3" sqref="A3:D3"/>
    </sheetView>
  </sheetViews>
  <sheetFormatPr defaultRowHeight="13.2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>
      <c r="A1" s="109" t="s">
        <v>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0.050000000000001" customHeight="1" thickBo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13.05" customHeight="1">
      <c r="A3" s="169" t="s">
        <v>48</v>
      </c>
      <c r="B3" s="25"/>
      <c r="C3" s="25"/>
      <c r="D3" s="112"/>
      <c r="E3" s="113" t="s">
        <v>49</v>
      </c>
      <c r="F3" s="25"/>
      <c r="G3" s="25"/>
      <c r="H3" s="25"/>
      <c r="I3" s="25"/>
      <c r="J3" s="112"/>
      <c r="K3" s="113" t="s">
        <v>50</v>
      </c>
      <c r="L3" s="112"/>
      <c r="M3" s="111" t="s">
        <v>51</v>
      </c>
    </row>
    <row r="4" spans="1:13" ht="13.2" customHeight="1">
      <c r="A4" s="170" t="s">
        <v>1179</v>
      </c>
      <c r="B4" s="115"/>
      <c r="C4" s="115"/>
      <c r="D4" s="116"/>
      <c r="E4" s="118" t="s">
        <v>53</v>
      </c>
      <c r="F4" s="119"/>
      <c r="G4" s="119"/>
      <c r="H4" s="119"/>
      <c r="I4" s="119"/>
      <c r="J4" s="120"/>
      <c r="K4" s="117" t="s">
        <v>54</v>
      </c>
      <c r="L4" s="116"/>
      <c r="M4" s="114" t="s">
        <v>55</v>
      </c>
    </row>
    <row r="5" spans="1:13" ht="13.05" customHeight="1">
      <c r="A5" s="171" t="s">
        <v>56</v>
      </c>
      <c r="B5" s="17"/>
      <c r="C5" s="17"/>
      <c r="D5" s="122"/>
      <c r="E5" s="123" t="s">
        <v>57</v>
      </c>
      <c r="F5" s="17"/>
      <c r="G5" s="17"/>
      <c r="H5" s="17"/>
      <c r="I5" s="17"/>
      <c r="J5" s="122"/>
      <c r="K5" s="123" t="s">
        <v>58</v>
      </c>
      <c r="L5" s="122"/>
      <c r="M5" s="121" t="s">
        <v>59</v>
      </c>
    </row>
    <row r="6" spans="1:13" ht="13.2" customHeight="1">
      <c r="A6" s="170" t="s">
        <v>54</v>
      </c>
      <c r="B6" s="115"/>
      <c r="C6" s="115"/>
      <c r="D6" s="116"/>
      <c r="E6" s="118" t="s">
        <v>60</v>
      </c>
      <c r="F6" s="119"/>
      <c r="G6" s="119"/>
      <c r="H6" s="119"/>
      <c r="I6" s="119"/>
      <c r="J6" s="120"/>
      <c r="K6" s="117" t="s">
        <v>54</v>
      </c>
      <c r="L6" s="116"/>
      <c r="M6" s="114" t="s">
        <v>54</v>
      </c>
    </row>
    <row r="7" spans="1:13" s="4" customFormat="1" ht="13.2" customHeight="1">
      <c r="A7" s="172" t="s">
        <v>61</v>
      </c>
      <c r="B7" s="134"/>
      <c r="C7" s="134"/>
      <c r="D7" s="126" t="s">
        <v>65</v>
      </c>
      <c r="E7" s="135"/>
      <c r="F7" s="135"/>
      <c r="G7" s="136"/>
      <c r="H7" s="132" t="s">
        <v>68</v>
      </c>
      <c r="I7" s="134"/>
      <c r="J7" s="134"/>
      <c r="K7" s="134"/>
      <c r="L7" s="134"/>
      <c r="M7" s="137"/>
    </row>
    <row r="8" spans="1:13" s="4" customFormat="1" ht="26.4" customHeight="1">
      <c r="A8" s="172" t="s">
        <v>62</v>
      </c>
      <c r="B8" s="134"/>
      <c r="C8" s="134"/>
      <c r="D8" s="126" t="s">
        <v>66</v>
      </c>
      <c r="E8" s="135"/>
      <c r="F8" s="135"/>
      <c r="G8" s="136"/>
      <c r="H8" s="132" t="s">
        <v>69</v>
      </c>
      <c r="I8" s="134"/>
      <c r="J8" s="134"/>
      <c r="K8" s="134"/>
      <c r="L8" s="134"/>
      <c r="M8" s="138" t="str">
        <f>IF(M7=0,"",E28/M7)</f>
        <v/>
      </c>
    </row>
    <row r="9" spans="1:13" ht="13.05" customHeight="1">
      <c r="A9" s="173" t="s">
        <v>63</v>
      </c>
      <c r="B9" s="124"/>
      <c r="C9" s="124"/>
      <c r="D9" s="127" t="s">
        <v>54</v>
      </c>
      <c r="E9" s="124"/>
      <c r="F9" s="124"/>
      <c r="G9" s="128"/>
      <c r="H9" s="132" t="s">
        <v>70</v>
      </c>
      <c r="I9" s="124"/>
      <c r="J9" s="124"/>
      <c r="K9" s="139" t="s">
        <v>54</v>
      </c>
      <c r="L9" s="124"/>
      <c r="M9" s="140"/>
    </row>
    <row r="10" spans="1:13" s="4" customFormat="1" ht="13.2" customHeight="1">
      <c r="A10" s="174" t="s">
        <v>64</v>
      </c>
      <c r="B10" s="141"/>
      <c r="C10" s="141"/>
      <c r="D10" s="125" t="s">
        <v>67</v>
      </c>
      <c r="E10" s="142"/>
      <c r="F10" s="142"/>
      <c r="G10" s="143"/>
      <c r="H10" s="133" t="s">
        <v>71</v>
      </c>
      <c r="I10" s="141"/>
      <c r="J10" s="125" t="s">
        <v>54</v>
      </c>
      <c r="K10" s="129"/>
      <c r="L10" s="129"/>
      <c r="M10" s="144"/>
    </row>
    <row r="11" spans="1:13" ht="13.8" customHeight="1" thickBot="1">
      <c r="A11" s="175" t="s">
        <v>54</v>
      </c>
      <c r="B11" s="130"/>
      <c r="C11" s="130"/>
      <c r="D11" s="130"/>
      <c r="E11" s="130"/>
      <c r="F11" s="130"/>
      <c r="G11" s="131"/>
      <c r="H11" s="145" t="s">
        <v>54</v>
      </c>
      <c r="I11" s="130"/>
      <c r="J11" s="130"/>
      <c r="K11" s="130"/>
      <c r="L11" s="130"/>
      <c r="M11" s="146"/>
    </row>
    <row r="12" spans="1:13" ht="28.5" customHeight="1" thickBot="1">
      <c r="A12" s="176" t="s">
        <v>72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84"/>
    </row>
    <row r="13" spans="1:13" ht="13.05" customHeight="1">
      <c r="A13" s="177" t="s">
        <v>73</v>
      </c>
      <c r="B13" s="15"/>
      <c r="C13" s="15"/>
      <c r="D13" s="15"/>
      <c r="E13" s="15"/>
      <c r="F13" s="15"/>
      <c r="G13" s="177" t="s">
        <v>74</v>
      </c>
      <c r="H13" s="15"/>
      <c r="I13" s="15"/>
      <c r="J13" s="15"/>
      <c r="K13" s="15"/>
      <c r="L13" s="15"/>
      <c r="M13" s="90"/>
    </row>
    <row r="14" spans="1:13" s="4" customFormat="1" ht="13.05" customHeight="1">
      <c r="A14" s="178"/>
      <c r="B14" s="132" t="s">
        <v>75</v>
      </c>
      <c r="C14" s="134"/>
      <c r="D14" s="152"/>
      <c r="E14" s="149">
        <f>'REKAPITULACE #4'!C12</f>
        <v>0</v>
      </c>
      <c r="F14" s="134"/>
      <c r="G14" s="181" t="s">
        <v>90</v>
      </c>
      <c r="H14" s="153"/>
      <c r="I14" s="153"/>
      <c r="J14" s="154"/>
      <c r="K14" s="156"/>
      <c r="L14" s="157" t="s">
        <v>91</v>
      </c>
      <c r="M14" s="184">
        <f>E20*K14/100</f>
        <v>0</v>
      </c>
    </row>
    <row r="15" spans="1:13" s="4" customFormat="1" ht="13.05" customHeight="1">
      <c r="A15" s="179"/>
      <c r="B15" s="132" t="s">
        <v>76</v>
      </c>
      <c r="C15" s="134"/>
      <c r="D15" s="152"/>
      <c r="E15" s="149">
        <f>'REKAPITULACE #4'!D12</f>
        <v>0</v>
      </c>
      <c r="F15" s="134"/>
      <c r="G15" s="181" t="s">
        <v>92</v>
      </c>
      <c r="H15" s="153"/>
      <c r="I15" s="153"/>
      <c r="J15" s="154"/>
      <c r="K15" s="156"/>
      <c r="L15" s="157" t="s">
        <v>91</v>
      </c>
      <c r="M15" s="184">
        <f>E20*K15/100</f>
        <v>0</v>
      </c>
    </row>
    <row r="16" spans="1:13" s="4" customFormat="1" ht="13.05" customHeight="1">
      <c r="A16" s="180" t="s">
        <v>77</v>
      </c>
      <c r="B16" s="151" t="s">
        <v>78</v>
      </c>
      <c r="C16" s="134"/>
      <c r="D16" s="152"/>
      <c r="E16" s="149">
        <f>'REKAPITULACE #4'!E10</f>
        <v>0</v>
      </c>
      <c r="F16" s="134"/>
      <c r="G16" s="181" t="s">
        <v>93</v>
      </c>
      <c r="H16" s="153"/>
      <c r="I16" s="153"/>
      <c r="J16" s="154"/>
      <c r="K16" s="156"/>
      <c r="L16" s="157" t="s">
        <v>91</v>
      </c>
      <c r="M16" s="184">
        <f>E20*K16/100</f>
        <v>0</v>
      </c>
    </row>
    <row r="17" spans="1:13" s="4" customFormat="1" ht="13.05" customHeight="1">
      <c r="A17" s="180" t="s">
        <v>79</v>
      </c>
      <c r="B17" s="151" t="s">
        <v>80</v>
      </c>
      <c r="C17" s="134"/>
      <c r="D17" s="152"/>
      <c r="E17" s="149">
        <v>0</v>
      </c>
      <c r="F17" s="134"/>
      <c r="G17" s="181" t="s">
        <v>94</v>
      </c>
      <c r="H17" s="153"/>
      <c r="I17" s="153"/>
      <c r="J17" s="154"/>
      <c r="K17" s="156"/>
      <c r="L17" s="157" t="s">
        <v>91</v>
      </c>
      <c r="M17" s="184">
        <f>E20*K17/100</f>
        <v>0</v>
      </c>
    </row>
    <row r="18" spans="1:13" s="4" customFormat="1" ht="13.05" customHeight="1">
      <c r="A18" s="180" t="s">
        <v>81</v>
      </c>
      <c r="B18" s="151" t="s">
        <v>82</v>
      </c>
      <c r="C18" s="134"/>
      <c r="D18" s="152"/>
      <c r="E18" s="149">
        <v>0</v>
      </c>
      <c r="F18" s="134"/>
      <c r="G18" s="181" t="s">
        <v>95</v>
      </c>
      <c r="H18" s="153"/>
      <c r="I18" s="153"/>
      <c r="J18" s="154"/>
      <c r="K18" s="156"/>
      <c r="L18" s="157" t="s">
        <v>91</v>
      </c>
      <c r="M18" s="184">
        <f>E20*K18/100</f>
        <v>0</v>
      </c>
    </row>
    <row r="19" spans="1:13" s="4" customFormat="1" ht="13.05" customHeight="1">
      <c r="A19" s="180" t="s">
        <v>83</v>
      </c>
      <c r="B19" s="151" t="s">
        <v>84</v>
      </c>
      <c r="C19" s="134"/>
      <c r="D19" s="152"/>
      <c r="E19" s="149">
        <v>0</v>
      </c>
      <c r="F19" s="134"/>
      <c r="G19" s="181" t="s">
        <v>96</v>
      </c>
      <c r="H19" s="153"/>
      <c r="I19" s="153"/>
      <c r="J19" s="154"/>
      <c r="K19" s="156"/>
      <c r="L19" s="157" t="s">
        <v>91</v>
      </c>
      <c r="M19" s="184">
        <f>E20*K19/100</f>
        <v>0</v>
      </c>
    </row>
    <row r="20" spans="1:13" s="4" customFormat="1" ht="13.05" customHeight="1">
      <c r="A20" s="181" t="s">
        <v>85</v>
      </c>
      <c r="B20" s="153"/>
      <c r="C20" s="153"/>
      <c r="D20" s="154"/>
      <c r="E20" s="149">
        <f>SUM(E16:E19)</f>
        <v>0</v>
      </c>
      <c r="F20" s="134"/>
      <c r="G20" s="181" t="s">
        <v>97</v>
      </c>
      <c r="H20" s="153"/>
      <c r="I20" s="153"/>
      <c r="J20" s="154"/>
      <c r="K20" s="156"/>
      <c r="L20" s="157" t="s">
        <v>91</v>
      </c>
      <c r="M20" s="184">
        <f>E20*K20/100</f>
        <v>0</v>
      </c>
    </row>
    <row r="21" spans="1:13" s="4" customFormat="1" ht="13.05" customHeight="1">
      <c r="A21" s="181" t="s">
        <v>86</v>
      </c>
      <c r="B21" s="153"/>
      <c r="C21" s="153"/>
      <c r="D21" s="154"/>
      <c r="E21" s="149">
        <v>0</v>
      </c>
      <c r="F21" s="134"/>
      <c r="G21" s="181" t="s">
        <v>98</v>
      </c>
      <c r="H21" s="153"/>
      <c r="I21" s="153"/>
      <c r="J21" s="154"/>
      <c r="K21" s="156"/>
      <c r="L21" s="157" t="s">
        <v>91</v>
      </c>
      <c r="M21" s="184">
        <f>E20*K21/100</f>
        <v>0</v>
      </c>
    </row>
    <row r="22" spans="1:13" s="4" customFormat="1" ht="13.05" customHeight="1">
      <c r="A22" s="181" t="s">
        <v>87</v>
      </c>
      <c r="B22" s="153"/>
      <c r="C22" s="153"/>
      <c r="D22" s="154"/>
      <c r="E22" s="149">
        <v>0</v>
      </c>
      <c r="F22" s="134"/>
      <c r="G22" s="181" t="s">
        <v>99</v>
      </c>
      <c r="H22" s="153"/>
      <c r="I22" s="153"/>
      <c r="J22" s="154"/>
      <c r="K22" s="156"/>
      <c r="L22" s="157" t="s">
        <v>91</v>
      </c>
      <c r="M22" s="184">
        <f>E20*K22/100</f>
        <v>0</v>
      </c>
    </row>
    <row r="23" spans="1:13" s="4" customFormat="1" ht="13.05" customHeight="1" thickBot="1">
      <c r="A23" s="181" t="s">
        <v>88</v>
      </c>
      <c r="B23" s="153"/>
      <c r="C23" s="153"/>
      <c r="D23" s="154"/>
      <c r="E23" s="149">
        <v>0</v>
      </c>
      <c r="F23" s="134"/>
      <c r="G23" s="182"/>
      <c r="H23" s="155"/>
      <c r="I23" s="155"/>
      <c r="J23" s="158"/>
      <c r="K23" s="159"/>
      <c r="L23" s="160" t="s">
        <v>91</v>
      </c>
      <c r="M23" s="185">
        <f>E20*K23/100</f>
        <v>0</v>
      </c>
    </row>
    <row r="24" spans="1:13" s="4" customFormat="1" ht="13.05" customHeight="1">
      <c r="A24" s="181" t="s">
        <v>89</v>
      </c>
      <c r="B24" s="153"/>
      <c r="C24" s="153"/>
      <c r="D24" s="153"/>
      <c r="E24" s="149">
        <f>SUM(E20:E23)</f>
        <v>0</v>
      </c>
      <c r="F24" s="134"/>
      <c r="G24" s="177" t="s">
        <v>100</v>
      </c>
      <c r="H24" s="15"/>
      <c r="I24" s="15"/>
      <c r="J24" s="15"/>
      <c r="K24" s="15"/>
      <c r="L24" s="15"/>
      <c r="M24" s="186"/>
    </row>
    <row r="25" spans="1:13" s="4" customFormat="1" ht="13.05" customHeight="1">
      <c r="A25" s="181" t="s">
        <v>102</v>
      </c>
      <c r="B25" s="153"/>
      <c r="C25" s="153"/>
      <c r="D25" s="154"/>
      <c r="E25" s="149">
        <f>SUM(M14:M23)</f>
        <v>0</v>
      </c>
      <c r="F25" s="124"/>
      <c r="G25" s="181"/>
      <c r="H25" s="153"/>
      <c r="I25" s="153"/>
      <c r="J25" s="154"/>
      <c r="K25" s="156"/>
      <c r="L25" s="157" t="s">
        <v>91</v>
      </c>
      <c r="M25" s="184">
        <f>E20*K25/100</f>
        <v>0</v>
      </c>
    </row>
    <row r="26" spans="1:13" s="4" customFormat="1" ht="13.05" customHeight="1" thickBot="1">
      <c r="A26" s="181" t="s">
        <v>103</v>
      </c>
      <c r="B26" s="153"/>
      <c r="C26" s="153"/>
      <c r="D26" s="154"/>
      <c r="E26" s="149">
        <f>SUM(M25:M26)</f>
        <v>0</v>
      </c>
      <c r="F26" s="124"/>
      <c r="G26" s="182"/>
      <c r="H26" s="155"/>
      <c r="I26" s="155"/>
      <c r="J26" s="158"/>
      <c r="K26" s="159"/>
      <c r="L26" s="160" t="s">
        <v>91</v>
      </c>
      <c r="M26" s="185">
        <f>E20*K26/100</f>
        <v>0</v>
      </c>
    </row>
    <row r="27" spans="1:13" s="4" customFormat="1" ht="13.05" customHeight="1" thickBot="1">
      <c r="A27" s="182" t="s">
        <v>104</v>
      </c>
      <c r="B27" s="155"/>
      <c r="C27" s="155"/>
      <c r="D27" s="158"/>
      <c r="E27" s="161">
        <f>SUM(M28:M28)</f>
        <v>0</v>
      </c>
      <c r="F27" s="17"/>
      <c r="G27" s="177" t="s">
        <v>101</v>
      </c>
      <c r="H27" s="162"/>
      <c r="I27" s="162"/>
      <c r="J27" s="162"/>
      <c r="K27" s="162"/>
      <c r="L27" s="162"/>
      <c r="M27" s="187"/>
    </row>
    <row r="28" spans="1:13" s="4" customFormat="1" ht="13.05" customHeight="1" thickBot="1">
      <c r="A28" s="183" t="s">
        <v>105</v>
      </c>
      <c r="B28" s="164"/>
      <c r="C28" s="164"/>
      <c r="D28" s="165"/>
      <c r="E28" s="166">
        <f>SUM(E24:E27)</f>
        <v>0</v>
      </c>
      <c r="F28" s="25"/>
      <c r="G28" s="182"/>
      <c r="H28" s="155"/>
      <c r="I28" s="155"/>
      <c r="J28" s="158"/>
      <c r="K28" s="159"/>
      <c r="L28" s="160" t="s">
        <v>91</v>
      </c>
      <c r="M28" s="185">
        <f>E20*K28/100</f>
        <v>0</v>
      </c>
    </row>
    <row r="29" spans="1:13" s="5" customFormat="1" ht="13.05" customHeight="1">
      <c r="A29" s="188" t="s">
        <v>106</v>
      </c>
      <c r="B29" s="189"/>
      <c r="C29" s="189"/>
      <c r="D29" s="190"/>
      <c r="E29" s="191" t="s">
        <v>107</v>
      </c>
      <c r="F29" s="189"/>
      <c r="G29" s="190"/>
      <c r="H29" s="191" t="s">
        <v>108</v>
      </c>
      <c r="I29" s="189"/>
      <c r="J29" s="189"/>
      <c r="K29" s="189"/>
      <c r="L29" s="189"/>
      <c r="M29" s="192"/>
    </row>
    <row r="30" spans="1:13" s="4" customFormat="1" ht="13.05" customHeight="1">
      <c r="A30" s="193" t="s">
        <v>54</v>
      </c>
      <c r="B30" s="17"/>
      <c r="C30" s="17"/>
      <c r="D30" s="122"/>
      <c r="E30" s="194" t="s">
        <v>109</v>
      </c>
      <c r="F30" s="155"/>
      <c r="G30" s="122"/>
      <c r="H30" s="194" t="s">
        <v>109</v>
      </c>
      <c r="I30" s="155"/>
      <c r="J30" s="17"/>
      <c r="K30" s="17"/>
      <c r="L30" s="17"/>
      <c r="M30" s="197"/>
    </row>
    <row r="31" spans="1:13" s="4" customFormat="1" ht="13.05" customHeight="1">
      <c r="A31" s="198" t="s">
        <v>110</v>
      </c>
      <c r="B31" s="7"/>
      <c r="C31" s="196"/>
      <c r="D31" s="199"/>
      <c r="E31" s="194" t="s">
        <v>110</v>
      </c>
      <c r="F31" s="196"/>
      <c r="G31" s="199"/>
      <c r="H31" s="194" t="s">
        <v>110</v>
      </c>
      <c r="I31" s="196"/>
      <c r="J31" s="7"/>
      <c r="K31" s="7"/>
      <c r="L31" s="7"/>
      <c r="M31" s="200"/>
    </row>
    <row r="32" spans="1:13" s="4" customFormat="1" ht="13.05" customHeight="1">
      <c r="A32" s="198"/>
      <c r="B32" s="7"/>
      <c r="C32" s="7"/>
      <c r="D32" s="199"/>
      <c r="E32" s="203" t="s">
        <v>111</v>
      </c>
      <c r="F32" s="7"/>
      <c r="G32" s="199"/>
      <c r="H32" s="203" t="s">
        <v>111</v>
      </c>
      <c r="I32" s="7"/>
      <c r="J32" s="7"/>
      <c r="K32" s="7"/>
      <c r="L32" s="7"/>
      <c r="M32" s="200"/>
    </row>
    <row r="33" spans="1:13">
      <c r="A33" s="201"/>
      <c r="B33" s="148"/>
      <c r="C33" s="148"/>
      <c r="D33" s="202"/>
      <c r="E33" s="204"/>
      <c r="F33" s="148"/>
      <c r="G33" s="202"/>
      <c r="H33" s="204"/>
      <c r="I33" s="148"/>
      <c r="J33" s="148"/>
      <c r="K33" s="148"/>
      <c r="L33" s="148"/>
      <c r="M33" s="205"/>
    </row>
    <row r="34" spans="1:13" s="4" customFormat="1" ht="56.25" customHeight="1" thickBot="1">
      <c r="A34" s="201"/>
      <c r="B34" s="148"/>
      <c r="C34" s="148"/>
      <c r="D34" s="202"/>
      <c r="E34" s="204"/>
      <c r="F34" s="148"/>
      <c r="G34" s="202"/>
      <c r="H34" s="204"/>
      <c r="I34" s="148"/>
      <c r="J34" s="148"/>
      <c r="K34" s="148"/>
      <c r="L34" s="148"/>
      <c r="M34" s="205"/>
    </row>
    <row r="35" spans="1:13" s="4" customFormat="1" ht="13.05" customHeight="1">
      <c r="A35" s="207" t="s">
        <v>112</v>
      </c>
      <c r="B35" s="208"/>
      <c r="C35" s="208"/>
      <c r="D35" s="209"/>
      <c r="E35" s="212">
        <v>21</v>
      </c>
      <c r="F35" s="15"/>
      <c r="G35" s="210" t="s">
        <v>113</v>
      </c>
      <c r="H35" s="219">
        <f>E28-H37</f>
        <v>0</v>
      </c>
      <c r="I35" s="15"/>
      <c r="J35" s="15"/>
      <c r="K35" s="15"/>
      <c r="L35" s="15"/>
      <c r="M35" s="211" t="s">
        <v>114</v>
      </c>
    </row>
    <row r="36" spans="1:13" s="4" customFormat="1" ht="13.05" customHeight="1">
      <c r="A36" s="181" t="s">
        <v>115</v>
      </c>
      <c r="B36" s="214"/>
      <c r="C36" s="214"/>
      <c r="D36" s="215"/>
      <c r="E36" s="217">
        <v>21</v>
      </c>
      <c r="F36" s="124"/>
      <c r="G36" s="150" t="s">
        <v>113</v>
      </c>
      <c r="H36" s="149">
        <f>H35*E36/100</f>
        <v>0</v>
      </c>
      <c r="I36" s="124"/>
      <c r="J36" s="124"/>
      <c r="K36" s="124"/>
      <c r="L36" s="124"/>
      <c r="M36" s="216" t="s">
        <v>114</v>
      </c>
    </row>
    <row r="37" spans="1:13" s="4" customFormat="1" ht="13.05" customHeight="1">
      <c r="A37" s="181" t="s">
        <v>112</v>
      </c>
      <c r="B37" s="214"/>
      <c r="C37" s="214"/>
      <c r="D37" s="215"/>
      <c r="E37" s="217">
        <v>12</v>
      </c>
      <c r="F37" s="124"/>
      <c r="G37" s="150" t="s">
        <v>113</v>
      </c>
      <c r="H37" s="149">
        <v>0</v>
      </c>
      <c r="I37" s="218"/>
      <c r="J37" s="218"/>
      <c r="K37" s="218"/>
      <c r="L37" s="218"/>
      <c r="M37" s="216" t="s">
        <v>114</v>
      </c>
    </row>
    <row r="38" spans="1:13" s="4" customFormat="1" ht="13.05" customHeight="1">
      <c r="A38" s="181" t="s">
        <v>115</v>
      </c>
      <c r="B38" s="214"/>
      <c r="C38" s="214"/>
      <c r="D38" s="215"/>
      <c r="E38" s="217">
        <v>12</v>
      </c>
      <c r="F38" s="124"/>
      <c r="G38" s="150" t="s">
        <v>113</v>
      </c>
      <c r="H38" s="149">
        <f>H37*E38/100</f>
        <v>0</v>
      </c>
      <c r="I38" s="124"/>
      <c r="J38" s="124"/>
      <c r="K38" s="124"/>
      <c r="L38" s="124"/>
      <c r="M38" s="216" t="s">
        <v>114</v>
      </c>
    </row>
    <row r="39" spans="1:13" s="223" customFormat="1" ht="19.5" customHeight="1" thickBot="1">
      <c r="A39" s="221" t="s">
        <v>116</v>
      </c>
      <c r="B39" s="222"/>
      <c r="C39" s="222"/>
      <c r="D39" s="222"/>
      <c r="E39" s="222"/>
      <c r="F39" s="222"/>
      <c r="G39" s="222"/>
      <c r="H39" s="224">
        <f>SUM(H35:H38)</f>
        <v>0</v>
      </c>
      <c r="I39" s="220"/>
      <c r="J39" s="220"/>
      <c r="K39" s="220"/>
      <c r="L39" s="220"/>
      <c r="M39" s="225" t="s">
        <v>114</v>
      </c>
    </row>
    <row r="40" spans="1:13" s="4" customFormat="1" ht="13.05" customHeight="1"/>
    <row r="41" spans="1:13" s="4" customFormat="1" ht="13.05" customHeight="1">
      <c r="A41" s="196" t="s">
        <v>117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</mergeCells>
  <printOptions horizontalCentered="1"/>
  <pageMargins left="0.39375000000000004" right="0.39375000000000004" top="0.59027777777777779" bottom="0.59027777777777779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C6" sqref="C6:E6"/>
    </sheetView>
  </sheetViews>
  <sheetFormatPr defaultRowHeight="13.2"/>
  <cols>
    <col min="1" max="1" width="3.88671875" customWidth="1"/>
    <col min="2" max="2" width="45.21875" customWidth="1"/>
    <col min="3" max="5" width="10.6640625" customWidth="1"/>
  </cols>
  <sheetData>
    <row r="1" spans="1:5" s="2" customFormat="1" ht="9.6">
      <c r="A1" s="3" t="s">
        <v>0</v>
      </c>
      <c r="B1" s="3"/>
      <c r="C1" s="3"/>
      <c r="D1" s="3" t="s">
        <v>1</v>
      </c>
      <c r="E1" s="3"/>
    </row>
    <row r="2" spans="1:5" s="2" customFormat="1" ht="9.6">
      <c r="A2" s="3" t="s">
        <v>1178</v>
      </c>
      <c r="B2" s="3"/>
      <c r="C2" s="3"/>
      <c r="D2" s="3" t="s">
        <v>3</v>
      </c>
      <c r="E2" s="3"/>
    </row>
    <row r="3" spans="1:5" s="1" customFormat="1" ht="9.6"/>
    <row r="4" spans="1:5" s="5" customFormat="1">
      <c r="A4" s="6" t="s">
        <v>39</v>
      </c>
      <c r="B4" s="7"/>
      <c r="C4" s="7"/>
      <c r="D4" s="7"/>
      <c r="E4" s="7"/>
    </row>
    <row r="5" spans="1:5" s="1" customFormat="1" ht="10.199999999999999" thickBot="1"/>
    <row r="6" spans="1:5" s="1" customFormat="1" ht="9.75" customHeight="1">
      <c r="A6" s="85" t="s">
        <v>40</v>
      </c>
      <c r="B6" s="87" t="s">
        <v>41</v>
      </c>
      <c r="C6" s="89" t="s">
        <v>42</v>
      </c>
      <c r="D6" s="15"/>
      <c r="E6" s="90"/>
    </row>
    <row r="7" spans="1:5" s="1" customFormat="1" ht="9.75" customHeight="1" thickBot="1">
      <c r="A7" s="86"/>
      <c r="B7" s="88"/>
      <c r="C7" s="91" t="s">
        <v>18</v>
      </c>
      <c r="D7" s="92" t="s">
        <v>23</v>
      </c>
      <c r="E7" s="93" t="s">
        <v>43</v>
      </c>
    </row>
    <row r="8" spans="1:5" s="29" customFormat="1" ht="10.199999999999999">
      <c r="A8" s="94"/>
      <c r="B8" s="97" t="s">
        <v>31</v>
      </c>
      <c r="C8" s="95"/>
      <c r="D8" s="95"/>
      <c r="E8" s="96"/>
    </row>
    <row r="9" spans="1:5" s="29" customFormat="1" ht="10.199999999999999">
      <c r="A9" s="98">
        <v>9</v>
      </c>
      <c r="B9" s="42" t="s">
        <v>44</v>
      </c>
      <c r="C9" s="99">
        <f>'ROZPOČET #4'!G13</f>
        <v>0</v>
      </c>
      <c r="D9" s="99">
        <f>'ROZPOČET #4'!I13</f>
        <v>0</v>
      </c>
      <c r="E9" s="100">
        <f>C9+D9</f>
        <v>0</v>
      </c>
    </row>
    <row r="10" spans="1:5" s="29" customFormat="1" ht="10.8" thickBot="1">
      <c r="A10" s="101"/>
      <c r="B10" s="102" t="s">
        <v>45</v>
      </c>
      <c r="C10" s="103">
        <f>SUM(C9:C9)</f>
        <v>0</v>
      </c>
      <c r="D10" s="103">
        <f>SUM(D9:D9)</f>
        <v>0</v>
      </c>
      <c r="E10" s="104">
        <f>SUM(E9:E9)</f>
        <v>0</v>
      </c>
    </row>
    <row r="11" spans="1:5" s="1" customFormat="1" ht="10.199999999999999" thickBot="1"/>
    <row r="12" spans="1:5" s="29" customFormat="1" ht="10.8" thickBot="1">
      <c r="A12" s="105"/>
      <c r="B12" s="106" t="s">
        <v>46</v>
      </c>
      <c r="C12" s="107">
        <f>C10</f>
        <v>0</v>
      </c>
      <c r="D12" s="107">
        <f>D10</f>
        <v>0</v>
      </c>
      <c r="E12" s="108">
        <f>E10</f>
        <v>0</v>
      </c>
    </row>
  </sheetData>
  <mergeCells count="8">
    <mergeCell ref="A1:C1"/>
    <mergeCell ref="D1:E1"/>
    <mergeCell ref="A2:C2"/>
    <mergeCell ref="D2:E2"/>
    <mergeCell ref="A4:E4"/>
    <mergeCell ref="A6:A7"/>
    <mergeCell ref="B6:B7"/>
    <mergeCell ref="C6:E6"/>
  </mergeCells>
  <printOptions horizontalCentered="1"/>
  <pageMargins left="0.39375000000000004" right="0.39375000000000004" top="0.59027777777777779" bottom="0.59027777777777779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E12" sqref="E12"/>
    </sheetView>
  </sheetViews>
  <sheetFormatPr defaultRowHeight="13.2"/>
  <cols>
    <col min="1" max="1" width="3.77734375" customWidth="1"/>
    <col min="2" max="2" width="11.109375" customWidth="1"/>
    <col min="3" max="3" width="43.44140625" customWidth="1"/>
    <col min="4" max="4" width="4.44140625" customWidth="1"/>
    <col min="5" max="5" width="8.77734375" customWidth="1"/>
    <col min="6" max="9" width="10.6640625" customWidth="1"/>
    <col min="10" max="11" width="9.109375" customWidth="1"/>
    <col min="12" max="12" width="13.21875" customWidth="1"/>
  </cols>
  <sheetData>
    <row r="1" spans="1:12" s="2" customFormat="1" ht="9.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 t="s">
        <v>1</v>
      </c>
      <c r="L1" s="3"/>
    </row>
    <row r="2" spans="1:12" s="2" customFormat="1" ht="9.6">
      <c r="A2" s="3" t="s">
        <v>1178</v>
      </c>
      <c r="B2" s="3"/>
      <c r="C2" s="3"/>
      <c r="D2" s="3"/>
      <c r="E2" s="3"/>
      <c r="F2" s="3"/>
      <c r="G2" s="3"/>
      <c r="H2" s="3"/>
      <c r="I2" s="3"/>
      <c r="J2" s="3"/>
      <c r="K2" s="3" t="s">
        <v>3</v>
      </c>
      <c r="L2" s="3"/>
    </row>
    <row r="3" spans="1:12" s="1" customFormat="1" ht="9.6"/>
    <row r="4" spans="1:12" s="4" customForma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1" customFormat="1" ht="10.199999999999999" thickBot="1"/>
    <row r="6" spans="1:12" s="1" customFormat="1" ht="9.75" customHeight="1">
      <c r="A6" s="8" t="s">
        <v>5</v>
      </c>
      <c r="B6" s="11" t="s">
        <v>9</v>
      </c>
      <c r="C6" s="11" t="s">
        <v>11</v>
      </c>
      <c r="D6" s="11" t="s">
        <v>13</v>
      </c>
      <c r="E6" s="11" t="s">
        <v>15</v>
      </c>
      <c r="F6" s="14" t="s">
        <v>17</v>
      </c>
      <c r="G6" s="15"/>
      <c r="H6" s="15"/>
      <c r="I6" s="15"/>
      <c r="J6" s="11" t="s">
        <v>26</v>
      </c>
      <c r="K6" s="25"/>
      <c r="L6" s="26" t="s">
        <v>29</v>
      </c>
    </row>
    <row r="7" spans="1:12" s="1" customFormat="1" ht="9.75" customHeight="1">
      <c r="A7" s="9" t="s">
        <v>6</v>
      </c>
      <c r="B7" s="12"/>
      <c r="C7" s="12"/>
      <c r="D7" s="12"/>
      <c r="E7" s="12"/>
      <c r="F7" s="16" t="s">
        <v>18</v>
      </c>
      <c r="G7" s="17"/>
      <c r="H7" s="22" t="s">
        <v>23</v>
      </c>
      <c r="I7" s="17"/>
      <c r="J7" s="12"/>
      <c r="K7" s="7"/>
      <c r="L7" s="27"/>
    </row>
    <row r="8" spans="1:12" s="1" customFormat="1" ht="9.75" customHeight="1">
      <c r="A8" s="9" t="s">
        <v>7</v>
      </c>
      <c r="B8" s="12"/>
      <c r="C8" s="12"/>
      <c r="D8" s="12"/>
      <c r="E8" s="12"/>
      <c r="F8" s="18" t="s">
        <v>19</v>
      </c>
      <c r="G8" s="20" t="s">
        <v>21</v>
      </c>
      <c r="H8" s="23" t="s">
        <v>19</v>
      </c>
      <c r="I8" s="20" t="s">
        <v>21</v>
      </c>
      <c r="J8" s="23" t="s">
        <v>19</v>
      </c>
      <c r="K8" s="20" t="s">
        <v>21</v>
      </c>
      <c r="L8" s="27"/>
    </row>
    <row r="9" spans="1:12" s="1" customFormat="1" ht="9.75" customHeight="1" thickBot="1">
      <c r="A9" s="10" t="s">
        <v>8</v>
      </c>
      <c r="B9" s="13" t="s">
        <v>10</v>
      </c>
      <c r="C9" s="13" t="s">
        <v>12</v>
      </c>
      <c r="D9" s="13" t="s">
        <v>14</v>
      </c>
      <c r="E9" s="13" t="s">
        <v>16</v>
      </c>
      <c r="F9" s="19" t="s">
        <v>20</v>
      </c>
      <c r="G9" s="21" t="s">
        <v>22</v>
      </c>
      <c r="H9" s="24" t="s">
        <v>24</v>
      </c>
      <c r="I9" s="21" t="s">
        <v>25</v>
      </c>
      <c r="J9" s="24" t="s">
        <v>27</v>
      </c>
      <c r="K9" s="21" t="s">
        <v>28</v>
      </c>
      <c r="L9" s="28" t="s">
        <v>30</v>
      </c>
    </row>
    <row r="10" spans="1:12" s="30" customFormat="1" ht="10.199999999999999">
      <c r="A10" s="32"/>
      <c r="B10" s="31"/>
      <c r="C10" s="33" t="s">
        <v>31</v>
      </c>
      <c r="D10" s="31"/>
      <c r="E10" s="31"/>
      <c r="F10" s="34"/>
      <c r="G10" s="35"/>
      <c r="H10" s="36"/>
      <c r="J10" s="36"/>
      <c r="L10" s="37"/>
    </row>
    <row r="11" spans="1:12" s="30" customFormat="1" ht="10.199999999999999">
      <c r="A11" s="40"/>
      <c r="B11" s="41" t="s">
        <v>32</v>
      </c>
      <c r="C11" s="42" t="s">
        <v>33</v>
      </c>
      <c r="D11" s="39"/>
      <c r="E11" s="39"/>
      <c r="F11" s="43"/>
      <c r="G11" s="44"/>
      <c r="H11" s="45"/>
      <c r="I11" s="38"/>
      <c r="J11" s="45"/>
      <c r="K11" s="38"/>
      <c r="L11" s="46"/>
    </row>
    <row r="12" spans="1:12" s="1" customFormat="1" ht="48">
      <c r="A12" s="47">
        <v>1</v>
      </c>
      <c r="B12" s="48" t="s">
        <v>34</v>
      </c>
      <c r="C12" s="49" t="s">
        <v>35</v>
      </c>
      <c r="D12" s="50" t="s">
        <v>36</v>
      </c>
      <c r="E12" s="51">
        <v>1</v>
      </c>
      <c r="F12" s="52"/>
      <c r="G12" s="53">
        <f>E12*F12</f>
        <v>0</v>
      </c>
      <c r="H12" s="54"/>
      <c r="I12" s="53">
        <f>E12*H12</f>
        <v>0</v>
      </c>
      <c r="J12" s="55">
        <v>0</v>
      </c>
      <c r="K12" s="56">
        <f>E12*J12</f>
        <v>0</v>
      </c>
      <c r="L12" s="57"/>
    </row>
    <row r="13" spans="1:12" s="30" customFormat="1" ht="10.8" thickBot="1">
      <c r="A13" s="58"/>
      <c r="B13" s="60">
        <v>9</v>
      </c>
      <c r="C13" s="61" t="s">
        <v>37</v>
      </c>
      <c r="D13" s="59"/>
      <c r="E13" s="59"/>
      <c r="F13" s="62"/>
      <c r="G13" s="64">
        <f>SUM(G12:G12)</f>
        <v>0</v>
      </c>
      <c r="H13" s="63"/>
      <c r="I13" s="76">
        <f>SUM(I12:I12)</f>
        <v>0</v>
      </c>
      <c r="J13" s="63"/>
      <c r="K13" s="77">
        <f>SUM(K12:K12)</f>
        <v>0</v>
      </c>
      <c r="L13" s="65"/>
    </row>
    <row r="14" spans="1:12" ht="13.8" thickBot="1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2" s="30" customFormat="1" ht="13.8" thickBot="1">
      <c r="A15" s="79"/>
      <c r="B15" s="80"/>
      <c r="C15" s="82" t="s">
        <v>38</v>
      </c>
      <c r="D15" s="81"/>
      <c r="E15" s="81"/>
      <c r="F15" s="81"/>
      <c r="G15" s="81"/>
      <c r="H15" s="81"/>
      <c r="I15" s="81"/>
      <c r="J15" s="81"/>
      <c r="K15" s="83">
        <f>'KRYCÍ LIST #4'!E20</f>
        <v>0</v>
      </c>
      <c r="L15" s="84"/>
    </row>
  </sheetData>
  <mergeCells count="15">
    <mergeCell ref="F7:G7"/>
    <mergeCell ref="H7:I7"/>
    <mergeCell ref="J6:K7"/>
    <mergeCell ref="L6:L8"/>
    <mergeCell ref="K15:L15"/>
    <mergeCell ref="A1:J1"/>
    <mergeCell ref="K1:L1"/>
    <mergeCell ref="A2:J2"/>
    <mergeCell ref="K2:L2"/>
    <mergeCell ref="A4:L4"/>
    <mergeCell ref="B6:B8"/>
    <mergeCell ref="C6:C8"/>
    <mergeCell ref="D6:D8"/>
    <mergeCell ref="E6:E8"/>
    <mergeCell ref="F6:I6"/>
  </mergeCells>
  <printOptions horizontalCentered="1"/>
  <pageMargins left="0.39375000000000004" right="0.39375000000000004" top="0.59027777777777779" bottom="0.59027777777777779" header="0.3" footer="0.3"/>
  <pageSetup paperSize="9" orientation="landscape" horizontalDpi="0" verticalDpi="0" r:id="rId1"/>
  <headerFooter>
    <oddFooter>&amp;CStránka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K15" sqref="K15"/>
    </sheetView>
  </sheetViews>
  <sheetFormatPr defaultRowHeight="13.2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>
      <c r="A1" s="109" t="s">
        <v>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0.050000000000001" customHeight="1" thickBo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13.05" customHeight="1">
      <c r="A3" s="169" t="s">
        <v>48</v>
      </c>
      <c r="B3" s="25"/>
      <c r="C3" s="25"/>
      <c r="D3" s="112"/>
      <c r="E3" s="113" t="s">
        <v>49</v>
      </c>
      <c r="F3" s="25"/>
      <c r="G3" s="25"/>
      <c r="H3" s="25"/>
      <c r="I3" s="25"/>
      <c r="J3" s="112"/>
      <c r="K3" s="113" t="s">
        <v>50</v>
      </c>
      <c r="L3" s="112"/>
      <c r="M3" s="111" t="s">
        <v>51</v>
      </c>
    </row>
    <row r="4" spans="1:13" ht="13.2" customHeight="1">
      <c r="A4" s="170" t="s">
        <v>1176</v>
      </c>
      <c r="B4" s="115"/>
      <c r="C4" s="115"/>
      <c r="D4" s="116"/>
      <c r="E4" s="118" t="s">
        <v>1177</v>
      </c>
      <c r="F4" s="119"/>
      <c r="G4" s="119"/>
      <c r="H4" s="119"/>
      <c r="I4" s="119"/>
      <c r="J4" s="120"/>
      <c r="K4" s="117" t="s">
        <v>54</v>
      </c>
      <c r="L4" s="116"/>
      <c r="M4" s="114" t="s">
        <v>55</v>
      </c>
    </row>
    <row r="5" spans="1:13" ht="13.05" customHeight="1">
      <c r="A5" s="171" t="s">
        <v>56</v>
      </c>
      <c r="B5" s="17"/>
      <c r="C5" s="17"/>
      <c r="D5" s="122"/>
      <c r="E5" s="123" t="s">
        <v>57</v>
      </c>
      <c r="F5" s="17"/>
      <c r="G5" s="17"/>
      <c r="H5" s="17"/>
      <c r="I5" s="17"/>
      <c r="J5" s="122"/>
      <c r="K5" s="123" t="s">
        <v>58</v>
      </c>
      <c r="L5" s="122"/>
      <c r="M5" s="121" t="s">
        <v>59</v>
      </c>
    </row>
    <row r="6" spans="1:13" ht="13.2" customHeight="1">
      <c r="A6" s="170" t="s">
        <v>54</v>
      </c>
      <c r="B6" s="115"/>
      <c r="C6" s="115"/>
      <c r="D6" s="116"/>
      <c r="E6" s="118" t="s">
        <v>60</v>
      </c>
      <c r="F6" s="119"/>
      <c r="G6" s="119"/>
      <c r="H6" s="119"/>
      <c r="I6" s="119"/>
      <c r="J6" s="120"/>
      <c r="K6" s="117" t="s">
        <v>54</v>
      </c>
      <c r="L6" s="116"/>
      <c r="M6" s="114" t="s">
        <v>54</v>
      </c>
    </row>
    <row r="7" spans="1:13" s="4" customFormat="1" ht="13.2" customHeight="1">
      <c r="A7" s="172" t="s">
        <v>61</v>
      </c>
      <c r="B7" s="134"/>
      <c r="C7" s="134"/>
      <c r="D7" s="126" t="s">
        <v>65</v>
      </c>
      <c r="E7" s="135"/>
      <c r="F7" s="135"/>
      <c r="G7" s="136"/>
      <c r="H7" s="132" t="s">
        <v>68</v>
      </c>
      <c r="I7" s="134"/>
      <c r="J7" s="134"/>
      <c r="K7" s="134"/>
      <c r="L7" s="134"/>
      <c r="M7" s="137"/>
    </row>
    <row r="8" spans="1:13" s="4" customFormat="1" ht="26.4" customHeight="1">
      <c r="A8" s="172" t="s">
        <v>62</v>
      </c>
      <c r="B8" s="134"/>
      <c r="C8" s="134"/>
      <c r="D8" s="126" t="s">
        <v>66</v>
      </c>
      <c r="E8" s="135"/>
      <c r="F8" s="135"/>
      <c r="G8" s="136"/>
      <c r="H8" s="132" t="s">
        <v>69</v>
      </c>
      <c r="I8" s="134"/>
      <c r="J8" s="134"/>
      <c r="K8" s="134"/>
      <c r="L8" s="134"/>
      <c r="M8" s="138" t="str">
        <f>IF(M7=0,"",E28/M7)</f>
        <v/>
      </c>
    </row>
    <row r="9" spans="1:13" ht="13.05" customHeight="1">
      <c r="A9" s="173" t="s">
        <v>63</v>
      </c>
      <c r="B9" s="124"/>
      <c r="C9" s="124"/>
      <c r="D9" s="127" t="s">
        <v>54</v>
      </c>
      <c r="E9" s="124"/>
      <c r="F9" s="124"/>
      <c r="G9" s="128"/>
      <c r="H9" s="132" t="s">
        <v>70</v>
      </c>
      <c r="I9" s="124"/>
      <c r="J9" s="124"/>
      <c r="K9" s="139" t="s">
        <v>54</v>
      </c>
      <c r="L9" s="124"/>
      <c r="M9" s="140"/>
    </row>
    <row r="10" spans="1:13" s="4" customFormat="1" ht="13.2" customHeight="1">
      <c r="A10" s="174" t="s">
        <v>64</v>
      </c>
      <c r="B10" s="141"/>
      <c r="C10" s="141"/>
      <c r="D10" s="125" t="s">
        <v>67</v>
      </c>
      <c r="E10" s="142"/>
      <c r="F10" s="142"/>
      <c r="G10" s="143"/>
      <c r="H10" s="133" t="s">
        <v>71</v>
      </c>
      <c r="I10" s="141"/>
      <c r="J10" s="125" t="s">
        <v>54</v>
      </c>
      <c r="K10" s="129"/>
      <c r="L10" s="129"/>
      <c r="M10" s="144"/>
    </row>
    <row r="11" spans="1:13" ht="13.8" customHeight="1" thickBot="1">
      <c r="A11" s="175" t="s">
        <v>54</v>
      </c>
      <c r="B11" s="130"/>
      <c r="C11" s="130"/>
      <c r="D11" s="130"/>
      <c r="E11" s="130"/>
      <c r="F11" s="130"/>
      <c r="G11" s="131"/>
      <c r="H11" s="145" t="s">
        <v>54</v>
      </c>
      <c r="I11" s="130"/>
      <c r="J11" s="130"/>
      <c r="K11" s="130"/>
      <c r="L11" s="130"/>
      <c r="M11" s="146"/>
    </row>
    <row r="12" spans="1:13" ht="28.5" customHeight="1" thickBot="1">
      <c r="A12" s="176" t="s">
        <v>72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84"/>
    </row>
    <row r="13" spans="1:13" ht="13.05" customHeight="1">
      <c r="A13" s="177" t="s">
        <v>73</v>
      </c>
      <c r="B13" s="15"/>
      <c r="C13" s="15"/>
      <c r="D13" s="15"/>
      <c r="E13" s="15"/>
      <c r="F13" s="15"/>
      <c r="G13" s="177" t="s">
        <v>74</v>
      </c>
      <c r="H13" s="15"/>
      <c r="I13" s="15"/>
      <c r="J13" s="15"/>
      <c r="K13" s="15"/>
      <c r="L13" s="15"/>
      <c r="M13" s="90"/>
    </row>
    <row r="14" spans="1:13" s="4" customFormat="1" ht="13.05" customHeight="1">
      <c r="A14" s="178"/>
      <c r="B14" s="132" t="s">
        <v>75</v>
      </c>
      <c r="C14" s="134"/>
      <c r="D14" s="152"/>
      <c r="E14" s="149">
        <f>'REKAPITULACE #5'!C32</f>
        <v>0</v>
      </c>
      <c r="F14" s="134"/>
      <c r="G14" s="181" t="s">
        <v>95</v>
      </c>
      <c r="H14" s="153"/>
      <c r="I14" s="153"/>
      <c r="J14" s="154"/>
      <c r="K14" s="156"/>
      <c r="L14" s="157" t="s">
        <v>91</v>
      </c>
      <c r="M14" s="184">
        <f>E20*K14/100</f>
        <v>0</v>
      </c>
    </row>
    <row r="15" spans="1:13" s="4" customFormat="1" ht="13.05" customHeight="1">
      <c r="A15" s="179"/>
      <c r="B15" s="132" t="s">
        <v>76</v>
      </c>
      <c r="C15" s="134"/>
      <c r="D15" s="152"/>
      <c r="E15" s="149">
        <f>'REKAPITULACE #5'!D32</f>
        <v>0</v>
      </c>
      <c r="F15" s="134"/>
      <c r="G15" s="181"/>
      <c r="H15" s="153"/>
      <c r="I15" s="153"/>
      <c r="J15" s="154"/>
      <c r="K15" s="156"/>
      <c r="L15" s="157" t="s">
        <v>91</v>
      </c>
      <c r="M15" s="184">
        <f>E20*K15/100</f>
        <v>0</v>
      </c>
    </row>
    <row r="16" spans="1:13" s="4" customFormat="1" ht="13.05" customHeight="1">
      <c r="A16" s="180" t="s">
        <v>77</v>
      </c>
      <c r="B16" s="151" t="s">
        <v>78</v>
      </c>
      <c r="C16" s="134"/>
      <c r="D16" s="152"/>
      <c r="E16" s="149">
        <f>'REKAPITULACE #5'!E16</f>
        <v>0</v>
      </c>
      <c r="F16" s="134"/>
      <c r="G16" s="181"/>
      <c r="H16" s="153"/>
      <c r="I16" s="153"/>
      <c r="J16" s="154"/>
      <c r="K16" s="156"/>
      <c r="L16" s="157" t="s">
        <v>91</v>
      </c>
      <c r="M16" s="184">
        <f>E20*K16/100</f>
        <v>0</v>
      </c>
    </row>
    <row r="17" spans="1:13" s="4" customFormat="1" ht="13.05" customHeight="1">
      <c r="A17" s="180" t="s">
        <v>79</v>
      </c>
      <c r="B17" s="151" t="s">
        <v>80</v>
      </c>
      <c r="C17" s="134"/>
      <c r="D17" s="152"/>
      <c r="E17" s="149">
        <f>'REKAPITULACE #5'!E26</f>
        <v>0</v>
      </c>
      <c r="F17" s="134"/>
      <c r="G17" s="181"/>
      <c r="H17" s="153"/>
      <c r="I17" s="153"/>
      <c r="J17" s="154"/>
      <c r="K17" s="156"/>
      <c r="L17" s="157" t="s">
        <v>91</v>
      </c>
      <c r="M17" s="184">
        <f>E20*K17/100</f>
        <v>0</v>
      </c>
    </row>
    <row r="18" spans="1:13" s="4" customFormat="1" ht="13.05" customHeight="1">
      <c r="A18" s="180" t="s">
        <v>81</v>
      </c>
      <c r="B18" s="151" t="s">
        <v>82</v>
      </c>
      <c r="C18" s="134"/>
      <c r="D18" s="152"/>
      <c r="E18" s="149">
        <v>0</v>
      </c>
      <c r="F18" s="134"/>
      <c r="G18" s="181"/>
      <c r="H18" s="153"/>
      <c r="I18" s="153"/>
      <c r="J18" s="154"/>
      <c r="K18" s="156"/>
      <c r="L18" s="157" t="s">
        <v>91</v>
      </c>
      <c r="M18" s="184">
        <f>E20*K18/100</f>
        <v>0</v>
      </c>
    </row>
    <row r="19" spans="1:13" s="4" customFormat="1" ht="13.05" customHeight="1">
      <c r="A19" s="180" t="s">
        <v>83</v>
      </c>
      <c r="B19" s="151" t="s">
        <v>84</v>
      </c>
      <c r="C19" s="134"/>
      <c r="D19" s="152"/>
      <c r="E19" s="149">
        <f>'REKAPITULACE #5'!E30</f>
        <v>0</v>
      </c>
      <c r="F19" s="134"/>
      <c r="G19" s="181"/>
      <c r="H19" s="153"/>
      <c r="I19" s="153"/>
      <c r="J19" s="154"/>
      <c r="K19" s="156"/>
      <c r="L19" s="157" t="s">
        <v>91</v>
      </c>
      <c r="M19" s="184">
        <f>E20*K19/100</f>
        <v>0</v>
      </c>
    </row>
    <row r="20" spans="1:13" s="4" customFormat="1" ht="13.05" customHeight="1">
      <c r="A20" s="181" t="s">
        <v>85</v>
      </c>
      <c r="B20" s="153"/>
      <c r="C20" s="153"/>
      <c r="D20" s="154"/>
      <c r="E20" s="149">
        <f>SUM(E16:E19)</f>
        <v>0</v>
      </c>
      <c r="F20" s="134"/>
      <c r="G20" s="181"/>
      <c r="H20" s="153"/>
      <c r="I20" s="153"/>
      <c r="J20" s="154"/>
      <c r="K20" s="156"/>
      <c r="L20" s="157" t="s">
        <v>91</v>
      </c>
      <c r="M20" s="184">
        <f>E20*K20/100</f>
        <v>0</v>
      </c>
    </row>
    <row r="21" spans="1:13" s="4" customFormat="1" ht="13.05" customHeight="1">
      <c r="A21" s="181" t="s">
        <v>86</v>
      </c>
      <c r="B21" s="153"/>
      <c r="C21" s="153"/>
      <c r="D21" s="154"/>
      <c r="E21" s="149">
        <v>0</v>
      </c>
      <c r="F21" s="134"/>
      <c r="G21" s="181"/>
      <c r="H21" s="153"/>
      <c r="I21" s="153"/>
      <c r="J21" s="154"/>
      <c r="K21" s="156"/>
      <c r="L21" s="157" t="s">
        <v>91</v>
      </c>
      <c r="M21" s="184">
        <f>E20*K21/100</f>
        <v>0</v>
      </c>
    </row>
    <row r="22" spans="1:13" s="4" customFormat="1" ht="13.05" customHeight="1">
      <c r="A22" s="181" t="s">
        <v>87</v>
      </c>
      <c r="B22" s="153"/>
      <c r="C22" s="153"/>
      <c r="D22" s="154"/>
      <c r="E22" s="149">
        <v>0</v>
      </c>
      <c r="F22" s="134"/>
      <c r="G22" s="181"/>
      <c r="H22" s="153"/>
      <c r="I22" s="153"/>
      <c r="J22" s="154"/>
      <c r="K22" s="156"/>
      <c r="L22" s="157" t="s">
        <v>91</v>
      </c>
      <c r="M22" s="184">
        <f>E20*K22/100</f>
        <v>0</v>
      </c>
    </row>
    <row r="23" spans="1:13" s="4" customFormat="1" ht="13.05" customHeight="1" thickBot="1">
      <c r="A23" s="181" t="s">
        <v>88</v>
      </c>
      <c r="B23" s="153"/>
      <c r="C23" s="153"/>
      <c r="D23" s="154"/>
      <c r="E23" s="149">
        <v>0</v>
      </c>
      <c r="F23" s="134"/>
      <c r="G23" s="182"/>
      <c r="H23" s="155"/>
      <c r="I23" s="155"/>
      <c r="J23" s="158"/>
      <c r="K23" s="159"/>
      <c r="L23" s="160" t="s">
        <v>91</v>
      </c>
      <c r="M23" s="185">
        <f>E20*K23/100</f>
        <v>0</v>
      </c>
    </row>
    <row r="24" spans="1:13" s="4" customFormat="1" ht="13.05" customHeight="1">
      <c r="A24" s="181" t="s">
        <v>89</v>
      </c>
      <c r="B24" s="153"/>
      <c r="C24" s="153"/>
      <c r="D24" s="153"/>
      <c r="E24" s="149">
        <f>SUM(E20:E23)</f>
        <v>0</v>
      </c>
      <c r="F24" s="134"/>
      <c r="G24" s="177" t="s">
        <v>100</v>
      </c>
      <c r="H24" s="15"/>
      <c r="I24" s="15"/>
      <c r="J24" s="15"/>
      <c r="K24" s="15"/>
      <c r="L24" s="15"/>
      <c r="M24" s="186"/>
    </row>
    <row r="25" spans="1:13" s="4" customFormat="1" ht="13.05" customHeight="1">
      <c r="A25" s="181" t="s">
        <v>102</v>
      </c>
      <c r="B25" s="153"/>
      <c r="C25" s="153"/>
      <c r="D25" s="154"/>
      <c r="E25" s="149">
        <f>SUM(M14:M23)</f>
        <v>0</v>
      </c>
      <c r="F25" s="124"/>
      <c r="G25" s="181"/>
      <c r="H25" s="153"/>
      <c r="I25" s="153"/>
      <c r="J25" s="154"/>
      <c r="K25" s="156"/>
      <c r="L25" s="157" t="s">
        <v>91</v>
      </c>
      <c r="M25" s="184">
        <f>E20*K25/100</f>
        <v>0</v>
      </c>
    </row>
    <row r="26" spans="1:13" s="4" customFormat="1" ht="13.05" customHeight="1" thickBot="1">
      <c r="A26" s="181" t="s">
        <v>103</v>
      </c>
      <c r="B26" s="153"/>
      <c r="C26" s="153"/>
      <c r="D26" s="154"/>
      <c r="E26" s="149">
        <f>SUM(M25:M26)</f>
        <v>0</v>
      </c>
      <c r="F26" s="124"/>
      <c r="G26" s="182"/>
      <c r="H26" s="155"/>
      <c r="I26" s="155"/>
      <c r="J26" s="158"/>
      <c r="K26" s="159"/>
      <c r="L26" s="160" t="s">
        <v>91</v>
      </c>
      <c r="M26" s="185">
        <f>E20*K26/100</f>
        <v>0</v>
      </c>
    </row>
    <row r="27" spans="1:13" s="4" customFormat="1" ht="13.05" customHeight="1" thickBot="1">
      <c r="A27" s="182" t="s">
        <v>104</v>
      </c>
      <c r="B27" s="155"/>
      <c r="C27" s="155"/>
      <c r="D27" s="158"/>
      <c r="E27" s="161">
        <f>SUM(M28:M28)</f>
        <v>0</v>
      </c>
      <c r="F27" s="17"/>
      <c r="G27" s="177" t="s">
        <v>101</v>
      </c>
      <c r="H27" s="162"/>
      <c r="I27" s="162"/>
      <c r="J27" s="162"/>
      <c r="K27" s="162"/>
      <c r="L27" s="162"/>
      <c r="M27" s="187"/>
    </row>
    <row r="28" spans="1:13" s="4" customFormat="1" ht="13.05" customHeight="1" thickBot="1">
      <c r="A28" s="183" t="s">
        <v>105</v>
      </c>
      <c r="B28" s="164"/>
      <c r="C28" s="164"/>
      <c r="D28" s="165"/>
      <c r="E28" s="166">
        <f>SUM(E24:E27)</f>
        <v>0</v>
      </c>
      <c r="F28" s="25"/>
      <c r="G28" s="182"/>
      <c r="H28" s="155"/>
      <c r="I28" s="155"/>
      <c r="J28" s="158"/>
      <c r="K28" s="159"/>
      <c r="L28" s="160" t="s">
        <v>91</v>
      </c>
      <c r="M28" s="185">
        <f>E20*K28/100</f>
        <v>0</v>
      </c>
    </row>
    <row r="29" spans="1:13" s="5" customFormat="1" ht="13.05" customHeight="1">
      <c r="A29" s="188" t="s">
        <v>106</v>
      </c>
      <c r="B29" s="189"/>
      <c r="C29" s="189"/>
      <c r="D29" s="190"/>
      <c r="E29" s="191" t="s">
        <v>107</v>
      </c>
      <c r="F29" s="189"/>
      <c r="G29" s="190"/>
      <c r="H29" s="191" t="s">
        <v>108</v>
      </c>
      <c r="I29" s="189"/>
      <c r="J29" s="189"/>
      <c r="K29" s="189"/>
      <c r="L29" s="189"/>
      <c r="M29" s="192"/>
    </row>
    <row r="30" spans="1:13" s="4" customFormat="1" ht="13.05" customHeight="1">
      <c r="A30" s="193" t="s">
        <v>54</v>
      </c>
      <c r="B30" s="17"/>
      <c r="C30" s="17"/>
      <c r="D30" s="122"/>
      <c r="E30" s="194" t="s">
        <v>109</v>
      </c>
      <c r="F30" s="155"/>
      <c r="G30" s="122"/>
      <c r="H30" s="194" t="s">
        <v>109</v>
      </c>
      <c r="I30" s="155"/>
      <c r="J30" s="17"/>
      <c r="K30" s="17"/>
      <c r="L30" s="17"/>
      <c r="M30" s="197"/>
    </row>
    <row r="31" spans="1:13" s="4" customFormat="1" ht="13.05" customHeight="1">
      <c r="A31" s="198" t="s">
        <v>110</v>
      </c>
      <c r="B31" s="7"/>
      <c r="C31" s="196"/>
      <c r="D31" s="199"/>
      <c r="E31" s="194" t="s">
        <v>110</v>
      </c>
      <c r="F31" s="196"/>
      <c r="G31" s="199"/>
      <c r="H31" s="194" t="s">
        <v>110</v>
      </c>
      <c r="I31" s="196"/>
      <c r="J31" s="7"/>
      <c r="K31" s="7"/>
      <c r="L31" s="7"/>
      <c r="M31" s="200"/>
    </row>
    <row r="32" spans="1:13" s="4" customFormat="1" ht="13.05" customHeight="1">
      <c r="A32" s="198"/>
      <c r="B32" s="7"/>
      <c r="C32" s="7"/>
      <c r="D32" s="199"/>
      <c r="E32" s="203" t="s">
        <v>111</v>
      </c>
      <c r="F32" s="7"/>
      <c r="G32" s="199"/>
      <c r="H32" s="203" t="s">
        <v>111</v>
      </c>
      <c r="I32" s="7"/>
      <c r="J32" s="7"/>
      <c r="K32" s="7"/>
      <c r="L32" s="7"/>
      <c r="M32" s="200"/>
    </row>
    <row r="33" spans="1:13">
      <c r="A33" s="201"/>
      <c r="B33" s="148"/>
      <c r="C33" s="148"/>
      <c r="D33" s="202"/>
      <c r="E33" s="204"/>
      <c r="F33" s="148"/>
      <c r="G33" s="202"/>
      <c r="H33" s="204"/>
      <c r="I33" s="148"/>
      <c r="J33" s="148"/>
      <c r="K33" s="148"/>
      <c r="L33" s="148"/>
      <c r="M33" s="205"/>
    </row>
    <row r="34" spans="1:13" s="4" customFormat="1" ht="56.25" customHeight="1" thickBot="1">
      <c r="A34" s="201"/>
      <c r="B34" s="148"/>
      <c r="C34" s="148"/>
      <c r="D34" s="202"/>
      <c r="E34" s="204"/>
      <c r="F34" s="148"/>
      <c r="G34" s="202"/>
      <c r="H34" s="204"/>
      <c r="I34" s="148"/>
      <c r="J34" s="148"/>
      <c r="K34" s="148"/>
      <c r="L34" s="148"/>
      <c r="M34" s="205"/>
    </row>
    <row r="35" spans="1:13" s="4" customFormat="1" ht="13.05" customHeight="1">
      <c r="A35" s="207" t="s">
        <v>112</v>
      </c>
      <c r="B35" s="208"/>
      <c r="C35" s="208"/>
      <c r="D35" s="209"/>
      <c r="E35" s="212">
        <v>21</v>
      </c>
      <c r="F35" s="15"/>
      <c r="G35" s="210" t="s">
        <v>113</v>
      </c>
      <c r="H35" s="219">
        <f>E28-H37</f>
        <v>0</v>
      </c>
      <c r="I35" s="15"/>
      <c r="J35" s="15"/>
      <c r="K35" s="15"/>
      <c r="L35" s="15"/>
      <c r="M35" s="211" t="s">
        <v>114</v>
      </c>
    </row>
    <row r="36" spans="1:13" s="4" customFormat="1" ht="13.05" customHeight="1">
      <c r="A36" s="181" t="s">
        <v>115</v>
      </c>
      <c r="B36" s="214"/>
      <c r="C36" s="214"/>
      <c r="D36" s="215"/>
      <c r="E36" s="217">
        <v>21</v>
      </c>
      <c r="F36" s="124"/>
      <c r="G36" s="150" t="s">
        <v>113</v>
      </c>
      <c r="H36" s="149">
        <f>H35*E36/100</f>
        <v>0</v>
      </c>
      <c r="I36" s="124"/>
      <c r="J36" s="124"/>
      <c r="K36" s="124"/>
      <c r="L36" s="124"/>
      <c r="M36" s="216" t="s">
        <v>114</v>
      </c>
    </row>
    <row r="37" spans="1:13" s="4" customFormat="1" ht="13.05" customHeight="1">
      <c r="A37" s="181" t="s">
        <v>112</v>
      </c>
      <c r="B37" s="214"/>
      <c r="C37" s="214"/>
      <c r="D37" s="215"/>
      <c r="E37" s="217">
        <v>12</v>
      </c>
      <c r="F37" s="124"/>
      <c r="G37" s="150" t="s">
        <v>113</v>
      </c>
      <c r="H37" s="149">
        <v>0</v>
      </c>
      <c r="I37" s="218"/>
      <c r="J37" s="218"/>
      <c r="K37" s="218"/>
      <c r="L37" s="218"/>
      <c r="M37" s="216" t="s">
        <v>114</v>
      </c>
    </row>
    <row r="38" spans="1:13" s="4" customFormat="1" ht="13.05" customHeight="1">
      <c r="A38" s="181" t="s">
        <v>115</v>
      </c>
      <c r="B38" s="214"/>
      <c r="C38" s="214"/>
      <c r="D38" s="215"/>
      <c r="E38" s="217">
        <v>12</v>
      </c>
      <c r="F38" s="124"/>
      <c r="G38" s="150" t="s">
        <v>113</v>
      </c>
      <c r="H38" s="149">
        <f>H37*E38/100</f>
        <v>0</v>
      </c>
      <c r="I38" s="124"/>
      <c r="J38" s="124"/>
      <c r="K38" s="124"/>
      <c r="L38" s="124"/>
      <c r="M38" s="216" t="s">
        <v>114</v>
      </c>
    </row>
    <row r="39" spans="1:13" s="223" customFormat="1" ht="19.5" customHeight="1" thickBot="1">
      <c r="A39" s="221" t="s">
        <v>116</v>
      </c>
      <c r="B39" s="222"/>
      <c r="C39" s="222"/>
      <c r="D39" s="222"/>
      <c r="E39" s="222"/>
      <c r="F39" s="222"/>
      <c r="G39" s="222"/>
      <c r="H39" s="224">
        <f>SUM(H35:H38)</f>
        <v>0</v>
      </c>
      <c r="I39" s="220"/>
      <c r="J39" s="220"/>
      <c r="K39" s="220"/>
      <c r="L39" s="220"/>
      <c r="M39" s="225" t="s">
        <v>114</v>
      </c>
    </row>
    <row r="40" spans="1:13" s="4" customFormat="1" ht="13.05" customHeight="1"/>
    <row r="41" spans="1:13" s="4" customFormat="1" ht="13.05" customHeight="1">
      <c r="A41" s="196" t="s">
        <v>117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</mergeCells>
  <printOptions horizontalCentered="1"/>
  <pageMargins left="0.39375000000000004" right="0.39375000000000004" top="0.59027777777777779" bottom="0.59027777777777779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C6" sqref="C6:E6"/>
    </sheetView>
  </sheetViews>
  <sheetFormatPr defaultRowHeight="13.2"/>
  <cols>
    <col min="1" max="1" width="3.88671875" customWidth="1"/>
    <col min="2" max="2" width="45.21875" customWidth="1"/>
    <col min="3" max="5" width="10.6640625" customWidth="1"/>
  </cols>
  <sheetData>
    <row r="1" spans="1:5" s="2" customFormat="1" ht="9.6">
      <c r="A1" s="3" t="s">
        <v>0</v>
      </c>
      <c r="B1" s="3"/>
      <c r="C1" s="3"/>
      <c r="D1" s="3" t="s">
        <v>1</v>
      </c>
      <c r="E1" s="3"/>
    </row>
    <row r="2" spans="1:5" s="2" customFormat="1" ht="9.6">
      <c r="A2" s="3" t="s">
        <v>118</v>
      </c>
      <c r="B2" s="3"/>
      <c r="C2" s="3"/>
      <c r="D2" s="3" t="s">
        <v>3</v>
      </c>
      <c r="E2" s="3"/>
    </row>
    <row r="3" spans="1:5" s="1" customFormat="1" ht="9.6"/>
    <row r="4" spans="1:5" s="5" customFormat="1">
      <c r="A4" s="6" t="s">
        <v>39</v>
      </c>
      <c r="B4" s="7"/>
      <c r="C4" s="7"/>
      <c r="D4" s="7"/>
      <c r="E4" s="7"/>
    </row>
    <row r="5" spans="1:5" s="1" customFormat="1" ht="10.199999999999999" thickBot="1"/>
    <row r="6" spans="1:5" s="1" customFormat="1" ht="9.75" customHeight="1">
      <c r="A6" s="85" t="s">
        <v>40</v>
      </c>
      <c r="B6" s="87" t="s">
        <v>41</v>
      </c>
      <c r="C6" s="89" t="s">
        <v>42</v>
      </c>
      <c r="D6" s="15"/>
      <c r="E6" s="90"/>
    </row>
    <row r="7" spans="1:5" s="1" customFormat="1" ht="9.75" customHeight="1" thickBot="1">
      <c r="A7" s="86"/>
      <c r="B7" s="88"/>
      <c r="C7" s="91" t="s">
        <v>18</v>
      </c>
      <c r="D7" s="92" t="s">
        <v>23</v>
      </c>
      <c r="E7" s="93" t="s">
        <v>43</v>
      </c>
    </row>
    <row r="8" spans="1:5" s="29" customFormat="1" ht="10.199999999999999">
      <c r="A8" s="94"/>
      <c r="B8" s="97" t="s">
        <v>31</v>
      </c>
      <c r="C8" s="95"/>
      <c r="D8" s="95"/>
      <c r="E8" s="96"/>
    </row>
    <row r="9" spans="1:5" s="29" customFormat="1" ht="10.199999999999999">
      <c r="A9" s="98">
        <v>3</v>
      </c>
      <c r="B9" s="42" t="s">
        <v>1160</v>
      </c>
      <c r="C9" s="99">
        <f>'ROZPOČET #5'!G23</f>
        <v>0</v>
      </c>
      <c r="D9" s="99">
        <f>'ROZPOČET #5'!I23</f>
        <v>0</v>
      </c>
      <c r="E9" s="100">
        <f>C9+D9</f>
        <v>0</v>
      </c>
    </row>
    <row r="10" spans="1:5" s="29" customFormat="1" ht="10.199999999999999">
      <c r="A10" s="238">
        <v>61</v>
      </c>
      <c r="B10" s="239" t="s">
        <v>1161</v>
      </c>
      <c r="C10" s="240">
        <f>'ROZPOČET #5'!G32</f>
        <v>0</v>
      </c>
      <c r="D10" s="240">
        <f>'ROZPOČET #5'!I32</f>
        <v>0</v>
      </c>
      <c r="E10" s="241">
        <f>C10+D10</f>
        <v>0</v>
      </c>
    </row>
    <row r="11" spans="1:5" s="29" customFormat="1" ht="10.199999999999999">
      <c r="A11" s="238">
        <v>62</v>
      </c>
      <c r="B11" s="239" t="s">
        <v>1162</v>
      </c>
      <c r="C11" s="240">
        <f>'ROZPOČET #5'!G52</f>
        <v>0</v>
      </c>
      <c r="D11" s="240">
        <f>'ROZPOČET #5'!I52</f>
        <v>0</v>
      </c>
      <c r="E11" s="241">
        <f>C11+D11</f>
        <v>0</v>
      </c>
    </row>
    <row r="12" spans="1:5" s="29" customFormat="1" ht="10.199999999999999">
      <c r="A12" s="238">
        <v>9</v>
      </c>
      <c r="B12" s="239" t="s">
        <v>44</v>
      </c>
      <c r="C12" s="240">
        <f>'ROZPOČET #5'!G56</f>
        <v>0</v>
      </c>
      <c r="D12" s="240">
        <f>'ROZPOČET #5'!I56</f>
        <v>0</v>
      </c>
      <c r="E12" s="241">
        <f>C12+D12</f>
        <v>0</v>
      </c>
    </row>
    <row r="13" spans="1:5" s="29" customFormat="1" ht="10.199999999999999">
      <c r="A13" s="238">
        <v>94</v>
      </c>
      <c r="B13" s="239" t="s">
        <v>1163</v>
      </c>
      <c r="C13" s="240">
        <f>'ROZPOČET #5'!G82</f>
        <v>0</v>
      </c>
      <c r="D13" s="240">
        <f>'ROZPOČET #5'!I82</f>
        <v>0</v>
      </c>
      <c r="E13" s="241">
        <f>C13+D13</f>
        <v>0</v>
      </c>
    </row>
    <row r="14" spans="1:5" s="29" customFormat="1" ht="10.199999999999999">
      <c r="A14" s="238">
        <v>96</v>
      </c>
      <c r="B14" s="239" t="s">
        <v>1164</v>
      </c>
      <c r="C14" s="240">
        <f>'ROZPOČET #5'!G141</f>
        <v>0</v>
      </c>
      <c r="D14" s="240">
        <f>'ROZPOČET #5'!I141</f>
        <v>0</v>
      </c>
      <c r="E14" s="241">
        <f>C14+D14</f>
        <v>0</v>
      </c>
    </row>
    <row r="15" spans="1:5" s="29" customFormat="1" ht="10.199999999999999">
      <c r="A15" s="238">
        <v>99</v>
      </c>
      <c r="B15" s="239" t="s">
        <v>1165</v>
      </c>
      <c r="C15" s="240">
        <f>'ROZPOČET #5'!G146</f>
        <v>0</v>
      </c>
      <c r="D15" s="240">
        <f>'ROZPOČET #5'!I146</f>
        <v>0</v>
      </c>
      <c r="E15" s="241">
        <f>C15+D15</f>
        <v>0</v>
      </c>
    </row>
    <row r="16" spans="1:5" s="29" customFormat="1" ht="10.8" thickBot="1">
      <c r="A16" s="101"/>
      <c r="B16" s="102" t="s">
        <v>45</v>
      </c>
      <c r="C16" s="103">
        <f>SUM(C9:C15)</f>
        <v>0</v>
      </c>
      <c r="D16" s="103">
        <f>SUM(D9:D15)</f>
        <v>0</v>
      </c>
      <c r="E16" s="104">
        <f>SUM(E9:E15)</f>
        <v>0</v>
      </c>
    </row>
    <row r="17" spans="1:5" s="1" customFormat="1" ht="10.199999999999999" thickBot="1"/>
    <row r="18" spans="1:5" s="29" customFormat="1" ht="10.199999999999999">
      <c r="A18" s="94"/>
      <c r="B18" s="97" t="s">
        <v>325</v>
      </c>
      <c r="C18" s="95"/>
      <c r="D18" s="95"/>
      <c r="E18" s="96"/>
    </row>
    <row r="19" spans="1:5" s="29" customFormat="1" ht="10.199999999999999">
      <c r="A19" s="98">
        <v>712</v>
      </c>
      <c r="B19" s="42" t="s">
        <v>1166</v>
      </c>
      <c r="C19" s="99">
        <f>'ROZPOČET #5'!G160</f>
        <v>0</v>
      </c>
      <c r="D19" s="99">
        <f>'ROZPOČET #5'!I160</f>
        <v>0</v>
      </c>
      <c r="E19" s="100">
        <f>C19+D19</f>
        <v>0</v>
      </c>
    </row>
    <row r="20" spans="1:5" s="29" customFormat="1" ht="10.199999999999999">
      <c r="A20" s="238">
        <v>762</v>
      </c>
      <c r="B20" s="239" t="s">
        <v>1167</v>
      </c>
      <c r="C20" s="240">
        <f>'ROZPOČET #5'!G823</f>
        <v>0</v>
      </c>
      <c r="D20" s="240">
        <f>'ROZPOČET #5'!I823</f>
        <v>0</v>
      </c>
      <c r="E20" s="241">
        <f>C20+D20</f>
        <v>0</v>
      </c>
    </row>
    <row r="21" spans="1:5" s="29" customFormat="1" ht="10.199999999999999">
      <c r="A21" s="238">
        <v>764</v>
      </c>
      <c r="B21" s="239" t="s">
        <v>1168</v>
      </c>
      <c r="C21" s="240">
        <f>'ROZPOČET #5'!G863</f>
        <v>0</v>
      </c>
      <c r="D21" s="240">
        <f>'ROZPOČET #5'!I863</f>
        <v>0</v>
      </c>
      <c r="E21" s="241">
        <f>C21+D21</f>
        <v>0</v>
      </c>
    </row>
    <row r="22" spans="1:5" s="29" customFormat="1" ht="10.199999999999999">
      <c r="A22" s="238">
        <v>765</v>
      </c>
      <c r="B22" s="239" t="s">
        <v>1169</v>
      </c>
      <c r="C22" s="240">
        <f>'ROZPOČET #5'!G878</f>
        <v>0</v>
      </c>
      <c r="D22" s="240">
        <f>'ROZPOČET #5'!I878</f>
        <v>0</v>
      </c>
      <c r="E22" s="241">
        <f>C22+D22</f>
        <v>0</v>
      </c>
    </row>
    <row r="23" spans="1:5" s="29" customFormat="1" ht="10.199999999999999">
      <c r="A23" s="238">
        <v>766</v>
      </c>
      <c r="B23" s="239" t="s">
        <v>1170</v>
      </c>
      <c r="C23" s="240">
        <f>'ROZPOČET #5'!G881</f>
        <v>0</v>
      </c>
      <c r="D23" s="240">
        <f>'ROZPOČET #5'!I881</f>
        <v>0</v>
      </c>
      <c r="E23" s="241">
        <f>C23+D23</f>
        <v>0</v>
      </c>
    </row>
    <row r="24" spans="1:5" s="29" customFormat="1" ht="10.199999999999999">
      <c r="A24" s="238">
        <v>767</v>
      </c>
      <c r="B24" s="239" t="s">
        <v>1171</v>
      </c>
      <c r="C24" s="240">
        <f>'ROZPOČET #5'!G890</f>
        <v>0</v>
      </c>
      <c r="D24" s="240">
        <f>'ROZPOČET #5'!I890</f>
        <v>0</v>
      </c>
      <c r="E24" s="241">
        <f>C24+D24</f>
        <v>0</v>
      </c>
    </row>
    <row r="25" spans="1:5" s="29" customFormat="1" ht="10.199999999999999">
      <c r="A25" s="238">
        <v>783</v>
      </c>
      <c r="B25" s="239" t="s">
        <v>1172</v>
      </c>
      <c r="C25" s="240">
        <f>'ROZPOČET #5'!G893</f>
        <v>0</v>
      </c>
      <c r="D25" s="240">
        <f>'ROZPOČET #5'!I893</f>
        <v>0</v>
      </c>
      <c r="E25" s="241">
        <f>C25+D25</f>
        <v>0</v>
      </c>
    </row>
    <row r="26" spans="1:5" s="29" customFormat="1" ht="10.8" thickBot="1">
      <c r="A26" s="101"/>
      <c r="B26" s="102" t="s">
        <v>1173</v>
      </c>
      <c r="C26" s="103">
        <f>SUM(C19:C25)</f>
        <v>0</v>
      </c>
      <c r="D26" s="103">
        <f>SUM(D19:D25)</f>
        <v>0</v>
      </c>
      <c r="E26" s="104">
        <f>SUM(E19:E25)</f>
        <v>0</v>
      </c>
    </row>
    <row r="27" spans="1:5" s="1" customFormat="1" ht="10.199999999999999" thickBot="1"/>
    <row r="28" spans="1:5" s="29" customFormat="1" ht="10.199999999999999">
      <c r="A28" s="94"/>
      <c r="B28" s="97" t="s">
        <v>1153</v>
      </c>
      <c r="C28" s="95"/>
      <c r="D28" s="95"/>
      <c r="E28" s="96"/>
    </row>
    <row r="29" spans="1:5" s="29" customFormat="1" ht="10.199999999999999">
      <c r="A29" s="98" t="s">
        <v>1158</v>
      </c>
      <c r="B29" s="42" t="s">
        <v>1174</v>
      </c>
      <c r="C29" s="99">
        <f>'ROZPOČET #5'!G902</f>
        <v>0</v>
      </c>
      <c r="D29" s="99">
        <f>'ROZPOČET #5'!I902</f>
        <v>0</v>
      </c>
      <c r="E29" s="100">
        <f>C29+D29</f>
        <v>0</v>
      </c>
    </row>
    <row r="30" spans="1:5" s="29" customFormat="1" ht="10.8" thickBot="1">
      <c r="A30" s="101"/>
      <c r="B30" s="102" t="s">
        <v>1175</v>
      </c>
      <c r="C30" s="103">
        <f>SUM(C29:C29)</f>
        <v>0</v>
      </c>
      <c r="D30" s="103">
        <f>SUM(D29:D29)</f>
        <v>0</v>
      </c>
      <c r="E30" s="104">
        <f>SUM(E29:E29)</f>
        <v>0</v>
      </c>
    </row>
    <row r="31" spans="1:5" s="1" customFormat="1" ht="10.199999999999999" thickBot="1"/>
    <row r="32" spans="1:5" s="29" customFormat="1" ht="10.8" thickBot="1">
      <c r="A32" s="105"/>
      <c r="B32" s="106" t="s">
        <v>46</v>
      </c>
      <c r="C32" s="107">
        <f>C16+C26+C30</f>
        <v>0</v>
      </c>
      <c r="D32" s="107">
        <f>D16+D26+D30</f>
        <v>0</v>
      </c>
      <c r="E32" s="108">
        <f>E16+E26+E30</f>
        <v>0</v>
      </c>
    </row>
  </sheetData>
  <mergeCells count="8">
    <mergeCell ref="A1:C1"/>
    <mergeCell ref="D1:E1"/>
    <mergeCell ref="A2:C2"/>
    <mergeCell ref="D2:E2"/>
    <mergeCell ref="A4:E4"/>
    <mergeCell ref="A6:A7"/>
    <mergeCell ref="B6:B7"/>
    <mergeCell ref="C6:E6"/>
  </mergeCells>
  <printOptions horizontalCentered="1"/>
  <pageMargins left="0.39375000000000004" right="0.39375000000000004" top="0.59027777777777779" bottom="0.59027777777777779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904"/>
  <sheetViews>
    <sheetView workbookViewId="0">
      <selection activeCell="E12" sqref="E12"/>
    </sheetView>
  </sheetViews>
  <sheetFormatPr defaultRowHeight="13.2"/>
  <cols>
    <col min="1" max="1" width="3.77734375" customWidth="1"/>
    <col min="2" max="2" width="11.109375" customWidth="1"/>
    <col min="3" max="3" width="43.44140625" customWidth="1"/>
    <col min="4" max="4" width="4.44140625" customWidth="1"/>
    <col min="5" max="5" width="8.77734375" customWidth="1"/>
    <col min="6" max="9" width="10.6640625" customWidth="1"/>
    <col min="10" max="11" width="9.109375" customWidth="1"/>
    <col min="12" max="12" width="13.21875" customWidth="1"/>
  </cols>
  <sheetData>
    <row r="1" spans="1:12" s="2" customFormat="1" ht="9.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 t="s">
        <v>1</v>
      </c>
      <c r="L1" s="3"/>
    </row>
    <row r="2" spans="1:12" s="2" customFormat="1" ht="9.6">
      <c r="A2" s="3" t="s">
        <v>118</v>
      </c>
      <c r="B2" s="3"/>
      <c r="C2" s="3"/>
      <c r="D2" s="3"/>
      <c r="E2" s="3"/>
      <c r="F2" s="3"/>
      <c r="G2" s="3"/>
      <c r="H2" s="3"/>
      <c r="I2" s="3"/>
      <c r="J2" s="3"/>
      <c r="K2" s="3" t="s">
        <v>3</v>
      </c>
      <c r="L2" s="3"/>
    </row>
    <row r="3" spans="1:12" s="1" customFormat="1" ht="9.6"/>
    <row r="4" spans="1:12" s="4" customForma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1" customFormat="1" ht="10.199999999999999" thickBot="1"/>
    <row r="6" spans="1:12" s="1" customFormat="1" ht="9.75" customHeight="1">
      <c r="A6" s="8" t="s">
        <v>5</v>
      </c>
      <c r="B6" s="11" t="s">
        <v>9</v>
      </c>
      <c r="C6" s="11" t="s">
        <v>11</v>
      </c>
      <c r="D6" s="11" t="s">
        <v>13</v>
      </c>
      <c r="E6" s="11" t="s">
        <v>15</v>
      </c>
      <c r="F6" s="14" t="s">
        <v>17</v>
      </c>
      <c r="G6" s="15"/>
      <c r="H6" s="15"/>
      <c r="I6" s="15"/>
      <c r="J6" s="11" t="s">
        <v>26</v>
      </c>
      <c r="K6" s="25"/>
      <c r="L6" s="26" t="s">
        <v>29</v>
      </c>
    </row>
    <row r="7" spans="1:12" s="1" customFormat="1" ht="9.75" customHeight="1">
      <c r="A7" s="9" t="s">
        <v>6</v>
      </c>
      <c r="B7" s="12"/>
      <c r="C7" s="12"/>
      <c r="D7" s="12"/>
      <c r="E7" s="12"/>
      <c r="F7" s="16" t="s">
        <v>18</v>
      </c>
      <c r="G7" s="17"/>
      <c r="H7" s="22" t="s">
        <v>23</v>
      </c>
      <c r="I7" s="17"/>
      <c r="J7" s="12"/>
      <c r="K7" s="7"/>
      <c r="L7" s="27"/>
    </row>
    <row r="8" spans="1:12" s="1" customFormat="1" ht="9.75" customHeight="1">
      <c r="A8" s="9" t="s">
        <v>7</v>
      </c>
      <c r="B8" s="12"/>
      <c r="C8" s="12"/>
      <c r="D8" s="12"/>
      <c r="E8" s="12"/>
      <c r="F8" s="18" t="s">
        <v>19</v>
      </c>
      <c r="G8" s="20" t="s">
        <v>21</v>
      </c>
      <c r="H8" s="23" t="s">
        <v>19</v>
      </c>
      <c r="I8" s="20" t="s">
        <v>21</v>
      </c>
      <c r="J8" s="23" t="s">
        <v>19</v>
      </c>
      <c r="K8" s="20" t="s">
        <v>21</v>
      </c>
      <c r="L8" s="27"/>
    </row>
    <row r="9" spans="1:12" s="1" customFormat="1" ht="9.75" customHeight="1" thickBot="1">
      <c r="A9" s="10" t="s">
        <v>8</v>
      </c>
      <c r="B9" s="13" t="s">
        <v>10</v>
      </c>
      <c r="C9" s="13" t="s">
        <v>12</v>
      </c>
      <c r="D9" s="13" t="s">
        <v>14</v>
      </c>
      <c r="E9" s="13" t="s">
        <v>16</v>
      </c>
      <c r="F9" s="19" t="s">
        <v>20</v>
      </c>
      <c r="G9" s="21" t="s">
        <v>22</v>
      </c>
      <c r="H9" s="24" t="s">
        <v>24</v>
      </c>
      <c r="I9" s="21" t="s">
        <v>25</v>
      </c>
      <c r="J9" s="24" t="s">
        <v>27</v>
      </c>
      <c r="K9" s="21" t="s">
        <v>28</v>
      </c>
      <c r="L9" s="28" t="s">
        <v>30</v>
      </c>
    </row>
    <row r="10" spans="1:12" s="30" customFormat="1" ht="10.199999999999999">
      <c r="A10" s="32"/>
      <c r="B10" s="31"/>
      <c r="C10" s="33" t="s">
        <v>31</v>
      </c>
      <c r="D10" s="31"/>
      <c r="E10" s="31"/>
      <c r="F10" s="34"/>
      <c r="G10" s="35"/>
      <c r="H10" s="36"/>
      <c r="J10" s="36"/>
      <c r="L10" s="37"/>
    </row>
    <row r="11" spans="1:12" s="30" customFormat="1" ht="10.199999999999999">
      <c r="A11" s="40"/>
      <c r="B11" s="41" t="s">
        <v>119</v>
      </c>
      <c r="C11" s="42" t="s">
        <v>120</v>
      </c>
      <c r="D11" s="39"/>
      <c r="E11" s="39"/>
      <c r="F11" s="43"/>
      <c r="G11" s="44"/>
      <c r="H11" s="45"/>
      <c r="I11" s="38"/>
      <c r="J11" s="45"/>
      <c r="K11" s="38"/>
      <c r="L11" s="46"/>
    </row>
    <row r="12" spans="1:12" s="1" customFormat="1" ht="19.2">
      <c r="A12" s="47">
        <v>1</v>
      </c>
      <c r="B12" s="48" t="s">
        <v>121</v>
      </c>
      <c r="C12" s="49" t="s">
        <v>122</v>
      </c>
      <c r="D12" s="50" t="s">
        <v>123</v>
      </c>
      <c r="E12" s="55">
        <v>1.8360000000000001</v>
      </c>
      <c r="F12" s="52"/>
      <c r="G12" s="53">
        <f>E12*F12</f>
        <v>0</v>
      </c>
      <c r="H12" s="54"/>
      <c r="I12" s="53">
        <f>E12*H12</f>
        <v>0</v>
      </c>
      <c r="J12" s="55">
        <v>0.47693305000000003</v>
      </c>
      <c r="K12" s="56">
        <f>E12*J12</f>
        <v>0.87564907980000006</v>
      </c>
      <c r="L12" s="57" t="s">
        <v>124</v>
      </c>
    </row>
    <row r="13" spans="1:12" s="1" customFormat="1" ht="19.2">
      <c r="A13" s="47">
        <f>A12+1</f>
        <v>2</v>
      </c>
      <c r="B13" s="48" t="s">
        <v>125</v>
      </c>
      <c r="C13" s="49" t="s">
        <v>126</v>
      </c>
      <c r="D13" s="50" t="s">
        <v>127</v>
      </c>
      <c r="E13" s="226">
        <v>24</v>
      </c>
      <c r="F13" s="52"/>
      <c r="G13" s="53">
        <f>E13*F13</f>
        <v>0</v>
      </c>
      <c r="H13" s="54"/>
      <c r="I13" s="53">
        <f>E13*H13</f>
        <v>0</v>
      </c>
      <c r="J13" s="55">
        <v>2.4899999999999999E-2</v>
      </c>
      <c r="K13" s="56">
        <f>E13*J13</f>
        <v>0.59759999999999991</v>
      </c>
      <c r="L13" s="57" t="s">
        <v>124</v>
      </c>
    </row>
    <row r="14" spans="1:12" s="1" customFormat="1" ht="28.8">
      <c r="A14" s="47">
        <f>A13+1</f>
        <v>3</v>
      </c>
      <c r="B14" s="48" t="s">
        <v>121</v>
      </c>
      <c r="C14" s="49" t="s">
        <v>128</v>
      </c>
      <c r="D14" s="50" t="s">
        <v>123</v>
      </c>
      <c r="E14" s="55">
        <v>0.40499999999999997</v>
      </c>
      <c r="F14" s="52"/>
      <c r="G14" s="53">
        <f>E14*F14</f>
        <v>0</v>
      </c>
      <c r="H14" s="54"/>
      <c r="I14" s="53">
        <f>E14*H14</f>
        <v>0</v>
      </c>
      <c r="J14" s="55">
        <v>0.47693305000000003</v>
      </c>
      <c r="K14" s="56">
        <f>E14*J14</f>
        <v>0.19315788524999999</v>
      </c>
      <c r="L14" s="57" t="s">
        <v>124</v>
      </c>
    </row>
    <row r="15" spans="1:12" s="1" customFormat="1" ht="28.8">
      <c r="A15" s="47">
        <f>A14+1</f>
        <v>4</v>
      </c>
      <c r="B15" s="48" t="s">
        <v>121</v>
      </c>
      <c r="C15" s="49" t="s">
        <v>129</v>
      </c>
      <c r="D15" s="50" t="s">
        <v>123</v>
      </c>
      <c r="E15" s="55">
        <v>0.15000000000000002</v>
      </c>
      <c r="F15" s="52"/>
      <c r="G15" s="53">
        <f>E15*F15</f>
        <v>0</v>
      </c>
      <c r="H15" s="54"/>
      <c r="I15" s="53">
        <f>E15*H15</f>
        <v>0</v>
      </c>
      <c r="J15" s="55">
        <v>0.47693305000000003</v>
      </c>
      <c r="K15" s="56">
        <f>E15*J15</f>
        <v>7.1539957500000015E-2</v>
      </c>
      <c r="L15" s="57" t="s">
        <v>124</v>
      </c>
    </row>
    <row r="16" spans="1:12" s="1" customFormat="1" ht="28.8">
      <c r="A16" s="47">
        <f>A15+1</f>
        <v>5</v>
      </c>
      <c r="B16" s="48" t="s">
        <v>121</v>
      </c>
      <c r="C16" s="49" t="s">
        <v>130</v>
      </c>
      <c r="D16" s="50" t="s">
        <v>123</v>
      </c>
      <c r="E16" s="55">
        <v>0.40949999999999998</v>
      </c>
      <c r="F16" s="52"/>
      <c r="G16" s="53">
        <f>E16*F16</f>
        <v>0</v>
      </c>
      <c r="H16" s="54"/>
      <c r="I16" s="53">
        <f>E16*H16</f>
        <v>0</v>
      </c>
      <c r="J16" s="55">
        <v>0.47693305000000003</v>
      </c>
      <c r="K16" s="56">
        <f>E16*J16</f>
        <v>0.19530408397499999</v>
      </c>
      <c r="L16" s="57" t="s">
        <v>124</v>
      </c>
    </row>
    <row r="17" spans="1:12" s="1" customFormat="1" ht="19.2">
      <c r="A17" s="47">
        <f>A16+1</f>
        <v>6</v>
      </c>
      <c r="B17" s="48" t="s">
        <v>121</v>
      </c>
      <c r="C17" s="49" t="s">
        <v>131</v>
      </c>
      <c r="D17" s="50" t="s">
        <v>123</v>
      </c>
      <c r="E17" s="55">
        <v>0.7649999999999999</v>
      </c>
      <c r="F17" s="52"/>
      <c r="G17" s="53">
        <f>E17*F17</f>
        <v>0</v>
      </c>
      <c r="H17" s="54"/>
      <c r="I17" s="53">
        <f>E17*H17</f>
        <v>0</v>
      </c>
      <c r="J17" s="55">
        <v>0.47693305000000003</v>
      </c>
      <c r="K17" s="56">
        <f>E17*J17</f>
        <v>0.36485378324999995</v>
      </c>
      <c r="L17" s="57" t="s">
        <v>124</v>
      </c>
    </row>
    <row r="18" spans="1:12" s="1" customFormat="1" ht="19.2">
      <c r="A18" s="47">
        <f>A17+1</f>
        <v>7</v>
      </c>
      <c r="B18" s="48" t="s">
        <v>125</v>
      </c>
      <c r="C18" s="49" t="s">
        <v>132</v>
      </c>
      <c r="D18" s="50" t="s">
        <v>127</v>
      </c>
      <c r="E18" s="226">
        <v>8.5</v>
      </c>
      <c r="F18" s="52"/>
      <c r="G18" s="53">
        <f>E18*F18</f>
        <v>0</v>
      </c>
      <c r="H18" s="54"/>
      <c r="I18" s="53">
        <f>E18*H18</f>
        <v>0</v>
      </c>
      <c r="J18" s="55">
        <v>2.4899999999999999E-2</v>
      </c>
      <c r="K18" s="56">
        <f>E18*J18</f>
        <v>0.21164999999999998</v>
      </c>
      <c r="L18" s="57" t="s">
        <v>124</v>
      </c>
    </row>
    <row r="19" spans="1:12" s="1" customFormat="1" ht="19.2">
      <c r="A19" s="47">
        <f>A18+1</f>
        <v>8</v>
      </c>
      <c r="B19" s="48" t="s">
        <v>121</v>
      </c>
      <c r="C19" s="49" t="s">
        <v>133</v>
      </c>
      <c r="D19" s="50" t="s">
        <v>123</v>
      </c>
      <c r="E19" s="55">
        <v>8.7749999999999995E-2</v>
      </c>
      <c r="F19" s="52"/>
      <c r="G19" s="53">
        <f>E19*F19</f>
        <v>0</v>
      </c>
      <c r="H19" s="54"/>
      <c r="I19" s="53">
        <f>E19*H19</f>
        <v>0</v>
      </c>
      <c r="J19" s="55">
        <v>0.47693305000000003</v>
      </c>
      <c r="K19" s="56">
        <f>E19*J19</f>
        <v>4.18508751375E-2</v>
      </c>
      <c r="L19" s="57" t="s">
        <v>124</v>
      </c>
    </row>
    <row r="20" spans="1:12" s="1" customFormat="1" ht="9.6">
      <c r="A20" s="47">
        <f>A19+1</f>
        <v>9</v>
      </c>
      <c r="B20" s="48" t="s">
        <v>134</v>
      </c>
      <c r="C20" s="49" t="s">
        <v>135</v>
      </c>
      <c r="D20" s="50" t="s">
        <v>136</v>
      </c>
      <c r="E20" s="54">
        <v>33</v>
      </c>
      <c r="F20" s="52"/>
      <c r="G20" s="53">
        <f>E20*F20</f>
        <v>0</v>
      </c>
      <c r="H20" s="54"/>
      <c r="I20" s="53">
        <f>E20*H20</f>
        <v>0</v>
      </c>
      <c r="J20" s="55">
        <v>1.8493400000000001E-3</v>
      </c>
      <c r="K20" s="56">
        <f>E20*J20</f>
        <v>6.1028220000000001E-2</v>
      </c>
      <c r="L20" s="57" t="s">
        <v>124</v>
      </c>
    </row>
    <row r="21" spans="1:12" s="1" customFormat="1" ht="9.6">
      <c r="A21" s="47">
        <f>A20+1</f>
        <v>10</v>
      </c>
      <c r="B21" s="48" t="s">
        <v>137</v>
      </c>
      <c r="C21" s="49" t="s">
        <v>138</v>
      </c>
      <c r="D21" s="50" t="s">
        <v>123</v>
      </c>
      <c r="E21" s="54">
        <v>0.2</v>
      </c>
      <c r="F21" s="52"/>
      <c r="G21" s="53">
        <f>E21*F21</f>
        <v>0</v>
      </c>
      <c r="H21" s="54"/>
      <c r="I21" s="53">
        <f>E21*H21</f>
        <v>0</v>
      </c>
      <c r="J21" s="55">
        <v>2.0246559999999998</v>
      </c>
      <c r="K21" s="56">
        <f>E21*J21</f>
        <v>0.40493119999999999</v>
      </c>
      <c r="L21" s="57" t="s">
        <v>124</v>
      </c>
    </row>
    <row r="22" spans="1:12" s="1" customFormat="1" ht="9.6">
      <c r="A22" s="47">
        <f>A21+1</f>
        <v>11</v>
      </c>
      <c r="B22" s="48" t="s">
        <v>137</v>
      </c>
      <c r="C22" s="49" t="s">
        <v>139</v>
      </c>
      <c r="D22" s="50" t="s">
        <v>123</v>
      </c>
      <c r="E22" s="54">
        <v>0.2</v>
      </c>
      <c r="F22" s="52"/>
      <c r="G22" s="53">
        <f>E22*F22</f>
        <v>0</v>
      </c>
      <c r="H22" s="54"/>
      <c r="I22" s="53">
        <f>E22*H22</f>
        <v>0</v>
      </c>
      <c r="J22" s="55">
        <v>2.0246559999999998</v>
      </c>
      <c r="K22" s="56">
        <f>E22*J22</f>
        <v>0.40493119999999999</v>
      </c>
      <c r="L22" s="57" t="s">
        <v>124</v>
      </c>
    </row>
    <row r="23" spans="1:12" s="30" customFormat="1" ht="10.199999999999999">
      <c r="A23" s="66"/>
      <c r="B23" s="67">
        <v>3</v>
      </c>
      <c r="C23" s="68" t="s">
        <v>140</v>
      </c>
      <c r="D23" s="69"/>
      <c r="E23" s="69"/>
      <c r="F23" s="70"/>
      <c r="G23" s="71">
        <f>SUM(G12:G22)</f>
        <v>0</v>
      </c>
      <c r="H23" s="72"/>
      <c r="I23" s="73">
        <f>SUM(I12:I22)</f>
        <v>0</v>
      </c>
      <c r="J23" s="72"/>
      <c r="K23" s="74">
        <f>SUM(K12:K22)</f>
        <v>3.4224962849125</v>
      </c>
      <c r="L23" s="75"/>
    </row>
    <row r="24" spans="1:12" s="30" customFormat="1" ht="10.199999999999999">
      <c r="A24" s="40"/>
      <c r="B24" s="41" t="s">
        <v>141</v>
      </c>
      <c r="C24" s="42" t="s">
        <v>142</v>
      </c>
      <c r="D24" s="39"/>
      <c r="E24" s="39"/>
      <c r="F24" s="43"/>
      <c r="G24" s="44"/>
      <c r="H24" s="45"/>
      <c r="I24" s="38"/>
      <c r="J24" s="45"/>
      <c r="K24" s="38"/>
      <c r="L24" s="46"/>
    </row>
    <row r="25" spans="1:12" s="1" customFormat="1" ht="28.8">
      <c r="A25" s="47">
        <f>A22+1</f>
        <v>12</v>
      </c>
      <c r="B25" s="48" t="s">
        <v>143</v>
      </c>
      <c r="C25" s="49" t="s">
        <v>144</v>
      </c>
      <c r="D25" s="50" t="s">
        <v>127</v>
      </c>
      <c r="E25" s="51">
        <v>126</v>
      </c>
      <c r="F25" s="52"/>
      <c r="G25" s="53">
        <f>E25*F25</f>
        <v>0</v>
      </c>
      <c r="H25" s="54"/>
      <c r="I25" s="53">
        <f>E25*H25</f>
        <v>0</v>
      </c>
      <c r="J25" s="55">
        <v>5.5924800000000004E-4</v>
      </c>
      <c r="K25" s="56">
        <f>E25*J25</f>
        <v>7.0465248000000008E-2</v>
      </c>
      <c r="L25" s="57" t="s">
        <v>124</v>
      </c>
    </row>
    <row r="26" spans="1:12" s="1" customFormat="1" ht="28.8">
      <c r="A26" s="47">
        <f>A25+1</f>
        <v>13</v>
      </c>
      <c r="B26" s="48" t="s">
        <v>145</v>
      </c>
      <c r="C26" s="49" t="s">
        <v>146</v>
      </c>
      <c r="D26" s="50" t="s">
        <v>127</v>
      </c>
      <c r="E26" s="226">
        <v>6.3</v>
      </c>
      <c r="F26" s="52"/>
      <c r="G26" s="53">
        <f>E26*F26</f>
        <v>0</v>
      </c>
      <c r="H26" s="54"/>
      <c r="I26" s="53">
        <f>E26*H26</f>
        <v>0</v>
      </c>
      <c r="J26" s="55">
        <v>1.968E-2</v>
      </c>
      <c r="K26" s="56">
        <f>E26*J26</f>
        <v>0.123984</v>
      </c>
      <c r="L26" s="57" t="s">
        <v>124</v>
      </c>
    </row>
    <row r="27" spans="1:12" s="1" customFormat="1" ht="19.2">
      <c r="A27" s="47">
        <f>A26+1</f>
        <v>14</v>
      </c>
      <c r="B27" s="48" t="s">
        <v>147</v>
      </c>
      <c r="C27" s="49" t="s">
        <v>148</v>
      </c>
      <c r="D27" s="50" t="s">
        <v>136</v>
      </c>
      <c r="E27" s="51">
        <v>10</v>
      </c>
      <c r="F27" s="52"/>
      <c r="G27" s="53">
        <f>E27*F27</f>
        <v>0</v>
      </c>
      <c r="H27" s="54"/>
      <c r="I27" s="53">
        <f>E27*H27</f>
        <v>0</v>
      </c>
      <c r="J27" s="55">
        <v>4.5825119999999995E-3</v>
      </c>
      <c r="K27" s="56">
        <f>E27*J27</f>
        <v>4.5825119999999997E-2</v>
      </c>
      <c r="L27" s="57" t="s">
        <v>124</v>
      </c>
    </row>
    <row r="28" spans="1:12" s="1" customFormat="1" ht="19.2">
      <c r="A28" s="47">
        <f>A27+1</f>
        <v>15</v>
      </c>
      <c r="B28" s="48" t="s">
        <v>149</v>
      </c>
      <c r="C28" s="49" t="s">
        <v>150</v>
      </c>
      <c r="D28" s="50" t="s">
        <v>136</v>
      </c>
      <c r="E28" s="51">
        <v>10</v>
      </c>
      <c r="F28" s="52"/>
      <c r="G28" s="53">
        <f>E28*F28</f>
        <v>0</v>
      </c>
      <c r="H28" s="54"/>
      <c r="I28" s="53">
        <f>E28*H28</f>
        <v>0</v>
      </c>
      <c r="J28" s="55">
        <v>1.5367011999999999E-2</v>
      </c>
      <c r="K28" s="56">
        <f>E28*J28</f>
        <v>0.15367011999999999</v>
      </c>
      <c r="L28" s="57" t="s">
        <v>124</v>
      </c>
    </row>
    <row r="29" spans="1:12" s="1" customFormat="1" ht="28.8">
      <c r="A29" s="47">
        <f>A28+1</f>
        <v>16</v>
      </c>
      <c r="B29" s="48" t="s">
        <v>151</v>
      </c>
      <c r="C29" s="49" t="s">
        <v>152</v>
      </c>
      <c r="D29" s="50" t="s">
        <v>127</v>
      </c>
      <c r="E29" s="51">
        <v>42</v>
      </c>
      <c r="F29" s="52"/>
      <c r="G29" s="53">
        <f>E29*F29</f>
        <v>0</v>
      </c>
      <c r="H29" s="54"/>
      <c r="I29" s="53">
        <f>E29*H29</f>
        <v>0</v>
      </c>
      <c r="J29" s="55">
        <v>5.2140099999999998E-3</v>
      </c>
      <c r="K29" s="56">
        <f>E29*J29</f>
        <v>0.21898841999999999</v>
      </c>
      <c r="L29" s="57" t="s">
        <v>124</v>
      </c>
    </row>
    <row r="30" spans="1:12" s="1" customFormat="1" ht="9.6">
      <c r="A30" s="47">
        <f>A29+1</f>
        <v>17</v>
      </c>
      <c r="B30" s="48" t="s">
        <v>153</v>
      </c>
      <c r="C30" s="49" t="s">
        <v>154</v>
      </c>
      <c r="D30" s="50" t="s">
        <v>155</v>
      </c>
      <c r="E30" s="51">
        <v>4</v>
      </c>
      <c r="F30" s="52"/>
      <c r="G30" s="53">
        <f>E30*F30</f>
        <v>0</v>
      </c>
      <c r="H30" s="54"/>
      <c r="I30" s="53">
        <f>E30*H30</f>
        <v>0</v>
      </c>
      <c r="J30" s="55">
        <v>4.5402303999999997E-2</v>
      </c>
      <c r="K30" s="56">
        <f>E30*J30</f>
        <v>0.18160921599999999</v>
      </c>
      <c r="L30" s="57" t="s">
        <v>124</v>
      </c>
    </row>
    <row r="31" spans="1:12" s="1" customFormat="1" ht="9.6">
      <c r="A31" s="47">
        <f>A30+1</f>
        <v>18</v>
      </c>
      <c r="B31" s="48" t="s">
        <v>153</v>
      </c>
      <c r="C31" s="49" t="s">
        <v>156</v>
      </c>
      <c r="D31" s="50" t="s">
        <v>155</v>
      </c>
      <c r="E31" s="51">
        <v>4</v>
      </c>
      <c r="F31" s="52"/>
      <c r="G31" s="53">
        <f>E31*F31</f>
        <v>0</v>
      </c>
      <c r="H31" s="54"/>
      <c r="I31" s="53">
        <f>E31*H31</f>
        <v>0</v>
      </c>
      <c r="J31" s="55">
        <v>4.5402303999999997E-2</v>
      </c>
      <c r="K31" s="56">
        <f>E31*J31</f>
        <v>0.18160921599999999</v>
      </c>
      <c r="L31" s="57" t="s">
        <v>124</v>
      </c>
    </row>
    <row r="32" spans="1:12" s="30" customFormat="1" ht="10.199999999999999">
      <c r="A32" s="66"/>
      <c r="B32" s="67">
        <v>61</v>
      </c>
      <c r="C32" s="68" t="s">
        <v>157</v>
      </c>
      <c r="D32" s="69"/>
      <c r="E32" s="69"/>
      <c r="F32" s="70"/>
      <c r="G32" s="71">
        <f>SUM(G25:G31)</f>
        <v>0</v>
      </c>
      <c r="H32" s="72"/>
      <c r="I32" s="73">
        <f>SUM(I25:I31)</f>
        <v>0</v>
      </c>
      <c r="J32" s="72"/>
      <c r="K32" s="74">
        <f>SUM(K25:K31)</f>
        <v>0.97615134000000003</v>
      </c>
      <c r="L32" s="75"/>
    </row>
    <row r="33" spans="1:12" s="30" customFormat="1" ht="10.199999999999999">
      <c r="A33" s="40"/>
      <c r="B33" s="41" t="s">
        <v>158</v>
      </c>
      <c r="C33" s="42" t="s">
        <v>159</v>
      </c>
      <c r="D33" s="39"/>
      <c r="E33" s="39"/>
      <c r="F33" s="43"/>
      <c r="G33" s="44"/>
      <c r="H33" s="45"/>
      <c r="I33" s="38"/>
      <c r="J33" s="45"/>
      <c r="K33" s="38"/>
      <c r="L33" s="46"/>
    </row>
    <row r="34" spans="1:12" s="1" customFormat="1" ht="19.2">
      <c r="A34" s="47">
        <f>A31+1</f>
        <v>19</v>
      </c>
      <c r="B34" s="48" t="s">
        <v>160</v>
      </c>
      <c r="C34" s="49" t="s">
        <v>161</v>
      </c>
      <c r="D34" s="50" t="s">
        <v>155</v>
      </c>
      <c r="E34" s="51">
        <v>1</v>
      </c>
      <c r="F34" s="52"/>
      <c r="G34" s="53">
        <f>E34*F34</f>
        <v>0</v>
      </c>
      <c r="H34" s="54"/>
      <c r="I34" s="53">
        <f>E34*H34</f>
        <v>0</v>
      </c>
      <c r="J34" s="55">
        <v>4.5402303999999997E-2</v>
      </c>
      <c r="K34" s="56">
        <f>E34*J34</f>
        <v>4.5402303999999997E-2</v>
      </c>
      <c r="L34" s="57"/>
    </row>
    <row r="35" spans="1:12" s="1" customFormat="1" ht="19.2">
      <c r="A35" s="47">
        <f>A34+1</f>
        <v>20</v>
      </c>
      <c r="B35" s="48" t="s">
        <v>162</v>
      </c>
      <c r="C35" s="49" t="s">
        <v>163</v>
      </c>
      <c r="D35" s="50" t="s">
        <v>127</v>
      </c>
      <c r="E35" s="226">
        <v>9.0599999999999987</v>
      </c>
      <c r="F35" s="52"/>
      <c r="G35" s="53">
        <f>E35*F35</f>
        <v>0</v>
      </c>
      <c r="H35" s="54"/>
      <c r="I35" s="53">
        <f>E35*H35</f>
        <v>0</v>
      </c>
      <c r="J35" s="55">
        <v>7.7784000000000006E-2</v>
      </c>
      <c r="K35" s="56">
        <f>E35*J35</f>
        <v>0.70472303999999997</v>
      </c>
      <c r="L35" s="57" t="s">
        <v>124</v>
      </c>
    </row>
    <row r="36" spans="1:12" s="1" customFormat="1" ht="19.2">
      <c r="A36" s="47">
        <f>A35+1</f>
        <v>21</v>
      </c>
      <c r="B36" s="48" t="s">
        <v>164</v>
      </c>
      <c r="C36" s="49" t="s">
        <v>165</v>
      </c>
      <c r="D36" s="50" t="s">
        <v>127</v>
      </c>
      <c r="E36" s="51">
        <v>32</v>
      </c>
      <c r="F36" s="52"/>
      <c r="G36" s="53">
        <f>E36*F36</f>
        <v>0</v>
      </c>
      <c r="H36" s="54"/>
      <c r="I36" s="53">
        <f>E36*H36</f>
        <v>0</v>
      </c>
      <c r="J36" s="55">
        <v>3.4319999999999997E-5</v>
      </c>
      <c r="K36" s="56">
        <f>E36*J36</f>
        <v>1.0982399999999999E-3</v>
      </c>
      <c r="L36" s="57" t="s">
        <v>124</v>
      </c>
    </row>
    <row r="37" spans="1:12" s="1" customFormat="1" ht="9.6">
      <c r="A37" s="47">
        <f>A36+1</f>
        <v>22</v>
      </c>
      <c r="B37" s="48" t="s">
        <v>166</v>
      </c>
      <c r="C37" s="49" t="s">
        <v>167</v>
      </c>
      <c r="D37" s="50" t="s">
        <v>127</v>
      </c>
      <c r="E37" s="51">
        <v>12</v>
      </c>
      <c r="F37" s="52"/>
      <c r="G37" s="53">
        <f>E37*F37</f>
        <v>0</v>
      </c>
      <c r="H37" s="54"/>
      <c r="I37" s="53">
        <f>E37*H37</f>
        <v>0</v>
      </c>
      <c r="J37" s="55">
        <v>2.8E-3</v>
      </c>
      <c r="K37" s="56">
        <f>E37*J37</f>
        <v>3.3599999999999998E-2</v>
      </c>
      <c r="L37" s="57" t="s">
        <v>124</v>
      </c>
    </row>
    <row r="38" spans="1:12" s="1" customFormat="1" ht="19.2">
      <c r="A38" s="47">
        <f>A37+1</f>
        <v>23</v>
      </c>
      <c r="B38" s="48" t="s">
        <v>168</v>
      </c>
      <c r="C38" s="49" t="s">
        <v>169</v>
      </c>
      <c r="D38" s="50" t="s">
        <v>127</v>
      </c>
      <c r="E38" s="51">
        <v>12</v>
      </c>
      <c r="F38" s="52"/>
      <c r="G38" s="53">
        <f>E38*F38</f>
        <v>0</v>
      </c>
      <c r="H38" s="54"/>
      <c r="I38" s="53">
        <f>E38*H38</f>
        <v>0</v>
      </c>
      <c r="J38" s="55">
        <v>2.3E-2</v>
      </c>
      <c r="K38" s="56">
        <f>E38*J38</f>
        <v>0.27600000000000002</v>
      </c>
      <c r="L38" s="57" t="s">
        <v>124</v>
      </c>
    </row>
    <row r="39" spans="1:12" s="1" customFormat="1" ht="9.6">
      <c r="A39" s="47">
        <f>A38+1</f>
        <v>24</v>
      </c>
      <c r="B39" s="48" t="s">
        <v>170</v>
      </c>
      <c r="C39" s="49" t="s">
        <v>171</v>
      </c>
      <c r="D39" s="50" t="s">
        <v>127</v>
      </c>
      <c r="E39" s="51">
        <v>12</v>
      </c>
      <c r="F39" s="52"/>
      <c r="G39" s="53">
        <f>E39*F39</f>
        <v>0</v>
      </c>
      <c r="H39" s="54"/>
      <c r="I39" s="53">
        <f>E39*H39</f>
        <v>0</v>
      </c>
      <c r="J39" s="55">
        <v>6.9240000000000002E-4</v>
      </c>
      <c r="K39" s="56">
        <f>E39*J39</f>
        <v>8.3087999999999999E-3</v>
      </c>
      <c r="L39" s="57" t="s">
        <v>124</v>
      </c>
    </row>
    <row r="40" spans="1:12" s="1" customFormat="1" ht="19.2">
      <c r="A40" s="47">
        <f>A39+1</f>
        <v>25</v>
      </c>
      <c r="B40" s="48" t="s">
        <v>172</v>
      </c>
      <c r="C40" s="49" t="s">
        <v>173</v>
      </c>
      <c r="D40" s="50" t="s">
        <v>127</v>
      </c>
      <c r="E40" s="51">
        <v>12</v>
      </c>
      <c r="F40" s="52"/>
      <c r="G40" s="53">
        <f>E40*F40</f>
        <v>0</v>
      </c>
      <c r="H40" s="54"/>
      <c r="I40" s="53">
        <f>E40*H40</f>
        <v>0</v>
      </c>
      <c r="J40" s="55">
        <v>9.5000000000000005E-5</v>
      </c>
      <c r="K40" s="56">
        <f>E40*J40</f>
        <v>1.14E-3</v>
      </c>
      <c r="L40" s="57" t="s">
        <v>124</v>
      </c>
    </row>
    <row r="41" spans="1:12" s="1" customFormat="1" ht="9.6">
      <c r="A41" s="47">
        <f>A40+1</f>
        <v>26</v>
      </c>
      <c r="B41" s="48" t="s">
        <v>174</v>
      </c>
      <c r="C41" s="49" t="s">
        <v>175</v>
      </c>
      <c r="D41" s="50" t="s">
        <v>127</v>
      </c>
      <c r="E41" s="51">
        <v>32</v>
      </c>
      <c r="F41" s="52"/>
      <c r="G41" s="53">
        <f>E41*F41</f>
        <v>0</v>
      </c>
      <c r="H41" s="54"/>
      <c r="I41" s="53">
        <f>E41*H41</f>
        <v>0</v>
      </c>
      <c r="J41" s="55">
        <v>4.3049999999999998E-3</v>
      </c>
      <c r="K41" s="56">
        <f>E41*J41</f>
        <v>0.13775999999999999</v>
      </c>
      <c r="L41" s="57" t="s">
        <v>124</v>
      </c>
    </row>
    <row r="42" spans="1:12" s="1" customFormat="1" ht="9.6">
      <c r="A42" s="47">
        <f>A41+1</f>
        <v>27</v>
      </c>
      <c r="B42" s="48" t="s">
        <v>170</v>
      </c>
      <c r="C42" s="49" t="s">
        <v>176</v>
      </c>
      <c r="D42" s="50" t="s">
        <v>127</v>
      </c>
      <c r="E42" s="51">
        <v>32</v>
      </c>
      <c r="F42" s="52"/>
      <c r="G42" s="53">
        <f>E42*F42</f>
        <v>0</v>
      </c>
      <c r="H42" s="54"/>
      <c r="I42" s="53">
        <f>E42*H42</f>
        <v>0</v>
      </c>
      <c r="J42" s="55">
        <v>6.9240000000000002E-4</v>
      </c>
      <c r="K42" s="56">
        <f>E42*J42</f>
        <v>2.2156800000000001E-2</v>
      </c>
      <c r="L42" s="57" t="s">
        <v>124</v>
      </c>
    </row>
    <row r="43" spans="1:12" s="1" customFormat="1" ht="19.2">
      <c r="A43" s="47">
        <f>A42+1</f>
        <v>28</v>
      </c>
      <c r="B43" s="48" t="s">
        <v>172</v>
      </c>
      <c r="C43" s="49" t="s">
        <v>177</v>
      </c>
      <c r="D43" s="50" t="s">
        <v>127</v>
      </c>
      <c r="E43" s="51">
        <v>32</v>
      </c>
      <c r="F43" s="52"/>
      <c r="G43" s="53">
        <f>E43*F43</f>
        <v>0</v>
      </c>
      <c r="H43" s="54"/>
      <c r="I43" s="53">
        <f>E43*H43</f>
        <v>0</v>
      </c>
      <c r="J43" s="55">
        <v>9.5000000000000005E-5</v>
      </c>
      <c r="K43" s="56">
        <f>E43*J43</f>
        <v>3.0400000000000002E-3</v>
      </c>
      <c r="L43" s="57" t="s">
        <v>124</v>
      </c>
    </row>
    <row r="44" spans="1:12" s="1" customFormat="1" ht="19.2">
      <c r="A44" s="47">
        <f>A43+1</f>
        <v>29</v>
      </c>
      <c r="B44" s="48" t="s">
        <v>164</v>
      </c>
      <c r="C44" s="49" t="s">
        <v>178</v>
      </c>
      <c r="D44" s="50" t="s">
        <v>127</v>
      </c>
      <c r="E44" s="51">
        <v>30</v>
      </c>
      <c r="F44" s="52"/>
      <c r="G44" s="53">
        <f>E44*F44</f>
        <v>0</v>
      </c>
      <c r="H44" s="54"/>
      <c r="I44" s="53">
        <f>E44*H44</f>
        <v>0</v>
      </c>
      <c r="J44" s="55">
        <v>3.4319999999999997E-5</v>
      </c>
      <c r="K44" s="56">
        <f>E44*J44</f>
        <v>1.0295999999999999E-3</v>
      </c>
      <c r="L44" s="57" t="s">
        <v>124</v>
      </c>
    </row>
    <row r="45" spans="1:12" s="1" customFormat="1" ht="9.6">
      <c r="A45" s="47">
        <f>A44+1</f>
        <v>30</v>
      </c>
      <c r="B45" s="48" t="s">
        <v>166</v>
      </c>
      <c r="C45" s="49" t="s">
        <v>179</v>
      </c>
      <c r="D45" s="50" t="s">
        <v>127</v>
      </c>
      <c r="E45" s="51">
        <v>11</v>
      </c>
      <c r="F45" s="52"/>
      <c r="G45" s="53">
        <f>E45*F45</f>
        <v>0</v>
      </c>
      <c r="H45" s="54"/>
      <c r="I45" s="53">
        <f>E45*H45</f>
        <v>0</v>
      </c>
      <c r="J45" s="55">
        <v>2.8E-3</v>
      </c>
      <c r="K45" s="56">
        <f>E45*J45</f>
        <v>3.0800000000000001E-2</v>
      </c>
      <c r="L45" s="57" t="s">
        <v>124</v>
      </c>
    </row>
    <row r="46" spans="1:12" s="1" customFormat="1" ht="19.2">
      <c r="A46" s="47">
        <f>A45+1</f>
        <v>31</v>
      </c>
      <c r="B46" s="48" t="s">
        <v>168</v>
      </c>
      <c r="C46" s="49" t="s">
        <v>180</v>
      </c>
      <c r="D46" s="50" t="s">
        <v>127</v>
      </c>
      <c r="E46" s="51">
        <v>11</v>
      </c>
      <c r="F46" s="52"/>
      <c r="G46" s="53">
        <f>E46*F46</f>
        <v>0</v>
      </c>
      <c r="H46" s="54"/>
      <c r="I46" s="53">
        <f>E46*H46</f>
        <v>0</v>
      </c>
      <c r="J46" s="55">
        <v>2.3E-2</v>
      </c>
      <c r="K46" s="56">
        <f>E46*J46</f>
        <v>0.253</v>
      </c>
      <c r="L46" s="57" t="s">
        <v>124</v>
      </c>
    </row>
    <row r="47" spans="1:12" s="1" customFormat="1" ht="19.2">
      <c r="A47" s="47">
        <f>A46+1</f>
        <v>32</v>
      </c>
      <c r="B47" s="48" t="s">
        <v>170</v>
      </c>
      <c r="C47" s="49" t="s">
        <v>181</v>
      </c>
      <c r="D47" s="50" t="s">
        <v>127</v>
      </c>
      <c r="E47" s="51">
        <v>11</v>
      </c>
      <c r="F47" s="52"/>
      <c r="G47" s="53">
        <f>E47*F47</f>
        <v>0</v>
      </c>
      <c r="H47" s="54"/>
      <c r="I47" s="53">
        <f>E47*H47</f>
        <v>0</v>
      </c>
      <c r="J47" s="55">
        <v>6.9240000000000002E-4</v>
      </c>
      <c r="K47" s="56">
        <f>E47*J47</f>
        <v>7.6164000000000006E-3</v>
      </c>
      <c r="L47" s="57" t="s">
        <v>124</v>
      </c>
    </row>
    <row r="48" spans="1:12" s="1" customFormat="1" ht="19.2">
      <c r="A48" s="47">
        <f>A47+1</f>
        <v>33</v>
      </c>
      <c r="B48" s="48" t="s">
        <v>172</v>
      </c>
      <c r="C48" s="49" t="s">
        <v>182</v>
      </c>
      <c r="D48" s="50" t="s">
        <v>127</v>
      </c>
      <c r="E48" s="51">
        <v>11</v>
      </c>
      <c r="F48" s="52"/>
      <c r="G48" s="53">
        <f>E48*F48</f>
        <v>0</v>
      </c>
      <c r="H48" s="54"/>
      <c r="I48" s="53">
        <f>E48*H48</f>
        <v>0</v>
      </c>
      <c r="J48" s="55">
        <v>9.5000000000000005E-5</v>
      </c>
      <c r="K48" s="56">
        <f>E48*J48</f>
        <v>1.0450000000000001E-3</v>
      </c>
      <c r="L48" s="57" t="s">
        <v>124</v>
      </c>
    </row>
    <row r="49" spans="1:12" s="1" customFormat="1" ht="19.2">
      <c r="A49" s="47">
        <f>A48+1</f>
        <v>34</v>
      </c>
      <c r="B49" s="48" t="s">
        <v>174</v>
      </c>
      <c r="C49" s="49" t="s">
        <v>183</v>
      </c>
      <c r="D49" s="50" t="s">
        <v>127</v>
      </c>
      <c r="E49" s="51">
        <v>30</v>
      </c>
      <c r="F49" s="52"/>
      <c r="G49" s="53">
        <f>E49*F49</f>
        <v>0</v>
      </c>
      <c r="H49" s="54"/>
      <c r="I49" s="53">
        <f>E49*H49</f>
        <v>0</v>
      </c>
      <c r="J49" s="55">
        <v>4.3049999999999998E-3</v>
      </c>
      <c r="K49" s="56">
        <f>E49*J49</f>
        <v>0.12914999999999999</v>
      </c>
      <c r="L49" s="57" t="s">
        <v>124</v>
      </c>
    </row>
    <row r="50" spans="1:12" s="1" customFormat="1" ht="19.2">
      <c r="A50" s="47">
        <f>A49+1</f>
        <v>35</v>
      </c>
      <c r="B50" s="48" t="s">
        <v>170</v>
      </c>
      <c r="C50" s="49" t="s">
        <v>184</v>
      </c>
      <c r="D50" s="50" t="s">
        <v>127</v>
      </c>
      <c r="E50" s="51">
        <v>30</v>
      </c>
      <c r="F50" s="52"/>
      <c r="G50" s="53">
        <f>E50*F50</f>
        <v>0</v>
      </c>
      <c r="H50" s="54"/>
      <c r="I50" s="53">
        <f>E50*H50</f>
        <v>0</v>
      </c>
      <c r="J50" s="55">
        <v>6.9240000000000002E-4</v>
      </c>
      <c r="K50" s="56">
        <f>E50*J50</f>
        <v>2.0772000000000002E-2</v>
      </c>
      <c r="L50" s="57" t="s">
        <v>124</v>
      </c>
    </row>
    <row r="51" spans="1:12" s="1" customFormat="1" ht="19.2">
      <c r="A51" s="47">
        <f>A50+1</f>
        <v>36</v>
      </c>
      <c r="B51" s="48" t="s">
        <v>172</v>
      </c>
      <c r="C51" s="49" t="s">
        <v>185</v>
      </c>
      <c r="D51" s="50" t="s">
        <v>127</v>
      </c>
      <c r="E51" s="51">
        <v>30</v>
      </c>
      <c r="F51" s="52"/>
      <c r="G51" s="53">
        <f>E51*F51</f>
        <v>0</v>
      </c>
      <c r="H51" s="54"/>
      <c r="I51" s="53">
        <f>E51*H51</f>
        <v>0</v>
      </c>
      <c r="J51" s="55">
        <v>9.5000000000000005E-5</v>
      </c>
      <c r="K51" s="56">
        <f>E51*J51</f>
        <v>2.8500000000000001E-3</v>
      </c>
      <c r="L51" s="57" t="s">
        <v>124</v>
      </c>
    </row>
    <row r="52" spans="1:12" s="30" customFormat="1" ht="10.199999999999999">
      <c r="A52" s="66"/>
      <c r="B52" s="67">
        <v>62</v>
      </c>
      <c r="C52" s="68" t="s">
        <v>186</v>
      </c>
      <c r="D52" s="69"/>
      <c r="E52" s="69"/>
      <c r="F52" s="70"/>
      <c r="G52" s="71">
        <f>SUM(G34:G51)</f>
        <v>0</v>
      </c>
      <c r="H52" s="72"/>
      <c r="I52" s="73">
        <f>SUM(I34:I51)</f>
        <v>0</v>
      </c>
      <c r="J52" s="72"/>
      <c r="K52" s="74">
        <f>SUM(K34:K51)</f>
        <v>1.6794921839999999</v>
      </c>
      <c r="L52" s="75"/>
    </row>
    <row r="53" spans="1:12" s="30" customFormat="1" ht="10.199999999999999">
      <c r="A53" s="40"/>
      <c r="B53" s="41" t="s">
        <v>32</v>
      </c>
      <c r="C53" s="42" t="s">
        <v>33</v>
      </c>
      <c r="D53" s="39"/>
      <c r="E53" s="39"/>
      <c r="F53" s="43"/>
      <c r="G53" s="44"/>
      <c r="H53" s="45"/>
      <c r="I53" s="38"/>
      <c r="J53" s="45"/>
      <c r="K53" s="38"/>
      <c r="L53" s="46"/>
    </row>
    <row r="54" spans="1:12" s="1" customFormat="1" ht="38.4">
      <c r="A54" s="47">
        <f>A51+1</f>
        <v>37</v>
      </c>
      <c r="B54" s="48" t="s">
        <v>187</v>
      </c>
      <c r="C54" s="49" t="s">
        <v>188</v>
      </c>
      <c r="D54" s="50" t="s">
        <v>127</v>
      </c>
      <c r="E54" s="51">
        <v>0</v>
      </c>
      <c r="F54" s="52"/>
      <c r="G54" s="53">
        <f>E54*F54</f>
        <v>0</v>
      </c>
      <c r="H54" s="54"/>
      <c r="I54" s="53">
        <f>E54*H54</f>
        <v>0</v>
      </c>
      <c r="J54" s="55">
        <v>0</v>
      </c>
      <c r="K54" s="56">
        <f>E54*J54</f>
        <v>0</v>
      </c>
      <c r="L54" s="57" t="s">
        <v>124</v>
      </c>
    </row>
    <row r="55" spans="1:12" s="1" customFormat="1" ht="19.2">
      <c r="A55" s="47">
        <f>A54+1</f>
        <v>38</v>
      </c>
      <c r="B55" s="48" t="s">
        <v>189</v>
      </c>
      <c r="C55" s="49" t="s">
        <v>190</v>
      </c>
      <c r="D55" s="50" t="s">
        <v>127</v>
      </c>
      <c r="E55" s="51">
        <v>270</v>
      </c>
      <c r="F55" s="52"/>
      <c r="G55" s="53">
        <f>E55*F55</f>
        <v>0</v>
      </c>
      <c r="H55" s="54"/>
      <c r="I55" s="53">
        <f>E55*H55</f>
        <v>0</v>
      </c>
      <c r="J55" s="55">
        <v>0</v>
      </c>
      <c r="K55" s="56">
        <f>E55*J55</f>
        <v>0</v>
      </c>
      <c r="L55" s="57" t="s">
        <v>124</v>
      </c>
    </row>
    <row r="56" spans="1:12" s="30" customFormat="1" ht="10.199999999999999">
      <c r="A56" s="66"/>
      <c r="B56" s="67">
        <v>9</v>
      </c>
      <c r="C56" s="68" t="s">
        <v>37</v>
      </c>
      <c r="D56" s="69"/>
      <c r="E56" s="69"/>
      <c r="F56" s="70"/>
      <c r="G56" s="71">
        <f>SUM(G54:G55)</f>
        <v>0</v>
      </c>
      <c r="H56" s="72"/>
      <c r="I56" s="73">
        <f>SUM(I54:I55)</f>
        <v>0</v>
      </c>
      <c r="J56" s="72"/>
      <c r="K56" s="74">
        <f>SUM(K54:K55)</f>
        <v>0</v>
      </c>
      <c r="L56" s="75"/>
    </row>
    <row r="57" spans="1:12" s="30" customFormat="1" ht="10.199999999999999">
      <c r="A57" s="40"/>
      <c r="B57" s="41" t="s">
        <v>191</v>
      </c>
      <c r="C57" s="42" t="s">
        <v>192</v>
      </c>
      <c r="D57" s="39"/>
      <c r="E57" s="39"/>
      <c r="F57" s="43"/>
      <c r="G57" s="44"/>
      <c r="H57" s="45"/>
      <c r="I57" s="38"/>
      <c r="J57" s="45"/>
      <c r="K57" s="38"/>
      <c r="L57" s="46"/>
    </row>
    <row r="58" spans="1:12" s="1" customFormat="1" ht="19.2">
      <c r="A58" s="47">
        <f>A55+1</f>
        <v>39</v>
      </c>
      <c r="B58" s="48" t="s">
        <v>193</v>
      </c>
      <c r="C58" s="49" t="s">
        <v>194</v>
      </c>
      <c r="D58" s="50" t="s">
        <v>127</v>
      </c>
      <c r="E58" s="226">
        <v>96.5</v>
      </c>
      <c r="F58" s="52"/>
      <c r="G58" s="53">
        <f>E58*F58</f>
        <v>0</v>
      </c>
      <c r="H58" s="54"/>
      <c r="I58" s="53">
        <f>E58*H58</f>
        <v>0</v>
      </c>
      <c r="J58" s="55">
        <v>1.02433E-2</v>
      </c>
      <c r="K58" s="56">
        <f>E58*J58</f>
        <v>0.98847845000000001</v>
      </c>
      <c r="L58" s="57" t="s">
        <v>124</v>
      </c>
    </row>
    <row r="59" spans="1:12" s="1" customFormat="1" ht="9.6">
      <c r="A59" s="47">
        <f>A58+1</f>
        <v>40</v>
      </c>
      <c r="B59" s="48" t="s">
        <v>195</v>
      </c>
      <c r="C59" s="49" t="s">
        <v>196</v>
      </c>
      <c r="D59" s="50" t="s">
        <v>123</v>
      </c>
      <c r="E59" s="55">
        <v>126</v>
      </c>
      <c r="F59" s="52"/>
      <c r="G59" s="53">
        <f>E59*F59</f>
        <v>0</v>
      </c>
      <c r="H59" s="54"/>
      <c r="I59" s="53">
        <f>E59*H59</f>
        <v>0</v>
      </c>
      <c r="J59" s="55">
        <v>0</v>
      </c>
      <c r="K59" s="56">
        <f>E59*J59</f>
        <v>0</v>
      </c>
      <c r="L59" s="57" t="s">
        <v>124</v>
      </c>
    </row>
    <row r="60" spans="1:12" s="1" customFormat="1" ht="9.6">
      <c r="A60" s="47">
        <f>A59+1</f>
        <v>41</v>
      </c>
      <c r="B60" s="48" t="s">
        <v>197</v>
      </c>
      <c r="C60" s="49" t="s">
        <v>198</v>
      </c>
      <c r="D60" s="50" t="s">
        <v>123</v>
      </c>
      <c r="E60" s="55">
        <v>126</v>
      </c>
      <c r="F60" s="52"/>
      <c r="G60" s="53">
        <f>E60*F60</f>
        <v>0</v>
      </c>
      <c r="H60" s="54"/>
      <c r="I60" s="53">
        <f>E60*H60</f>
        <v>0</v>
      </c>
      <c r="J60" s="55">
        <v>0</v>
      </c>
      <c r="K60" s="56">
        <f>E60*J60</f>
        <v>0</v>
      </c>
      <c r="L60" s="57" t="s">
        <v>124</v>
      </c>
    </row>
    <row r="61" spans="1:12" s="1" customFormat="1" ht="9.6">
      <c r="A61" s="47">
        <f>A60+1</f>
        <v>42</v>
      </c>
      <c r="B61" s="48" t="s">
        <v>199</v>
      </c>
      <c r="C61" s="49" t="s">
        <v>200</v>
      </c>
      <c r="D61" s="50" t="s">
        <v>136</v>
      </c>
      <c r="E61" s="54">
        <v>22</v>
      </c>
      <c r="F61" s="52"/>
      <c r="G61" s="53">
        <f>E61*F61</f>
        <v>0</v>
      </c>
      <c r="H61" s="54"/>
      <c r="I61" s="53">
        <f>E61*H61</f>
        <v>0</v>
      </c>
      <c r="J61" s="55">
        <v>0.1</v>
      </c>
      <c r="K61" s="56">
        <f>E61*J61</f>
        <v>2.2000000000000002</v>
      </c>
      <c r="L61" s="57" t="s">
        <v>124</v>
      </c>
    </row>
    <row r="62" spans="1:12" s="1" customFormat="1" ht="9.6">
      <c r="A62" s="47">
        <f>A61+1</f>
        <v>43</v>
      </c>
      <c r="B62" s="48" t="s">
        <v>201</v>
      </c>
      <c r="C62" s="49" t="s">
        <v>202</v>
      </c>
      <c r="D62" s="50" t="s">
        <v>136</v>
      </c>
      <c r="E62" s="54">
        <v>132</v>
      </c>
      <c r="F62" s="52"/>
      <c r="G62" s="53">
        <f>E62*F62</f>
        <v>0</v>
      </c>
      <c r="H62" s="54"/>
      <c r="I62" s="53">
        <f>E62*H62</f>
        <v>0</v>
      </c>
      <c r="J62" s="55">
        <v>0</v>
      </c>
      <c r="K62" s="56">
        <f>E62*J62</f>
        <v>0</v>
      </c>
      <c r="L62" s="57" t="s">
        <v>124</v>
      </c>
    </row>
    <row r="63" spans="1:12" s="1" customFormat="1" ht="9.6">
      <c r="A63" s="47">
        <f>A62+1</f>
        <v>44</v>
      </c>
      <c r="B63" s="48" t="s">
        <v>203</v>
      </c>
      <c r="C63" s="49" t="s">
        <v>204</v>
      </c>
      <c r="D63" s="50" t="s">
        <v>136</v>
      </c>
      <c r="E63" s="54">
        <v>22</v>
      </c>
      <c r="F63" s="52"/>
      <c r="G63" s="53">
        <f>E63*F63</f>
        <v>0</v>
      </c>
      <c r="H63" s="54"/>
      <c r="I63" s="53">
        <f>E63*H63</f>
        <v>0</v>
      </c>
      <c r="J63" s="55">
        <v>0</v>
      </c>
      <c r="K63" s="56">
        <f>E63*J63</f>
        <v>0</v>
      </c>
      <c r="L63" s="57" t="s">
        <v>124</v>
      </c>
    </row>
    <row r="64" spans="1:12" s="1" customFormat="1" ht="9.6">
      <c r="A64" s="47">
        <f>A63+1</f>
        <v>45</v>
      </c>
      <c r="B64" s="48" t="s">
        <v>205</v>
      </c>
      <c r="C64" s="49" t="s">
        <v>206</v>
      </c>
      <c r="D64" s="50" t="s">
        <v>136</v>
      </c>
      <c r="E64" s="54">
        <v>22</v>
      </c>
      <c r="F64" s="52"/>
      <c r="G64" s="53">
        <f>E64*F64</f>
        <v>0</v>
      </c>
      <c r="H64" s="54"/>
      <c r="I64" s="53">
        <f>E64*H64</f>
        <v>0</v>
      </c>
      <c r="J64" s="55">
        <v>0</v>
      </c>
      <c r="K64" s="56">
        <f>E64*J64</f>
        <v>0</v>
      </c>
      <c r="L64" s="57" t="s">
        <v>124</v>
      </c>
    </row>
    <row r="65" spans="1:12" s="1" customFormat="1" ht="9.6">
      <c r="A65" s="47">
        <f>A64+1</f>
        <v>46</v>
      </c>
      <c r="B65" s="48" t="s">
        <v>207</v>
      </c>
      <c r="C65" s="49" t="s">
        <v>208</v>
      </c>
      <c r="D65" s="50" t="s">
        <v>136</v>
      </c>
      <c r="E65" s="54">
        <v>22</v>
      </c>
      <c r="F65" s="52"/>
      <c r="G65" s="53">
        <f>E65*F65</f>
        <v>0</v>
      </c>
      <c r="H65" s="54"/>
      <c r="I65" s="53">
        <f>E65*H65</f>
        <v>0</v>
      </c>
      <c r="J65" s="55">
        <v>0</v>
      </c>
      <c r="K65" s="56">
        <f>E65*J65</f>
        <v>0</v>
      </c>
      <c r="L65" s="57" t="s">
        <v>124</v>
      </c>
    </row>
    <row r="66" spans="1:12" s="1" customFormat="1" ht="9.6">
      <c r="A66" s="47">
        <f>A65+1</f>
        <v>47</v>
      </c>
      <c r="B66" s="48" t="s">
        <v>209</v>
      </c>
      <c r="C66" s="49" t="s">
        <v>210</v>
      </c>
      <c r="D66" s="50" t="s">
        <v>136</v>
      </c>
      <c r="E66" s="54">
        <v>22</v>
      </c>
      <c r="F66" s="52"/>
      <c r="G66" s="53">
        <f>E66*F66</f>
        <v>0</v>
      </c>
      <c r="H66" s="54"/>
      <c r="I66" s="53">
        <f>E66*H66</f>
        <v>0</v>
      </c>
      <c r="J66" s="55">
        <v>0</v>
      </c>
      <c r="K66" s="56">
        <f>E66*J66</f>
        <v>0</v>
      </c>
      <c r="L66" s="57" t="s">
        <v>124</v>
      </c>
    </row>
    <row r="67" spans="1:12" s="1" customFormat="1" ht="9.6">
      <c r="A67" s="47">
        <f>A66+1</f>
        <v>48</v>
      </c>
      <c r="B67" s="48" t="s">
        <v>211</v>
      </c>
      <c r="C67" s="49" t="s">
        <v>212</v>
      </c>
      <c r="D67" s="50" t="s">
        <v>136</v>
      </c>
      <c r="E67" s="54">
        <v>22</v>
      </c>
      <c r="F67" s="52"/>
      <c r="G67" s="53">
        <f>E67*F67</f>
        <v>0</v>
      </c>
      <c r="H67" s="54"/>
      <c r="I67" s="53">
        <f>E67*H67</f>
        <v>0</v>
      </c>
      <c r="J67" s="55">
        <v>0.1</v>
      </c>
      <c r="K67" s="56">
        <f>E67*J67</f>
        <v>2.2000000000000002</v>
      </c>
      <c r="L67" s="57" t="s">
        <v>124</v>
      </c>
    </row>
    <row r="68" spans="1:12" s="1" customFormat="1" ht="9.6">
      <c r="A68" s="47">
        <f>A67+1</f>
        <v>49</v>
      </c>
      <c r="B68" s="48" t="s">
        <v>199</v>
      </c>
      <c r="C68" s="49" t="s">
        <v>213</v>
      </c>
      <c r="D68" s="50" t="s">
        <v>136</v>
      </c>
      <c r="E68" s="54">
        <v>17</v>
      </c>
      <c r="F68" s="52"/>
      <c r="G68" s="53">
        <f>E68*F68</f>
        <v>0</v>
      </c>
      <c r="H68" s="54"/>
      <c r="I68" s="53">
        <f>E68*H68</f>
        <v>0</v>
      </c>
      <c r="J68" s="55">
        <v>0.1</v>
      </c>
      <c r="K68" s="56">
        <f>E68*J68</f>
        <v>1.7000000000000002</v>
      </c>
      <c r="L68" s="57" t="s">
        <v>124</v>
      </c>
    </row>
    <row r="69" spans="1:12" s="1" customFormat="1" ht="9.6">
      <c r="A69" s="47">
        <f>A68+1</f>
        <v>50</v>
      </c>
      <c r="B69" s="48" t="s">
        <v>214</v>
      </c>
      <c r="C69" s="49" t="s">
        <v>215</v>
      </c>
      <c r="D69" s="50" t="s">
        <v>136</v>
      </c>
      <c r="E69" s="54">
        <v>102</v>
      </c>
      <c r="F69" s="52"/>
      <c r="G69" s="53">
        <f>E69*F69</f>
        <v>0</v>
      </c>
      <c r="H69" s="54"/>
      <c r="I69" s="53">
        <f>E69*H69</f>
        <v>0</v>
      </c>
      <c r="J69" s="55">
        <v>0</v>
      </c>
      <c r="K69" s="56">
        <f>E69*J69</f>
        <v>0</v>
      </c>
      <c r="L69" s="57" t="s">
        <v>124</v>
      </c>
    </row>
    <row r="70" spans="1:12" s="1" customFormat="1" ht="9.6">
      <c r="A70" s="47">
        <f>A69+1</f>
        <v>51</v>
      </c>
      <c r="B70" s="48" t="s">
        <v>203</v>
      </c>
      <c r="C70" s="49" t="s">
        <v>216</v>
      </c>
      <c r="D70" s="50" t="s">
        <v>136</v>
      </c>
      <c r="E70" s="54">
        <v>17</v>
      </c>
      <c r="F70" s="52"/>
      <c r="G70" s="53">
        <f>E70*F70</f>
        <v>0</v>
      </c>
      <c r="H70" s="54"/>
      <c r="I70" s="53">
        <f>E70*H70</f>
        <v>0</v>
      </c>
      <c r="J70" s="55">
        <v>0</v>
      </c>
      <c r="K70" s="56">
        <f>E70*J70</f>
        <v>0</v>
      </c>
      <c r="L70" s="57" t="s">
        <v>124</v>
      </c>
    </row>
    <row r="71" spans="1:12" s="1" customFormat="1" ht="9.6">
      <c r="A71" s="47">
        <f>A70+1</f>
        <v>52</v>
      </c>
      <c r="B71" s="48" t="s">
        <v>205</v>
      </c>
      <c r="C71" s="49" t="s">
        <v>217</v>
      </c>
      <c r="D71" s="50" t="s">
        <v>136</v>
      </c>
      <c r="E71" s="54">
        <v>17</v>
      </c>
      <c r="F71" s="52"/>
      <c r="G71" s="53">
        <f>E71*F71</f>
        <v>0</v>
      </c>
      <c r="H71" s="54"/>
      <c r="I71" s="53">
        <f>E71*H71</f>
        <v>0</v>
      </c>
      <c r="J71" s="55">
        <v>0</v>
      </c>
      <c r="K71" s="56">
        <f>E71*J71</f>
        <v>0</v>
      </c>
      <c r="L71" s="57" t="s">
        <v>124</v>
      </c>
    </row>
    <row r="72" spans="1:12" s="1" customFormat="1" ht="9.6">
      <c r="A72" s="47">
        <f>A71+1</f>
        <v>53</v>
      </c>
      <c r="B72" s="48" t="s">
        <v>207</v>
      </c>
      <c r="C72" s="49" t="s">
        <v>218</v>
      </c>
      <c r="D72" s="50" t="s">
        <v>136</v>
      </c>
      <c r="E72" s="54">
        <v>17</v>
      </c>
      <c r="F72" s="52"/>
      <c r="G72" s="53">
        <f>E72*F72</f>
        <v>0</v>
      </c>
      <c r="H72" s="54"/>
      <c r="I72" s="53">
        <f>E72*H72</f>
        <v>0</v>
      </c>
      <c r="J72" s="55">
        <v>0</v>
      </c>
      <c r="K72" s="56">
        <f>E72*J72</f>
        <v>0</v>
      </c>
      <c r="L72" s="57" t="s">
        <v>124</v>
      </c>
    </row>
    <row r="73" spans="1:12" s="1" customFormat="1" ht="9.6">
      <c r="A73" s="47">
        <f>A72+1</f>
        <v>54</v>
      </c>
      <c r="B73" s="48" t="s">
        <v>209</v>
      </c>
      <c r="C73" s="49" t="s">
        <v>219</v>
      </c>
      <c r="D73" s="50" t="s">
        <v>136</v>
      </c>
      <c r="E73" s="54">
        <v>17</v>
      </c>
      <c r="F73" s="52"/>
      <c r="G73" s="53">
        <f>E73*F73</f>
        <v>0</v>
      </c>
      <c r="H73" s="54"/>
      <c r="I73" s="53">
        <f>E73*H73</f>
        <v>0</v>
      </c>
      <c r="J73" s="55">
        <v>0</v>
      </c>
      <c r="K73" s="56">
        <f>E73*J73</f>
        <v>0</v>
      </c>
      <c r="L73" s="57" t="s">
        <v>124</v>
      </c>
    </row>
    <row r="74" spans="1:12" s="1" customFormat="1" ht="9.6">
      <c r="A74" s="47">
        <f>A73+1</f>
        <v>55</v>
      </c>
      <c r="B74" s="48" t="s">
        <v>211</v>
      </c>
      <c r="C74" s="49" t="s">
        <v>220</v>
      </c>
      <c r="D74" s="50" t="s">
        <v>136</v>
      </c>
      <c r="E74" s="54">
        <v>17</v>
      </c>
      <c r="F74" s="52"/>
      <c r="G74" s="53">
        <f>E74*F74</f>
        <v>0</v>
      </c>
      <c r="H74" s="54"/>
      <c r="I74" s="53">
        <f>E74*H74</f>
        <v>0</v>
      </c>
      <c r="J74" s="55">
        <v>0.1</v>
      </c>
      <c r="K74" s="56">
        <f>E74*J74</f>
        <v>1.7000000000000002</v>
      </c>
      <c r="L74" s="57" t="s">
        <v>124</v>
      </c>
    </row>
    <row r="75" spans="1:12" s="1" customFormat="1" ht="9.6">
      <c r="A75" s="47">
        <f>A74+1</f>
        <v>56</v>
      </c>
      <c r="B75" s="48" t="s">
        <v>221</v>
      </c>
      <c r="C75" s="49" t="s">
        <v>222</v>
      </c>
      <c r="D75" s="50" t="s">
        <v>127</v>
      </c>
      <c r="E75" s="226">
        <v>220</v>
      </c>
      <c r="F75" s="52"/>
      <c r="G75" s="53">
        <f>E75*F75</f>
        <v>0</v>
      </c>
      <c r="H75" s="54"/>
      <c r="I75" s="53">
        <f>E75*H75</f>
        <v>0</v>
      </c>
      <c r="J75" s="55">
        <v>2.0339999999999998E-5</v>
      </c>
      <c r="K75" s="56">
        <f>E75*J75</f>
        <v>4.4747999999999993E-3</v>
      </c>
      <c r="L75" s="57" t="s">
        <v>124</v>
      </c>
    </row>
    <row r="76" spans="1:12" s="1" customFormat="1" ht="19.2">
      <c r="A76" s="47">
        <f>A75+1</f>
        <v>57</v>
      </c>
      <c r="B76" s="48" t="s">
        <v>223</v>
      </c>
      <c r="C76" s="49" t="s">
        <v>224</v>
      </c>
      <c r="D76" s="50" t="s">
        <v>127</v>
      </c>
      <c r="E76" s="51">
        <v>0</v>
      </c>
      <c r="F76" s="52"/>
      <c r="G76" s="53">
        <f>E76*F76</f>
        <v>0</v>
      </c>
      <c r="H76" s="54"/>
      <c r="I76" s="53">
        <f>E76*H76</f>
        <v>0</v>
      </c>
      <c r="J76" s="55">
        <v>3.9200099999999998E-3</v>
      </c>
      <c r="K76" s="56">
        <f>E76*J76</f>
        <v>0</v>
      </c>
      <c r="L76" s="57" t="s">
        <v>124</v>
      </c>
    </row>
    <row r="77" spans="1:12" s="1" customFormat="1" ht="9.6">
      <c r="A77" s="47">
        <f>A76+1</f>
        <v>58</v>
      </c>
      <c r="B77" s="48" t="s">
        <v>225</v>
      </c>
      <c r="C77" s="49" t="s">
        <v>226</v>
      </c>
      <c r="D77" s="50" t="s">
        <v>127</v>
      </c>
      <c r="E77" s="226">
        <v>220</v>
      </c>
      <c r="F77" s="52"/>
      <c r="G77" s="53">
        <f>E77*F77</f>
        <v>0</v>
      </c>
      <c r="H77" s="54"/>
      <c r="I77" s="53">
        <f>E77*H77</f>
        <v>0</v>
      </c>
      <c r="J77" s="55">
        <v>0</v>
      </c>
      <c r="K77" s="56">
        <f>E77*J77</f>
        <v>0</v>
      </c>
      <c r="L77" s="57" t="s">
        <v>124</v>
      </c>
    </row>
    <row r="78" spans="1:12" s="1" customFormat="1" ht="9.6">
      <c r="A78" s="47">
        <f>A77+1</f>
        <v>59</v>
      </c>
      <c r="B78" s="48" t="s">
        <v>227</v>
      </c>
      <c r="C78" s="49" t="s">
        <v>228</v>
      </c>
      <c r="D78" s="50" t="s">
        <v>127</v>
      </c>
      <c r="E78" s="226">
        <v>220</v>
      </c>
      <c r="F78" s="52"/>
      <c r="G78" s="53">
        <f>E78*F78</f>
        <v>0</v>
      </c>
      <c r="H78" s="54"/>
      <c r="I78" s="53">
        <f>E78*H78</f>
        <v>0</v>
      </c>
      <c r="J78" s="55">
        <v>1E-4</v>
      </c>
      <c r="K78" s="56">
        <f>E78*J78</f>
        <v>2.2000000000000002E-2</v>
      </c>
      <c r="L78" s="57" t="s">
        <v>124</v>
      </c>
    </row>
    <row r="79" spans="1:12" s="1" customFormat="1" ht="9.6">
      <c r="A79" s="47">
        <f>A78+1</f>
        <v>60</v>
      </c>
      <c r="B79" s="48" t="s">
        <v>229</v>
      </c>
      <c r="C79" s="49" t="s">
        <v>230</v>
      </c>
      <c r="D79" s="50" t="s">
        <v>127</v>
      </c>
      <c r="E79" s="226">
        <v>1320</v>
      </c>
      <c r="F79" s="52"/>
      <c r="G79" s="53">
        <f>E79*F79</f>
        <v>0</v>
      </c>
      <c r="H79" s="54"/>
      <c r="I79" s="53">
        <f>E79*H79</f>
        <v>0</v>
      </c>
      <c r="J79" s="55">
        <v>2.3309999999999999E-5</v>
      </c>
      <c r="K79" s="56">
        <f>E79*J79</f>
        <v>3.07692E-2</v>
      </c>
      <c r="L79" s="57" t="s">
        <v>124</v>
      </c>
    </row>
    <row r="80" spans="1:12" s="1" customFormat="1" ht="9.6">
      <c r="A80" s="47">
        <f>A79+1</f>
        <v>61</v>
      </c>
      <c r="B80" s="48" t="s">
        <v>231</v>
      </c>
      <c r="C80" s="49" t="s">
        <v>232</v>
      </c>
      <c r="D80" s="50" t="s">
        <v>127</v>
      </c>
      <c r="E80" s="226">
        <v>220</v>
      </c>
      <c r="F80" s="52"/>
      <c r="G80" s="53">
        <f>E80*F80</f>
        <v>0</v>
      </c>
      <c r="H80" s="54"/>
      <c r="I80" s="53">
        <f>E80*H80</f>
        <v>0</v>
      </c>
      <c r="J80" s="55">
        <v>0</v>
      </c>
      <c r="K80" s="56">
        <f>E80*J80</f>
        <v>0</v>
      </c>
      <c r="L80" s="57" t="s">
        <v>124</v>
      </c>
    </row>
    <row r="81" spans="1:12" s="1" customFormat="1" ht="9.6">
      <c r="A81" s="47">
        <f>A80+1</f>
        <v>62</v>
      </c>
      <c r="B81" s="48" t="s">
        <v>233</v>
      </c>
      <c r="C81" s="49" t="s">
        <v>234</v>
      </c>
      <c r="D81" s="50" t="s">
        <v>235</v>
      </c>
      <c r="E81" s="226">
        <v>14.02</v>
      </c>
      <c r="F81" s="52"/>
      <c r="G81" s="53">
        <f>E81*F81</f>
        <v>0</v>
      </c>
      <c r="H81" s="54"/>
      <c r="I81" s="53">
        <f>E81*H81</f>
        <v>0</v>
      </c>
      <c r="J81" s="55">
        <v>0</v>
      </c>
      <c r="K81" s="56">
        <f>E81*J81</f>
        <v>0</v>
      </c>
      <c r="L81" s="57" t="s">
        <v>124</v>
      </c>
    </row>
    <row r="82" spans="1:12" s="30" customFormat="1" ht="10.199999999999999">
      <c r="A82" s="66"/>
      <c r="B82" s="67">
        <v>94</v>
      </c>
      <c r="C82" s="68" t="s">
        <v>236</v>
      </c>
      <c r="D82" s="69"/>
      <c r="E82" s="69"/>
      <c r="F82" s="70"/>
      <c r="G82" s="71">
        <f>SUM(G58:G81)</f>
        <v>0</v>
      </c>
      <c r="H82" s="72"/>
      <c r="I82" s="73">
        <f>SUM(I58:I81)</f>
        <v>0</v>
      </c>
      <c r="J82" s="72"/>
      <c r="K82" s="74">
        <f>SUM(K58:K81)</f>
        <v>8.845722450000002</v>
      </c>
      <c r="L82" s="75"/>
    </row>
    <row r="83" spans="1:12" s="30" customFormat="1" ht="10.199999999999999">
      <c r="A83" s="40"/>
      <c r="B83" s="41" t="s">
        <v>237</v>
      </c>
      <c r="C83" s="42" t="s">
        <v>238</v>
      </c>
      <c r="D83" s="39"/>
      <c r="E83" s="39"/>
      <c r="F83" s="43"/>
      <c r="G83" s="44"/>
      <c r="H83" s="45"/>
      <c r="I83" s="38"/>
      <c r="J83" s="45"/>
      <c r="K83" s="38"/>
      <c r="L83" s="46"/>
    </row>
    <row r="84" spans="1:12" s="1" customFormat="1" ht="9.6">
      <c r="A84" s="47">
        <f>A81+1</f>
        <v>63</v>
      </c>
      <c r="B84" s="48" t="s">
        <v>239</v>
      </c>
      <c r="C84" s="49" t="s">
        <v>240</v>
      </c>
      <c r="D84" s="50" t="s">
        <v>235</v>
      </c>
      <c r="E84" s="55">
        <v>9.0169999999999995</v>
      </c>
      <c r="F84" s="52"/>
      <c r="G84" s="53">
        <f>E84*F84</f>
        <v>0</v>
      </c>
      <c r="H84" s="54"/>
      <c r="I84" s="53">
        <f>E84*H84</f>
        <v>0</v>
      </c>
      <c r="J84" s="55">
        <v>0</v>
      </c>
      <c r="K84" s="56">
        <f>E84*J84</f>
        <v>0</v>
      </c>
      <c r="L84" s="57" t="s">
        <v>124</v>
      </c>
    </row>
    <row r="85" spans="1:12" s="1" customFormat="1" ht="9.6">
      <c r="A85" s="47">
        <f>A84+1</f>
        <v>64</v>
      </c>
      <c r="B85" s="48" t="s">
        <v>241</v>
      </c>
      <c r="C85" s="49" t="s">
        <v>242</v>
      </c>
      <c r="D85" s="50" t="s">
        <v>235</v>
      </c>
      <c r="E85" s="55">
        <v>45.084999999999994</v>
      </c>
      <c r="F85" s="52"/>
      <c r="G85" s="53">
        <f>E85*F85</f>
        <v>0</v>
      </c>
      <c r="H85" s="54"/>
      <c r="I85" s="53">
        <f>E85*H85</f>
        <v>0</v>
      </c>
      <c r="J85" s="55">
        <v>0</v>
      </c>
      <c r="K85" s="56">
        <f>E85*J85</f>
        <v>0</v>
      </c>
      <c r="L85" s="57" t="s">
        <v>124</v>
      </c>
    </row>
    <row r="86" spans="1:12" s="1" customFormat="1" ht="9.6">
      <c r="A86" s="47">
        <f>A85+1</f>
        <v>65</v>
      </c>
      <c r="B86" s="48" t="s">
        <v>243</v>
      </c>
      <c r="C86" s="49" t="s">
        <v>244</v>
      </c>
      <c r="D86" s="50" t="s">
        <v>235</v>
      </c>
      <c r="E86" s="55">
        <v>9.0169999999999995</v>
      </c>
      <c r="F86" s="52"/>
      <c r="G86" s="53">
        <f>E86*F86</f>
        <v>0</v>
      </c>
      <c r="H86" s="54"/>
      <c r="I86" s="53">
        <f>E86*H86</f>
        <v>0</v>
      </c>
      <c r="J86" s="55">
        <v>0</v>
      </c>
      <c r="K86" s="56">
        <f>E86*J86</f>
        <v>0</v>
      </c>
      <c r="L86" s="57" t="s">
        <v>124</v>
      </c>
    </row>
    <row r="87" spans="1:12" s="1" customFormat="1" ht="9.6">
      <c r="A87" s="47">
        <f>A86+1</f>
        <v>66</v>
      </c>
      <c r="B87" s="48" t="s">
        <v>245</v>
      </c>
      <c r="C87" s="49" t="s">
        <v>246</v>
      </c>
      <c r="D87" s="50" t="s">
        <v>235</v>
      </c>
      <c r="E87" s="55">
        <v>54.101999999999997</v>
      </c>
      <c r="F87" s="52"/>
      <c r="G87" s="53">
        <f>E87*F87</f>
        <v>0</v>
      </c>
      <c r="H87" s="54"/>
      <c r="I87" s="53">
        <f>E87*H87</f>
        <v>0</v>
      </c>
      <c r="J87" s="55">
        <v>0</v>
      </c>
      <c r="K87" s="56">
        <f>E87*J87</f>
        <v>0</v>
      </c>
      <c r="L87" s="57" t="s">
        <v>124</v>
      </c>
    </row>
    <row r="88" spans="1:12" s="1" customFormat="1" ht="9.6">
      <c r="A88" s="47">
        <f>A87+1</f>
        <v>67</v>
      </c>
      <c r="B88" s="48" t="s">
        <v>247</v>
      </c>
      <c r="C88" s="49" t="s">
        <v>248</v>
      </c>
      <c r="D88" s="50" t="s">
        <v>235</v>
      </c>
      <c r="E88" s="55">
        <v>9.0169999999999995</v>
      </c>
      <c r="F88" s="52"/>
      <c r="G88" s="53">
        <f>E88*F88</f>
        <v>0</v>
      </c>
      <c r="H88" s="54"/>
      <c r="I88" s="53">
        <f>E88*H88</f>
        <v>0</v>
      </c>
      <c r="J88" s="55">
        <v>0</v>
      </c>
      <c r="K88" s="56">
        <f>E88*J88</f>
        <v>0</v>
      </c>
      <c r="L88" s="57" t="s">
        <v>124</v>
      </c>
    </row>
    <row r="89" spans="1:12" s="1" customFormat="1" ht="9.6">
      <c r="A89" s="47">
        <f>A88+1</f>
        <v>68</v>
      </c>
      <c r="B89" s="48" t="s">
        <v>249</v>
      </c>
      <c r="C89" s="49" t="s">
        <v>250</v>
      </c>
      <c r="D89" s="50" t="s">
        <v>235</v>
      </c>
      <c r="E89" s="55">
        <v>9.0169999999999995</v>
      </c>
      <c r="F89" s="52"/>
      <c r="G89" s="53">
        <f>E89*F89</f>
        <v>0</v>
      </c>
      <c r="H89" s="54"/>
      <c r="I89" s="53">
        <f>E89*H89</f>
        <v>0</v>
      </c>
      <c r="J89" s="55">
        <v>0</v>
      </c>
      <c r="K89" s="56">
        <f>E89*J89</f>
        <v>0</v>
      </c>
      <c r="L89" s="57" t="s">
        <v>124</v>
      </c>
    </row>
    <row r="90" spans="1:12" s="1" customFormat="1" ht="9.6">
      <c r="A90" s="47">
        <f>A89+1</f>
        <v>69</v>
      </c>
      <c r="B90" s="48" t="s">
        <v>251</v>
      </c>
      <c r="C90" s="49" t="s">
        <v>252</v>
      </c>
      <c r="D90" s="50" t="s">
        <v>235</v>
      </c>
      <c r="E90" s="55">
        <v>171.32299999999998</v>
      </c>
      <c r="F90" s="52"/>
      <c r="G90" s="53">
        <f>E90*F90</f>
        <v>0</v>
      </c>
      <c r="H90" s="54"/>
      <c r="I90" s="53">
        <f>E90*H90</f>
        <v>0</v>
      </c>
      <c r="J90" s="55">
        <v>0</v>
      </c>
      <c r="K90" s="56">
        <f>E90*J90</f>
        <v>0</v>
      </c>
      <c r="L90" s="57" t="s">
        <v>124</v>
      </c>
    </row>
    <row r="91" spans="1:12" s="1" customFormat="1" ht="9.6">
      <c r="A91" s="47">
        <f>A90+1</f>
        <v>70</v>
      </c>
      <c r="B91" s="48" t="s">
        <v>253</v>
      </c>
      <c r="C91" s="49" t="s">
        <v>254</v>
      </c>
      <c r="D91" s="50" t="s">
        <v>235</v>
      </c>
      <c r="E91" s="55">
        <v>9.0169999999999995</v>
      </c>
      <c r="F91" s="52"/>
      <c r="G91" s="53">
        <f>E91*F91</f>
        <v>0</v>
      </c>
      <c r="H91" s="54"/>
      <c r="I91" s="53">
        <f>E91*H91</f>
        <v>0</v>
      </c>
      <c r="J91" s="55">
        <v>0</v>
      </c>
      <c r="K91" s="56">
        <f>E91*J91</f>
        <v>0</v>
      </c>
      <c r="L91" s="57" t="s">
        <v>124</v>
      </c>
    </row>
    <row r="92" spans="1:12" s="1" customFormat="1" ht="38.4">
      <c r="A92" s="47">
        <f>A91+1</f>
        <v>71</v>
      </c>
      <c r="B92" s="48" t="s">
        <v>255</v>
      </c>
      <c r="C92" s="49" t="s">
        <v>256</v>
      </c>
      <c r="D92" s="50" t="s">
        <v>123</v>
      </c>
      <c r="E92" s="55">
        <v>0.75</v>
      </c>
      <c r="F92" s="52"/>
      <c r="G92" s="53">
        <f>E92*F92</f>
        <v>0</v>
      </c>
      <c r="H92" s="54"/>
      <c r="I92" s="53">
        <f>E92*H92</f>
        <v>0</v>
      </c>
      <c r="J92" s="55">
        <v>2.6408205360000001</v>
      </c>
      <c r="K92" s="56">
        <f>E92*J92</f>
        <v>1.9806154020000002</v>
      </c>
      <c r="L92" s="57" t="s">
        <v>124</v>
      </c>
    </row>
    <row r="93" spans="1:12" s="1" customFormat="1" ht="38.4">
      <c r="A93" s="47">
        <f>A92+1</f>
        <v>72</v>
      </c>
      <c r="B93" s="48" t="s">
        <v>257</v>
      </c>
      <c r="C93" s="49" t="s">
        <v>258</v>
      </c>
      <c r="D93" s="50" t="s">
        <v>123</v>
      </c>
      <c r="E93" s="55">
        <v>2.3000000000000003</v>
      </c>
      <c r="F93" s="52"/>
      <c r="G93" s="53">
        <f>E93*F93</f>
        <v>0</v>
      </c>
      <c r="H93" s="54"/>
      <c r="I93" s="53">
        <f>E93*H93</f>
        <v>0</v>
      </c>
      <c r="J93" s="55">
        <v>2.4208205359999999</v>
      </c>
      <c r="K93" s="56">
        <f>E93*J93</f>
        <v>5.5678872328000004</v>
      </c>
      <c r="L93" s="57" t="s">
        <v>124</v>
      </c>
    </row>
    <row r="94" spans="1:12" s="1" customFormat="1" ht="38.4">
      <c r="A94" s="47">
        <f>A93+1</f>
        <v>73</v>
      </c>
      <c r="B94" s="48" t="s">
        <v>259</v>
      </c>
      <c r="C94" s="49" t="s">
        <v>260</v>
      </c>
      <c r="D94" s="50" t="s">
        <v>123</v>
      </c>
      <c r="E94" s="55">
        <v>2.3000000000000003</v>
      </c>
      <c r="F94" s="52"/>
      <c r="G94" s="53">
        <f>E94*F94</f>
        <v>0</v>
      </c>
      <c r="H94" s="54"/>
      <c r="I94" s="53">
        <f>E94*H94</f>
        <v>0</v>
      </c>
      <c r="J94" s="55">
        <v>0</v>
      </c>
      <c r="K94" s="56">
        <f>E94*J94</f>
        <v>0</v>
      </c>
      <c r="L94" s="57" t="s">
        <v>124</v>
      </c>
    </row>
    <row r="95" spans="1:12" s="1" customFormat="1" ht="19.2">
      <c r="A95" s="47">
        <f>A94+1</f>
        <v>74</v>
      </c>
      <c r="B95" s="48" t="s">
        <v>261</v>
      </c>
      <c r="C95" s="49" t="s">
        <v>262</v>
      </c>
      <c r="D95" s="50" t="s">
        <v>123</v>
      </c>
      <c r="E95" s="55">
        <v>3.06</v>
      </c>
      <c r="F95" s="52"/>
      <c r="G95" s="53">
        <f>E95*F95</f>
        <v>0</v>
      </c>
      <c r="H95" s="54"/>
      <c r="I95" s="53">
        <f>E95*H95</f>
        <v>0</v>
      </c>
      <c r="J95" s="55">
        <v>0.6</v>
      </c>
      <c r="K95" s="56">
        <f>E95*J95</f>
        <v>1.8359999999999999</v>
      </c>
      <c r="L95" s="57" t="s">
        <v>124</v>
      </c>
    </row>
    <row r="96" spans="1:12" s="1" customFormat="1" ht="19.2">
      <c r="A96" s="47">
        <f>A95+1</f>
        <v>75</v>
      </c>
      <c r="B96" s="48" t="s">
        <v>261</v>
      </c>
      <c r="C96" s="49" t="s">
        <v>262</v>
      </c>
      <c r="D96" s="50" t="s">
        <v>123</v>
      </c>
      <c r="E96" s="55">
        <v>0.89999999999999991</v>
      </c>
      <c r="F96" s="52"/>
      <c r="G96" s="53">
        <f>E96*F96</f>
        <v>0</v>
      </c>
      <c r="H96" s="54"/>
      <c r="I96" s="53">
        <f>E96*H96</f>
        <v>0</v>
      </c>
      <c r="J96" s="55">
        <v>0.6</v>
      </c>
      <c r="K96" s="56">
        <f>E96*J96</f>
        <v>0.53999999999999992</v>
      </c>
      <c r="L96" s="57" t="s">
        <v>124</v>
      </c>
    </row>
    <row r="97" spans="1:12" s="1" customFormat="1" ht="28.8">
      <c r="A97" s="47">
        <f>A96+1</f>
        <v>76</v>
      </c>
      <c r="B97" s="48" t="s">
        <v>263</v>
      </c>
      <c r="C97" s="49" t="s">
        <v>264</v>
      </c>
      <c r="D97" s="50" t="s">
        <v>235</v>
      </c>
      <c r="E97" s="55">
        <v>0.22500000000000003</v>
      </c>
      <c r="F97" s="52"/>
      <c r="G97" s="53">
        <f>E97*F97</f>
        <v>0</v>
      </c>
      <c r="H97" s="54"/>
      <c r="I97" s="53">
        <f>E97*H97</f>
        <v>0</v>
      </c>
      <c r="J97" s="55">
        <v>1.1441000000000001</v>
      </c>
      <c r="K97" s="56">
        <f>E97*J97</f>
        <v>0.25742250000000005</v>
      </c>
      <c r="L97" s="57" t="s">
        <v>124</v>
      </c>
    </row>
    <row r="98" spans="1:12" s="1" customFormat="1" ht="9.6">
      <c r="A98" s="47">
        <f>A97+1</f>
        <v>77</v>
      </c>
      <c r="B98" s="48" t="s">
        <v>239</v>
      </c>
      <c r="C98" s="49" t="s">
        <v>265</v>
      </c>
      <c r="D98" s="50" t="s">
        <v>235</v>
      </c>
      <c r="E98" s="55">
        <v>8.8059999999999992</v>
      </c>
      <c r="F98" s="52"/>
      <c r="G98" s="53">
        <f>E98*F98</f>
        <v>0</v>
      </c>
      <c r="H98" s="54"/>
      <c r="I98" s="53">
        <f>E98*H98</f>
        <v>0</v>
      </c>
      <c r="J98" s="55">
        <v>0</v>
      </c>
      <c r="K98" s="56">
        <f>E98*J98</f>
        <v>0</v>
      </c>
      <c r="L98" s="57" t="s">
        <v>124</v>
      </c>
    </row>
    <row r="99" spans="1:12" s="1" customFormat="1" ht="9.6">
      <c r="A99" s="47">
        <f>A98+1</f>
        <v>78</v>
      </c>
      <c r="B99" s="48" t="s">
        <v>241</v>
      </c>
      <c r="C99" s="49" t="s">
        <v>266</v>
      </c>
      <c r="D99" s="50" t="s">
        <v>235</v>
      </c>
      <c r="E99" s="55">
        <v>44.029999999999994</v>
      </c>
      <c r="F99" s="52"/>
      <c r="G99" s="53">
        <f>E99*F99</f>
        <v>0</v>
      </c>
      <c r="H99" s="54"/>
      <c r="I99" s="53">
        <f>E99*H99</f>
        <v>0</v>
      </c>
      <c r="J99" s="55">
        <v>0</v>
      </c>
      <c r="K99" s="56">
        <f>E99*J99</f>
        <v>0</v>
      </c>
      <c r="L99" s="57" t="s">
        <v>124</v>
      </c>
    </row>
    <row r="100" spans="1:12" s="1" customFormat="1" ht="9.6">
      <c r="A100" s="47">
        <f>A99+1</f>
        <v>79</v>
      </c>
      <c r="B100" s="48" t="s">
        <v>243</v>
      </c>
      <c r="C100" s="49" t="s">
        <v>267</v>
      </c>
      <c r="D100" s="50" t="s">
        <v>235</v>
      </c>
      <c r="E100" s="55">
        <v>8.8059999999999992</v>
      </c>
      <c r="F100" s="52"/>
      <c r="G100" s="53">
        <f>E100*F100</f>
        <v>0</v>
      </c>
      <c r="H100" s="54"/>
      <c r="I100" s="53">
        <f>E100*H100</f>
        <v>0</v>
      </c>
      <c r="J100" s="55">
        <v>0</v>
      </c>
      <c r="K100" s="56">
        <f>E100*J100</f>
        <v>0</v>
      </c>
      <c r="L100" s="57" t="s">
        <v>124</v>
      </c>
    </row>
    <row r="101" spans="1:12" s="1" customFormat="1" ht="9.6">
      <c r="A101" s="47">
        <f>A100+1</f>
        <v>80</v>
      </c>
      <c r="B101" s="48" t="s">
        <v>245</v>
      </c>
      <c r="C101" s="49" t="s">
        <v>268</v>
      </c>
      <c r="D101" s="50" t="s">
        <v>235</v>
      </c>
      <c r="E101" s="55">
        <v>52.835999999999999</v>
      </c>
      <c r="F101" s="52"/>
      <c r="G101" s="53">
        <f>E101*F101</f>
        <v>0</v>
      </c>
      <c r="H101" s="54"/>
      <c r="I101" s="53">
        <f>E101*H101</f>
        <v>0</v>
      </c>
      <c r="J101" s="55">
        <v>0</v>
      </c>
      <c r="K101" s="56">
        <f>E101*J101</f>
        <v>0</v>
      </c>
      <c r="L101" s="57" t="s">
        <v>124</v>
      </c>
    </row>
    <row r="102" spans="1:12" s="1" customFormat="1" ht="19.2">
      <c r="A102" s="47">
        <f>A101+1</f>
        <v>81</v>
      </c>
      <c r="B102" s="48" t="s">
        <v>247</v>
      </c>
      <c r="C102" s="49" t="s">
        <v>269</v>
      </c>
      <c r="D102" s="50" t="s">
        <v>235</v>
      </c>
      <c r="E102" s="55">
        <v>8.8059999999999992</v>
      </c>
      <c r="F102" s="52"/>
      <c r="G102" s="53">
        <f>E102*F102</f>
        <v>0</v>
      </c>
      <c r="H102" s="54"/>
      <c r="I102" s="53">
        <f>E102*H102</f>
        <v>0</v>
      </c>
      <c r="J102" s="55">
        <v>0</v>
      </c>
      <c r="K102" s="56">
        <f>E102*J102</f>
        <v>0</v>
      </c>
      <c r="L102" s="57" t="s">
        <v>124</v>
      </c>
    </row>
    <row r="103" spans="1:12" s="1" customFormat="1" ht="9.6">
      <c r="A103" s="47">
        <f>A102+1</f>
        <v>82</v>
      </c>
      <c r="B103" s="48" t="s">
        <v>249</v>
      </c>
      <c r="C103" s="49" t="s">
        <v>270</v>
      </c>
      <c r="D103" s="50" t="s">
        <v>235</v>
      </c>
      <c r="E103" s="55">
        <v>8.8059999999999992</v>
      </c>
      <c r="F103" s="52"/>
      <c r="G103" s="53">
        <f>E103*F103</f>
        <v>0</v>
      </c>
      <c r="H103" s="54"/>
      <c r="I103" s="53">
        <f>E103*H103</f>
        <v>0</v>
      </c>
      <c r="J103" s="55">
        <v>0</v>
      </c>
      <c r="K103" s="56">
        <f>E103*J103</f>
        <v>0</v>
      </c>
      <c r="L103" s="57" t="s">
        <v>124</v>
      </c>
    </row>
    <row r="104" spans="1:12" s="1" customFormat="1" ht="9.6">
      <c r="A104" s="47">
        <f>A103+1</f>
        <v>83</v>
      </c>
      <c r="B104" s="48" t="s">
        <v>251</v>
      </c>
      <c r="C104" s="49" t="s">
        <v>271</v>
      </c>
      <c r="D104" s="50" t="s">
        <v>235</v>
      </c>
      <c r="E104" s="55">
        <v>167.31399999999999</v>
      </c>
      <c r="F104" s="52"/>
      <c r="G104" s="53">
        <f>E104*F104</f>
        <v>0</v>
      </c>
      <c r="H104" s="54"/>
      <c r="I104" s="53">
        <f>E104*H104</f>
        <v>0</v>
      </c>
      <c r="J104" s="55">
        <v>0</v>
      </c>
      <c r="K104" s="56">
        <f>E104*J104</f>
        <v>0</v>
      </c>
      <c r="L104" s="57" t="s">
        <v>124</v>
      </c>
    </row>
    <row r="105" spans="1:12" s="1" customFormat="1" ht="9.6">
      <c r="A105" s="47">
        <f>A104+1</f>
        <v>84</v>
      </c>
      <c r="B105" s="48" t="s">
        <v>272</v>
      </c>
      <c r="C105" s="49" t="s">
        <v>273</v>
      </c>
      <c r="D105" s="50" t="s">
        <v>235</v>
      </c>
      <c r="E105" s="55">
        <v>8.8059999999999992</v>
      </c>
      <c r="F105" s="52"/>
      <c r="G105" s="53">
        <f>E105*F105</f>
        <v>0</v>
      </c>
      <c r="H105" s="54"/>
      <c r="I105" s="53">
        <f>E105*H105</f>
        <v>0</v>
      </c>
      <c r="J105" s="55">
        <v>0</v>
      </c>
      <c r="K105" s="56">
        <f>E105*J105</f>
        <v>0</v>
      </c>
      <c r="L105" s="57" t="s">
        <v>124</v>
      </c>
    </row>
    <row r="106" spans="1:12" s="1" customFormat="1" ht="19.2">
      <c r="A106" s="47">
        <f>A105+1</f>
        <v>85</v>
      </c>
      <c r="B106" s="48" t="s">
        <v>274</v>
      </c>
      <c r="C106" s="49" t="s">
        <v>275</v>
      </c>
      <c r="D106" s="50" t="s">
        <v>136</v>
      </c>
      <c r="E106" s="54">
        <v>11</v>
      </c>
      <c r="F106" s="52"/>
      <c r="G106" s="53">
        <f>E106*F106</f>
        <v>0</v>
      </c>
      <c r="H106" s="54"/>
      <c r="I106" s="53">
        <f>E106*H106</f>
        <v>0</v>
      </c>
      <c r="J106" s="55">
        <v>8.03E-4</v>
      </c>
      <c r="K106" s="56">
        <f>E106*J106</f>
        <v>8.8330000000000006E-3</v>
      </c>
      <c r="L106" s="57" t="s">
        <v>124</v>
      </c>
    </row>
    <row r="107" spans="1:12" s="1" customFormat="1" ht="9.6">
      <c r="A107" s="47">
        <f>A106+1</f>
        <v>86</v>
      </c>
      <c r="B107" s="48" t="s">
        <v>239</v>
      </c>
      <c r="C107" s="49" t="s">
        <v>276</v>
      </c>
      <c r="D107" s="50" t="s">
        <v>235</v>
      </c>
      <c r="E107" s="55">
        <v>45.831000000000003</v>
      </c>
      <c r="F107" s="52"/>
      <c r="G107" s="53">
        <f>E107*F107</f>
        <v>0</v>
      </c>
      <c r="H107" s="54"/>
      <c r="I107" s="53">
        <f>E107*H107</f>
        <v>0</v>
      </c>
      <c r="J107" s="55">
        <v>0</v>
      </c>
      <c r="K107" s="56">
        <f>E107*J107</f>
        <v>0</v>
      </c>
      <c r="L107" s="57" t="s">
        <v>124</v>
      </c>
    </row>
    <row r="108" spans="1:12" s="1" customFormat="1" ht="9.6">
      <c r="A108" s="47">
        <f>A107+1</f>
        <v>87</v>
      </c>
      <c r="B108" s="48" t="s">
        <v>241</v>
      </c>
      <c r="C108" s="49" t="s">
        <v>277</v>
      </c>
      <c r="D108" s="50" t="s">
        <v>235</v>
      </c>
      <c r="E108" s="55">
        <v>229.15500000000003</v>
      </c>
      <c r="F108" s="52"/>
      <c r="G108" s="53">
        <f>E108*F108</f>
        <v>0</v>
      </c>
      <c r="H108" s="54"/>
      <c r="I108" s="53">
        <f>E108*H108</f>
        <v>0</v>
      </c>
      <c r="J108" s="55">
        <v>0</v>
      </c>
      <c r="K108" s="56">
        <f>E108*J108</f>
        <v>0</v>
      </c>
      <c r="L108" s="57" t="s">
        <v>124</v>
      </c>
    </row>
    <row r="109" spans="1:12" s="1" customFormat="1" ht="9.6">
      <c r="A109" s="47">
        <f>A108+1</f>
        <v>88</v>
      </c>
      <c r="B109" s="48" t="s">
        <v>243</v>
      </c>
      <c r="C109" s="49" t="s">
        <v>278</v>
      </c>
      <c r="D109" s="50" t="s">
        <v>235</v>
      </c>
      <c r="E109" s="55">
        <v>45.831000000000003</v>
      </c>
      <c r="F109" s="52"/>
      <c r="G109" s="53">
        <f>E109*F109</f>
        <v>0</v>
      </c>
      <c r="H109" s="54"/>
      <c r="I109" s="53">
        <f>E109*H109</f>
        <v>0</v>
      </c>
      <c r="J109" s="55">
        <v>0</v>
      </c>
      <c r="K109" s="56">
        <f>E109*J109</f>
        <v>0</v>
      </c>
      <c r="L109" s="57" t="s">
        <v>124</v>
      </c>
    </row>
    <row r="110" spans="1:12" s="1" customFormat="1" ht="9.6">
      <c r="A110" s="47">
        <f>A109+1</f>
        <v>89</v>
      </c>
      <c r="B110" s="48" t="s">
        <v>245</v>
      </c>
      <c r="C110" s="49" t="s">
        <v>279</v>
      </c>
      <c r="D110" s="50" t="s">
        <v>235</v>
      </c>
      <c r="E110" s="55">
        <v>274.98599999999999</v>
      </c>
      <c r="F110" s="52"/>
      <c r="G110" s="53">
        <f>E110*F110</f>
        <v>0</v>
      </c>
      <c r="H110" s="54"/>
      <c r="I110" s="53">
        <f>E110*H110</f>
        <v>0</v>
      </c>
      <c r="J110" s="55">
        <v>0</v>
      </c>
      <c r="K110" s="56">
        <f>E110*J110</f>
        <v>0</v>
      </c>
      <c r="L110" s="57" t="s">
        <v>124</v>
      </c>
    </row>
    <row r="111" spans="1:12" s="1" customFormat="1" ht="19.2">
      <c r="A111" s="47">
        <f>A110+1</f>
        <v>90</v>
      </c>
      <c r="B111" s="48" t="s">
        <v>247</v>
      </c>
      <c r="C111" s="49" t="s">
        <v>280</v>
      </c>
      <c r="D111" s="50" t="s">
        <v>235</v>
      </c>
      <c r="E111" s="55">
        <v>45.831000000000003</v>
      </c>
      <c r="F111" s="52"/>
      <c r="G111" s="53">
        <f>E111*F111</f>
        <v>0</v>
      </c>
      <c r="H111" s="54"/>
      <c r="I111" s="53">
        <f>E111*H111</f>
        <v>0</v>
      </c>
      <c r="J111" s="55">
        <v>0</v>
      </c>
      <c r="K111" s="56">
        <f>E111*J111</f>
        <v>0</v>
      </c>
      <c r="L111" s="57" t="s">
        <v>124</v>
      </c>
    </row>
    <row r="112" spans="1:12" s="1" customFormat="1" ht="9.6">
      <c r="A112" s="47">
        <f>A111+1</f>
        <v>91</v>
      </c>
      <c r="B112" s="48" t="s">
        <v>249</v>
      </c>
      <c r="C112" s="49" t="s">
        <v>281</v>
      </c>
      <c r="D112" s="50" t="s">
        <v>235</v>
      </c>
      <c r="E112" s="55">
        <v>45.831000000000003</v>
      </c>
      <c r="F112" s="52"/>
      <c r="G112" s="53">
        <f>E112*F112</f>
        <v>0</v>
      </c>
      <c r="H112" s="54"/>
      <c r="I112" s="53">
        <f>E112*H112</f>
        <v>0</v>
      </c>
      <c r="J112" s="55">
        <v>0</v>
      </c>
      <c r="K112" s="56">
        <f>E112*J112</f>
        <v>0</v>
      </c>
      <c r="L112" s="57" t="s">
        <v>124</v>
      </c>
    </row>
    <row r="113" spans="1:12" s="1" customFormat="1" ht="9.6">
      <c r="A113" s="47">
        <f>A112+1</f>
        <v>92</v>
      </c>
      <c r="B113" s="48" t="s">
        <v>251</v>
      </c>
      <c r="C113" s="49" t="s">
        <v>282</v>
      </c>
      <c r="D113" s="50" t="s">
        <v>235</v>
      </c>
      <c r="E113" s="55">
        <v>870.7890000000001</v>
      </c>
      <c r="F113" s="52"/>
      <c r="G113" s="53">
        <f>E113*F113</f>
        <v>0</v>
      </c>
      <c r="H113" s="54"/>
      <c r="I113" s="53">
        <f>E113*H113</f>
        <v>0</v>
      </c>
      <c r="J113" s="55">
        <v>0</v>
      </c>
      <c r="K113" s="56">
        <f>E113*J113</f>
        <v>0</v>
      </c>
      <c r="L113" s="57" t="s">
        <v>124</v>
      </c>
    </row>
    <row r="114" spans="1:12" s="1" customFormat="1" ht="9.6">
      <c r="A114" s="47">
        <f>A113+1</f>
        <v>93</v>
      </c>
      <c r="B114" s="48" t="s">
        <v>283</v>
      </c>
      <c r="C114" s="49" t="s">
        <v>284</v>
      </c>
      <c r="D114" s="50" t="s">
        <v>235</v>
      </c>
      <c r="E114" s="55">
        <v>43.984000000000002</v>
      </c>
      <c r="F114" s="52"/>
      <c r="G114" s="53">
        <f>E114*F114</f>
        <v>0</v>
      </c>
      <c r="H114" s="54"/>
      <c r="I114" s="53">
        <f>E114*H114</f>
        <v>0</v>
      </c>
      <c r="J114" s="55">
        <v>0</v>
      </c>
      <c r="K114" s="56">
        <f>E114*J114</f>
        <v>0</v>
      </c>
      <c r="L114" s="57" t="s">
        <v>124</v>
      </c>
    </row>
    <row r="115" spans="1:12" s="1" customFormat="1" ht="9.6">
      <c r="A115" s="47">
        <f>A114+1</f>
        <v>94</v>
      </c>
      <c r="B115" s="48" t="s">
        <v>285</v>
      </c>
      <c r="C115" s="49" t="s">
        <v>286</v>
      </c>
      <c r="D115" s="50" t="s">
        <v>235</v>
      </c>
      <c r="E115" s="55">
        <v>1.847</v>
      </c>
      <c r="F115" s="52"/>
      <c r="G115" s="53">
        <f>E115*F115</f>
        <v>0</v>
      </c>
      <c r="H115" s="54"/>
      <c r="I115" s="53">
        <f>E115*H115</f>
        <v>0</v>
      </c>
      <c r="J115" s="55">
        <v>0</v>
      </c>
      <c r="K115" s="56">
        <f>E115*J115</f>
        <v>0</v>
      </c>
      <c r="L115" s="57" t="s">
        <v>124</v>
      </c>
    </row>
    <row r="116" spans="1:12" s="1" customFormat="1" ht="19.2">
      <c r="A116" s="47">
        <f>A115+1</f>
        <v>95</v>
      </c>
      <c r="B116" s="48" t="s">
        <v>261</v>
      </c>
      <c r="C116" s="49" t="s">
        <v>287</v>
      </c>
      <c r="D116" s="50" t="s">
        <v>123</v>
      </c>
      <c r="E116" s="54">
        <v>0.5</v>
      </c>
      <c r="F116" s="52"/>
      <c r="G116" s="53">
        <f>E116*F116</f>
        <v>0</v>
      </c>
      <c r="H116" s="54"/>
      <c r="I116" s="53">
        <f>E116*H116</f>
        <v>0</v>
      </c>
      <c r="J116" s="55">
        <v>0</v>
      </c>
      <c r="K116" s="56">
        <f>E116*J116</f>
        <v>0</v>
      </c>
      <c r="L116" s="57" t="s">
        <v>124</v>
      </c>
    </row>
    <row r="117" spans="1:12" s="1" customFormat="1" ht="19.2">
      <c r="A117" s="47">
        <f>A116+1</f>
        <v>96</v>
      </c>
      <c r="B117" s="48" t="s">
        <v>288</v>
      </c>
      <c r="C117" s="49" t="s">
        <v>289</v>
      </c>
      <c r="D117" s="50" t="s">
        <v>235</v>
      </c>
      <c r="E117" s="55">
        <v>0.8</v>
      </c>
      <c r="F117" s="52"/>
      <c r="G117" s="53">
        <f>E117*F117</f>
        <v>0</v>
      </c>
      <c r="H117" s="54"/>
      <c r="I117" s="53">
        <f>E117*H117</f>
        <v>0</v>
      </c>
      <c r="J117" s="55">
        <v>7.4999999999999997E-3</v>
      </c>
      <c r="K117" s="56">
        <f>E117*J117</f>
        <v>6.0000000000000001E-3</v>
      </c>
      <c r="L117" s="57" t="s">
        <v>124</v>
      </c>
    </row>
    <row r="118" spans="1:12" s="1" customFormat="1" ht="19.2">
      <c r="A118" s="47">
        <f>A117+1</f>
        <v>97</v>
      </c>
      <c r="B118" s="48" t="s">
        <v>239</v>
      </c>
      <c r="C118" s="49" t="s">
        <v>290</v>
      </c>
      <c r="D118" s="50" t="s">
        <v>235</v>
      </c>
      <c r="E118" s="55">
        <v>0.8</v>
      </c>
      <c r="F118" s="52"/>
      <c r="G118" s="53">
        <f>E118*F118</f>
        <v>0</v>
      </c>
      <c r="H118" s="54"/>
      <c r="I118" s="53">
        <f>E118*H118</f>
        <v>0</v>
      </c>
      <c r="J118" s="55">
        <v>0</v>
      </c>
      <c r="K118" s="56">
        <f>E118*J118</f>
        <v>0</v>
      </c>
      <c r="L118" s="57" t="s">
        <v>124</v>
      </c>
    </row>
    <row r="119" spans="1:12" s="1" customFormat="1" ht="19.2">
      <c r="A119" s="47">
        <f>A118+1</f>
        <v>98</v>
      </c>
      <c r="B119" s="48" t="s">
        <v>241</v>
      </c>
      <c r="C119" s="49" t="s">
        <v>291</v>
      </c>
      <c r="D119" s="50" t="s">
        <v>235</v>
      </c>
      <c r="E119" s="55">
        <v>4</v>
      </c>
      <c r="F119" s="52"/>
      <c r="G119" s="53">
        <f>E119*F119</f>
        <v>0</v>
      </c>
      <c r="H119" s="54"/>
      <c r="I119" s="53">
        <f>E119*H119</f>
        <v>0</v>
      </c>
      <c r="J119" s="55">
        <v>0</v>
      </c>
      <c r="K119" s="56">
        <f>E119*J119</f>
        <v>0</v>
      </c>
      <c r="L119" s="57" t="s">
        <v>124</v>
      </c>
    </row>
    <row r="120" spans="1:12" s="1" customFormat="1" ht="19.2">
      <c r="A120" s="47">
        <f>A119+1</f>
        <v>99</v>
      </c>
      <c r="B120" s="48" t="s">
        <v>243</v>
      </c>
      <c r="C120" s="49" t="s">
        <v>292</v>
      </c>
      <c r="D120" s="50" t="s">
        <v>235</v>
      </c>
      <c r="E120" s="55">
        <v>0.8</v>
      </c>
      <c r="F120" s="52"/>
      <c r="G120" s="53">
        <f>E120*F120</f>
        <v>0</v>
      </c>
      <c r="H120" s="54"/>
      <c r="I120" s="53">
        <f>E120*H120</f>
        <v>0</v>
      </c>
      <c r="J120" s="55">
        <v>0</v>
      </c>
      <c r="K120" s="56">
        <f>E120*J120</f>
        <v>0</v>
      </c>
      <c r="L120" s="57" t="s">
        <v>124</v>
      </c>
    </row>
    <row r="121" spans="1:12" s="1" customFormat="1" ht="19.2">
      <c r="A121" s="47">
        <f>A120+1</f>
        <v>100</v>
      </c>
      <c r="B121" s="48" t="s">
        <v>245</v>
      </c>
      <c r="C121" s="49" t="s">
        <v>293</v>
      </c>
      <c r="D121" s="50" t="s">
        <v>235</v>
      </c>
      <c r="E121" s="55">
        <v>4.8000000000000007</v>
      </c>
      <c r="F121" s="52"/>
      <c r="G121" s="53">
        <f>E121*F121</f>
        <v>0</v>
      </c>
      <c r="H121" s="54"/>
      <c r="I121" s="53">
        <f>E121*H121</f>
        <v>0</v>
      </c>
      <c r="J121" s="55">
        <v>0</v>
      </c>
      <c r="K121" s="56">
        <f>E121*J121</f>
        <v>0</v>
      </c>
      <c r="L121" s="57" t="s">
        <v>124</v>
      </c>
    </row>
    <row r="122" spans="1:12" s="1" customFormat="1" ht="19.2">
      <c r="A122" s="47">
        <f>A121+1</f>
        <v>101</v>
      </c>
      <c r="B122" s="48" t="s">
        <v>247</v>
      </c>
      <c r="C122" s="49" t="s">
        <v>294</v>
      </c>
      <c r="D122" s="50" t="s">
        <v>235</v>
      </c>
      <c r="E122" s="55">
        <v>0.8</v>
      </c>
      <c r="F122" s="52"/>
      <c r="G122" s="53">
        <f>E122*F122</f>
        <v>0</v>
      </c>
      <c r="H122" s="54"/>
      <c r="I122" s="53">
        <f>E122*H122</f>
        <v>0</v>
      </c>
      <c r="J122" s="55">
        <v>0</v>
      </c>
      <c r="K122" s="56">
        <f>E122*J122</f>
        <v>0</v>
      </c>
      <c r="L122" s="57" t="s">
        <v>124</v>
      </c>
    </row>
    <row r="123" spans="1:12" s="1" customFormat="1" ht="19.2">
      <c r="A123" s="47">
        <f>A122+1</f>
        <v>102</v>
      </c>
      <c r="B123" s="48" t="s">
        <v>249</v>
      </c>
      <c r="C123" s="49" t="s">
        <v>295</v>
      </c>
      <c r="D123" s="50" t="s">
        <v>235</v>
      </c>
      <c r="E123" s="55">
        <v>0.8</v>
      </c>
      <c r="F123" s="52"/>
      <c r="G123" s="53">
        <f>E123*F123</f>
        <v>0</v>
      </c>
      <c r="H123" s="54"/>
      <c r="I123" s="53">
        <f>E123*H123</f>
        <v>0</v>
      </c>
      <c r="J123" s="55">
        <v>0</v>
      </c>
      <c r="K123" s="56">
        <f>E123*J123</f>
        <v>0</v>
      </c>
      <c r="L123" s="57" t="s">
        <v>124</v>
      </c>
    </row>
    <row r="124" spans="1:12" s="1" customFormat="1" ht="19.2">
      <c r="A124" s="47">
        <f>A123+1</f>
        <v>103</v>
      </c>
      <c r="B124" s="48" t="s">
        <v>251</v>
      </c>
      <c r="C124" s="49" t="s">
        <v>296</v>
      </c>
      <c r="D124" s="50" t="s">
        <v>235</v>
      </c>
      <c r="E124" s="55">
        <v>15.200000000000001</v>
      </c>
      <c r="F124" s="52"/>
      <c r="G124" s="53">
        <f>E124*F124</f>
        <v>0</v>
      </c>
      <c r="H124" s="54"/>
      <c r="I124" s="53">
        <f>E124*H124</f>
        <v>0</v>
      </c>
      <c r="J124" s="55">
        <v>0</v>
      </c>
      <c r="K124" s="56">
        <f>E124*J124</f>
        <v>0</v>
      </c>
      <c r="L124" s="57" t="s">
        <v>124</v>
      </c>
    </row>
    <row r="125" spans="1:12" s="1" customFormat="1" ht="19.2">
      <c r="A125" s="47">
        <f>A124+1</f>
        <v>104</v>
      </c>
      <c r="B125" s="48" t="s">
        <v>297</v>
      </c>
      <c r="C125" s="49" t="s">
        <v>298</v>
      </c>
      <c r="D125" s="50" t="s">
        <v>235</v>
      </c>
      <c r="E125" s="55">
        <v>0.8</v>
      </c>
      <c r="F125" s="52"/>
      <c r="G125" s="53">
        <f>E125*F125</f>
        <v>0</v>
      </c>
      <c r="H125" s="54"/>
      <c r="I125" s="53">
        <f>E125*H125</f>
        <v>0</v>
      </c>
      <c r="J125" s="55">
        <v>0</v>
      </c>
      <c r="K125" s="56">
        <f>E125*J125</f>
        <v>0</v>
      </c>
      <c r="L125" s="57" t="s">
        <v>124</v>
      </c>
    </row>
    <row r="126" spans="1:12" s="1" customFormat="1" ht="19.2">
      <c r="A126" s="47">
        <f>A125+1</f>
        <v>105</v>
      </c>
      <c r="B126" s="48" t="s">
        <v>299</v>
      </c>
      <c r="C126" s="49" t="s">
        <v>300</v>
      </c>
      <c r="D126" s="50" t="s">
        <v>123</v>
      </c>
      <c r="E126" s="55">
        <v>0.125</v>
      </c>
      <c r="F126" s="52"/>
      <c r="G126" s="53">
        <f>E126*F126</f>
        <v>0</v>
      </c>
      <c r="H126" s="54"/>
      <c r="I126" s="53">
        <f>E126*H126</f>
        <v>0</v>
      </c>
      <c r="J126" s="55">
        <v>2.2999999999999998</v>
      </c>
      <c r="K126" s="56">
        <f>E126*J126</f>
        <v>0.28749999999999998</v>
      </c>
      <c r="L126" s="57" t="s">
        <v>124</v>
      </c>
    </row>
    <row r="127" spans="1:12" s="1" customFormat="1" ht="9.6">
      <c r="A127" s="47">
        <f>A126+1</f>
        <v>106</v>
      </c>
      <c r="B127" s="48" t="s">
        <v>301</v>
      </c>
      <c r="C127" s="49" t="s">
        <v>302</v>
      </c>
      <c r="D127" s="50" t="s">
        <v>123</v>
      </c>
      <c r="E127" s="54">
        <v>0.2</v>
      </c>
      <c r="F127" s="52"/>
      <c r="G127" s="53">
        <f>E127*F127</f>
        <v>0</v>
      </c>
      <c r="H127" s="54"/>
      <c r="I127" s="53">
        <f>E127*H127</f>
        <v>0</v>
      </c>
      <c r="J127" s="55">
        <v>1.75655512</v>
      </c>
      <c r="K127" s="56">
        <f>E127*J127</f>
        <v>0.35131102400000003</v>
      </c>
      <c r="L127" s="57" t="s">
        <v>124</v>
      </c>
    </row>
    <row r="128" spans="1:12" s="1" customFormat="1" ht="19.2">
      <c r="A128" s="47">
        <f>A127+1</f>
        <v>107</v>
      </c>
      <c r="B128" s="48" t="s">
        <v>303</v>
      </c>
      <c r="C128" s="49" t="s">
        <v>304</v>
      </c>
      <c r="D128" s="50" t="s">
        <v>127</v>
      </c>
      <c r="E128" s="51">
        <v>10</v>
      </c>
      <c r="F128" s="52"/>
      <c r="G128" s="53">
        <f>E128*F128</f>
        <v>0</v>
      </c>
      <c r="H128" s="54"/>
      <c r="I128" s="53">
        <f>E128*H128</f>
        <v>0</v>
      </c>
      <c r="J128" s="55">
        <v>5.7799999999999997E-2</v>
      </c>
      <c r="K128" s="56">
        <f>E128*J128</f>
        <v>0.57799999999999996</v>
      </c>
      <c r="L128" s="57" t="s">
        <v>124</v>
      </c>
    </row>
    <row r="129" spans="1:12" s="1" customFormat="1" ht="19.2">
      <c r="A129" s="47">
        <f>A128+1</f>
        <v>108</v>
      </c>
      <c r="B129" s="48" t="s">
        <v>299</v>
      </c>
      <c r="C129" s="49" t="s">
        <v>305</v>
      </c>
      <c r="D129" s="50" t="s">
        <v>123</v>
      </c>
      <c r="E129" s="55">
        <v>0.11000000000000001</v>
      </c>
      <c r="F129" s="52"/>
      <c r="G129" s="53">
        <f>E129*F129</f>
        <v>0</v>
      </c>
      <c r="H129" s="54"/>
      <c r="I129" s="53">
        <f>E129*H129</f>
        <v>0</v>
      </c>
      <c r="J129" s="55">
        <v>2.2999999999999998</v>
      </c>
      <c r="K129" s="56">
        <f>E129*J129</f>
        <v>0.253</v>
      </c>
      <c r="L129" s="57" t="s">
        <v>124</v>
      </c>
    </row>
    <row r="130" spans="1:12" s="1" customFormat="1" ht="9.6">
      <c r="A130" s="47">
        <f>A129+1</f>
        <v>109</v>
      </c>
      <c r="B130" s="48" t="s">
        <v>301</v>
      </c>
      <c r="C130" s="49" t="s">
        <v>306</v>
      </c>
      <c r="D130" s="50" t="s">
        <v>123</v>
      </c>
      <c r="E130" s="54">
        <v>0.2</v>
      </c>
      <c r="F130" s="52"/>
      <c r="G130" s="53">
        <f>E130*F130</f>
        <v>0</v>
      </c>
      <c r="H130" s="54"/>
      <c r="I130" s="53">
        <f>E130*H130</f>
        <v>0</v>
      </c>
      <c r="J130" s="55">
        <v>1.75655512</v>
      </c>
      <c r="K130" s="56">
        <f>E130*J130</f>
        <v>0.35131102400000003</v>
      </c>
      <c r="L130" s="57" t="s">
        <v>124</v>
      </c>
    </row>
    <row r="131" spans="1:12" s="1" customFormat="1" ht="19.2">
      <c r="A131" s="47">
        <f>A130+1</f>
        <v>110</v>
      </c>
      <c r="B131" s="48" t="s">
        <v>303</v>
      </c>
      <c r="C131" s="49" t="s">
        <v>307</v>
      </c>
      <c r="D131" s="50" t="s">
        <v>127</v>
      </c>
      <c r="E131" s="51">
        <v>8</v>
      </c>
      <c r="F131" s="52"/>
      <c r="G131" s="53">
        <f>E131*F131</f>
        <v>0</v>
      </c>
      <c r="H131" s="54"/>
      <c r="I131" s="53">
        <f>E131*H131</f>
        <v>0</v>
      </c>
      <c r="J131" s="55">
        <v>5.7799999999999997E-2</v>
      </c>
      <c r="K131" s="56">
        <f>E131*J131</f>
        <v>0.46239999999999998</v>
      </c>
      <c r="L131" s="57" t="s">
        <v>124</v>
      </c>
    </row>
    <row r="132" spans="1:12" s="1" customFormat="1" ht="9.6">
      <c r="A132" s="47">
        <f>A131+1</f>
        <v>111</v>
      </c>
      <c r="B132" s="48" t="s">
        <v>288</v>
      </c>
      <c r="C132" s="49" t="s">
        <v>308</v>
      </c>
      <c r="D132" s="50" t="s">
        <v>235</v>
      </c>
      <c r="E132" s="55">
        <v>2.2830000000000004</v>
      </c>
      <c r="F132" s="52"/>
      <c r="G132" s="53">
        <f>E132*F132</f>
        <v>0</v>
      </c>
      <c r="H132" s="54"/>
      <c r="I132" s="53">
        <f>E132*H132</f>
        <v>0</v>
      </c>
      <c r="J132" s="55">
        <v>7.4999999999999997E-3</v>
      </c>
      <c r="K132" s="56">
        <f>E132*J132</f>
        <v>1.7122500000000002E-2</v>
      </c>
      <c r="L132" s="57" t="s">
        <v>124</v>
      </c>
    </row>
    <row r="133" spans="1:12" s="1" customFormat="1" ht="9.6">
      <c r="A133" s="47">
        <f>A132+1</f>
        <v>112</v>
      </c>
      <c r="B133" s="48" t="s">
        <v>239</v>
      </c>
      <c r="C133" s="49" t="s">
        <v>309</v>
      </c>
      <c r="D133" s="50" t="s">
        <v>235</v>
      </c>
      <c r="E133" s="55">
        <v>2.2830000000000004</v>
      </c>
      <c r="F133" s="52"/>
      <c r="G133" s="53">
        <f>E133*F133</f>
        <v>0</v>
      </c>
      <c r="H133" s="54"/>
      <c r="I133" s="53">
        <f>E133*H133</f>
        <v>0</v>
      </c>
      <c r="J133" s="55">
        <v>0</v>
      </c>
      <c r="K133" s="56">
        <f>E133*J133</f>
        <v>0</v>
      </c>
      <c r="L133" s="57" t="s">
        <v>124</v>
      </c>
    </row>
    <row r="134" spans="1:12" s="1" customFormat="1" ht="9.6">
      <c r="A134" s="47">
        <f>A133+1</f>
        <v>113</v>
      </c>
      <c r="B134" s="48" t="s">
        <v>241</v>
      </c>
      <c r="C134" s="49" t="s">
        <v>310</v>
      </c>
      <c r="D134" s="50" t="s">
        <v>235</v>
      </c>
      <c r="E134" s="55">
        <v>11.415000000000003</v>
      </c>
      <c r="F134" s="52"/>
      <c r="G134" s="53">
        <f>E134*F134</f>
        <v>0</v>
      </c>
      <c r="H134" s="54"/>
      <c r="I134" s="53">
        <f>E134*H134</f>
        <v>0</v>
      </c>
      <c r="J134" s="55">
        <v>0</v>
      </c>
      <c r="K134" s="56">
        <f>E134*J134</f>
        <v>0</v>
      </c>
      <c r="L134" s="57" t="s">
        <v>124</v>
      </c>
    </row>
    <row r="135" spans="1:12" s="1" customFormat="1" ht="9.6">
      <c r="A135" s="47">
        <f>A134+1</f>
        <v>114</v>
      </c>
      <c r="B135" s="48" t="s">
        <v>243</v>
      </c>
      <c r="C135" s="49" t="s">
        <v>311</v>
      </c>
      <c r="D135" s="50" t="s">
        <v>235</v>
      </c>
      <c r="E135" s="55">
        <v>2.2830000000000004</v>
      </c>
      <c r="F135" s="52"/>
      <c r="G135" s="53">
        <f>E135*F135</f>
        <v>0</v>
      </c>
      <c r="H135" s="54"/>
      <c r="I135" s="53">
        <f>E135*H135</f>
        <v>0</v>
      </c>
      <c r="J135" s="55">
        <v>0</v>
      </c>
      <c r="K135" s="56">
        <f>E135*J135</f>
        <v>0</v>
      </c>
      <c r="L135" s="57" t="s">
        <v>124</v>
      </c>
    </row>
    <row r="136" spans="1:12" s="1" customFormat="1" ht="9.6">
      <c r="A136" s="47">
        <f>A135+1</f>
        <v>115</v>
      </c>
      <c r="B136" s="48" t="s">
        <v>245</v>
      </c>
      <c r="C136" s="49" t="s">
        <v>312</v>
      </c>
      <c r="D136" s="50" t="s">
        <v>235</v>
      </c>
      <c r="E136" s="55">
        <v>13.698000000000002</v>
      </c>
      <c r="F136" s="52"/>
      <c r="G136" s="53">
        <f>E136*F136</f>
        <v>0</v>
      </c>
      <c r="H136" s="54"/>
      <c r="I136" s="53">
        <f>E136*H136</f>
        <v>0</v>
      </c>
      <c r="J136" s="55">
        <v>0</v>
      </c>
      <c r="K136" s="56">
        <f>E136*J136</f>
        <v>0</v>
      </c>
      <c r="L136" s="57" t="s">
        <v>124</v>
      </c>
    </row>
    <row r="137" spans="1:12" s="1" customFormat="1" ht="9.6">
      <c r="A137" s="47">
        <f>A136+1</f>
        <v>116</v>
      </c>
      <c r="B137" s="48" t="s">
        <v>247</v>
      </c>
      <c r="C137" s="49" t="s">
        <v>313</v>
      </c>
      <c r="D137" s="50" t="s">
        <v>235</v>
      </c>
      <c r="E137" s="55">
        <v>2.2830000000000004</v>
      </c>
      <c r="F137" s="52"/>
      <c r="G137" s="53">
        <f>E137*F137</f>
        <v>0</v>
      </c>
      <c r="H137" s="54"/>
      <c r="I137" s="53">
        <f>E137*H137</f>
        <v>0</v>
      </c>
      <c r="J137" s="55">
        <v>0</v>
      </c>
      <c r="K137" s="56">
        <f>E137*J137</f>
        <v>0</v>
      </c>
      <c r="L137" s="57" t="s">
        <v>124</v>
      </c>
    </row>
    <row r="138" spans="1:12" s="1" customFormat="1" ht="9.6">
      <c r="A138" s="47">
        <f>A137+1</f>
        <v>117</v>
      </c>
      <c r="B138" s="48" t="s">
        <v>249</v>
      </c>
      <c r="C138" s="49" t="s">
        <v>314</v>
      </c>
      <c r="D138" s="50" t="s">
        <v>235</v>
      </c>
      <c r="E138" s="55">
        <v>2.2830000000000004</v>
      </c>
      <c r="F138" s="52"/>
      <c r="G138" s="53">
        <f>E138*F138</f>
        <v>0</v>
      </c>
      <c r="H138" s="54"/>
      <c r="I138" s="53">
        <f>E138*H138</f>
        <v>0</v>
      </c>
      <c r="J138" s="55">
        <v>0</v>
      </c>
      <c r="K138" s="56">
        <f>E138*J138</f>
        <v>0</v>
      </c>
      <c r="L138" s="57" t="s">
        <v>124</v>
      </c>
    </row>
    <row r="139" spans="1:12" s="1" customFormat="1" ht="9.6">
      <c r="A139" s="47">
        <f>A138+1</f>
        <v>118</v>
      </c>
      <c r="B139" s="48" t="s">
        <v>251</v>
      </c>
      <c r="C139" s="49" t="s">
        <v>315</v>
      </c>
      <c r="D139" s="50" t="s">
        <v>235</v>
      </c>
      <c r="E139" s="55">
        <v>43.37700000000001</v>
      </c>
      <c r="F139" s="52"/>
      <c r="G139" s="53">
        <f>E139*F139</f>
        <v>0</v>
      </c>
      <c r="H139" s="54"/>
      <c r="I139" s="53">
        <f>E139*H139</f>
        <v>0</v>
      </c>
      <c r="J139" s="55">
        <v>0</v>
      </c>
      <c r="K139" s="56">
        <f>E139*J139</f>
        <v>0</v>
      </c>
      <c r="L139" s="57" t="s">
        <v>124</v>
      </c>
    </row>
    <row r="140" spans="1:12" s="1" customFormat="1" ht="9.6">
      <c r="A140" s="47">
        <f>A139+1</f>
        <v>119</v>
      </c>
      <c r="B140" s="48" t="s">
        <v>297</v>
      </c>
      <c r="C140" s="49" t="s">
        <v>316</v>
      </c>
      <c r="D140" s="50" t="s">
        <v>235</v>
      </c>
      <c r="E140" s="55">
        <v>2.2830000000000004</v>
      </c>
      <c r="F140" s="52"/>
      <c r="G140" s="53">
        <f>E140*F140</f>
        <v>0</v>
      </c>
      <c r="H140" s="54"/>
      <c r="I140" s="53">
        <f>E140*H140</f>
        <v>0</v>
      </c>
      <c r="J140" s="55">
        <v>0</v>
      </c>
      <c r="K140" s="56">
        <f>E140*J140</f>
        <v>0</v>
      </c>
      <c r="L140" s="57" t="s">
        <v>124</v>
      </c>
    </row>
    <row r="141" spans="1:12" s="30" customFormat="1" ht="10.199999999999999">
      <c r="A141" s="66"/>
      <c r="B141" s="67">
        <v>96</v>
      </c>
      <c r="C141" s="68" t="s">
        <v>317</v>
      </c>
      <c r="D141" s="69"/>
      <c r="E141" s="69"/>
      <c r="F141" s="70"/>
      <c r="G141" s="71">
        <f>SUM(G84:G140)</f>
        <v>0</v>
      </c>
      <c r="H141" s="72"/>
      <c r="I141" s="73">
        <f>SUM(I84:I140)</f>
        <v>0</v>
      </c>
      <c r="J141" s="72"/>
      <c r="K141" s="74">
        <f>SUM(K84:K140)</f>
        <v>12.497402682799997</v>
      </c>
      <c r="L141" s="75"/>
    </row>
    <row r="142" spans="1:12" s="30" customFormat="1" ht="10.199999999999999">
      <c r="A142" s="40"/>
      <c r="B142" s="41" t="s">
        <v>318</v>
      </c>
      <c r="C142" s="42" t="s">
        <v>319</v>
      </c>
      <c r="D142" s="39"/>
      <c r="E142" s="39"/>
      <c r="F142" s="43"/>
      <c r="G142" s="44"/>
      <c r="H142" s="45"/>
      <c r="I142" s="38"/>
      <c r="J142" s="45"/>
      <c r="K142" s="38"/>
      <c r="L142" s="46"/>
    </row>
    <row r="143" spans="1:12" s="1" customFormat="1" ht="19.2">
      <c r="A143" s="47">
        <f>A140+1</f>
        <v>120</v>
      </c>
      <c r="B143" s="48" t="s">
        <v>320</v>
      </c>
      <c r="C143" s="49" t="s">
        <v>321</v>
      </c>
      <c r="D143" s="50" t="s">
        <v>235</v>
      </c>
      <c r="E143" s="55">
        <v>1.097</v>
      </c>
      <c r="F143" s="52"/>
      <c r="G143" s="53">
        <f>E143*F143</f>
        <v>0</v>
      </c>
      <c r="H143" s="54"/>
      <c r="I143" s="53">
        <f>E143*H143</f>
        <v>0</v>
      </c>
      <c r="J143" s="55">
        <v>0</v>
      </c>
      <c r="K143" s="56">
        <f>E143*J143</f>
        <v>0</v>
      </c>
      <c r="L143" s="57" t="s">
        <v>124</v>
      </c>
    </row>
    <row r="144" spans="1:12" s="1" customFormat="1" ht="19.2">
      <c r="A144" s="47">
        <f>A143+1</f>
        <v>121</v>
      </c>
      <c r="B144" s="48" t="s">
        <v>320</v>
      </c>
      <c r="C144" s="49" t="s">
        <v>322</v>
      </c>
      <c r="D144" s="50" t="s">
        <v>235</v>
      </c>
      <c r="E144" s="55">
        <v>3.9400000000000004</v>
      </c>
      <c r="F144" s="52"/>
      <c r="G144" s="53">
        <f>E144*F144</f>
        <v>0</v>
      </c>
      <c r="H144" s="54"/>
      <c r="I144" s="53">
        <f>E144*H144</f>
        <v>0</v>
      </c>
      <c r="J144" s="55">
        <v>0</v>
      </c>
      <c r="K144" s="56">
        <f>E144*J144</f>
        <v>0</v>
      </c>
      <c r="L144" s="57" t="s">
        <v>124</v>
      </c>
    </row>
    <row r="145" spans="1:12" s="1" customFormat="1" ht="9.6">
      <c r="A145" s="47">
        <f>A144+1</f>
        <v>122</v>
      </c>
      <c r="B145" s="48" t="s">
        <v>320</v>
      </c>
      <c r="C145" s="49" t="s">
        <v>323</v>
      </c>
      <c r="D145" s="50" t="s">
        <v>235</v>
      </c>
      <c r="E145" s="55">
        <v>2.1040000000000001</v>
      </c>
      <c r="F145" s="52"/>
      <c r="G145" s="53">
        <f>E145*F145</f>
        <v>0</v>
      </c>
      <c r="H145" s="54"/>
      <c r="I145" s="53">
        <f>E145*H145</f>
        <v>0</v>
      </c>
      <c r="J145" s="55">
        <v>0</v>
      </c>
      <c r="K145" s="56">
        <f>E145*J145</f>
        <v>0</v>
      </c>
      <c r="L145" s="57" t="s">
        <v>124</v>
      </c>
    </row>
    <row r="146" spans="1:12" s="30" customFormat="1" ht="10.8" thickBot="1">
      <c r="A146" s="58"/>
      <c r="B146" s="60">
        <v>99</v>
      </c>
      <c r="C146" s="61" t="s">
        <v>324</v>
      </c>
      <c r="D146" s="59"/>
      <c r="E146" s="59"/>
      <c r="F146" s="62"/>
      <c r="G146" s="64">
        <f>SUM(G143:G145)</f>
        <v>0</v>
      </c>
      <c r="H146" s="63"/>
      <c r="I146" s="76">
        <f>SUM(I143:I145)</f>
        <v>0</v>
      </c>
      <c r="J146" s="63"/>
      <c r="K146" s="77">
        <f>SUM(K143:K145)</f>
        <v>0</v>
      </c>
      <c r="L146" s="65"/>
    </row>
    <row r="147" spans="1:12" ht="13.8" thickBo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</row>
    <row r="148" spans="1:12" s="1" customFormat="1" ht="9.75" customHeight="1">
      <c r="A148" s="8" t="s">
        <v>5</v>
      </c>
      <c r="B148" s="11" t="s">
        <v>9</v>
      </c>
      <c r="C148" s="11" t="s">
        <v>11</v>
      </c>
      <c r="D148" s="11" t="s">
        <v>13</v>
      </c>
      <c r="E148" s="11" t="s">
        <v>15</v>
      </c>
      <c r="F148" s="14" t="s">
        <v>17</v>
      </c>
      <c r="G148" s="15"/>
      <c r="H148" s="15"/>
      <c r="I148" s="15"/>
      <c r="J148" s="11" t="s">
        <v>26</v>
      </c>
      <c r="K148" s="25"/>
      <c r="L148" s="26" t="s">
        <v>29</v>
      </c>
    </row>
    <row r="149" spans="1:12" s="1" customFormat="1" ht="9.75" customHeight="1">
      <c r="A149" s="9" t="s">
        <v>6</v>
      </c>
      <c r="B149" s="12"/>
      <c r="C149" s="12"/>
      <c r="D149" s="12"/>
      <c r="E149" s="12"/>
      <c r="F149" s="16" t="s">
        <v>18</v>
      </c>
      <c r="G149" s="17"/>
      <c r="H149" s="22" t="s">
        <v>23</v>
      </c>
      <c r="I149" s="17"/>
      <c r="J149" s="12"/>
      <c r="K149" s="7"/>
      <c r="L149" s="27"/>
    </row>
    <row r="150" spans="1:12" s="1" customFormat="1" ht="9.75" customHeight="1">
      <c r="A150" s="9" t="s">
        <v>7</v>
      </c>
      <c r="B150" s="12"/>
      <c r="C150" s="12"/>
      <c r="D150" s="12"/>
      <c r="E150" s="12"/>
      <c r="F150" s="18" t="s">
        <v>19</v>
      </c>
      <c r="G150" s="20" t="s">
        <v>21</v>
      </c>
      <c r="H150" s="23" t="s">
        <v>19</v>
      </c>
      <c r="I150" s="20" t="s">
        <v>21</v>
      </c>
      <c r="J150" s="23" t="s">
        <v>19</v>
      </c>
      <c r="K150" s="20" t="s">
        <v>21</v>
      </c>
      <c r="L150" s="27"/>
    </row>
    <row r="151" spans="1:12" s="1" customFormat="1" ht="9.75" customHeight="1" thickBot="1">
      <c r="A151" s="10" t="s">
        <v>8</v>
      </c>
      <c r="B151" s="13" t="s">
        <v>10</v>
      </c>
      <c r="C151" s="13" t="s">
        <v>12</v>
      </c>
      <c r="D151" s="13" t="s">
        <v>14</v>
      </c>
      <c r="E151" s="13" t="s">
        <v>16</v>
      </c>
      <c r="F151" s="19" t="s">
        <v>20</v>
      </c>
      <c r="G151" s="21" t="s">
        <v>22</v>
      </c>
      <c r="H151" s="24" t="s">
        <v>24</v>
      </c>
      <c r="I151" s="21" t="s">
        <v>25</v>
      </c>
      <c r="J151" s="24" t="s">
        <v>27</v>
      </c>
      <c r="K151" s="21" t="s">
        <v>28</v>
      </c>
      <c r="L151" s="28" t="s">
        <v>30</v>
      </c>
    </row>
    <row r="152" spans="1:12" s="30" customFormat="1" ht="10.199999999999999">
      <c r="A152" s="32"/>
      <c r="B152" s="31"/>
      <c r="C152" s="33" t="s">
        <v>325</v>
      </c>
      <c r="D152" s="31"/>
      <c r="E152" s="31"/>
      <c r="F152" s="34"/>
      <c r="G152" s="35"/>
      <c r="H152" s="36"/>
      <c r="J152" s="36"/>
      <c r="L152" s="37"/>
    </row>
    <row r="153" spans="1:12" s="30" customFormat="1" ht="10.199999999999999">
      <c r="A153" s="40"/>
      <c r="B153" s="41" t="s">
        <v>326</v>
      </c>
      <c r="C153" s="42" t="s">
        <v>327</v>
      </c>
      <c r="D153" s="39"/>
      <c r="E153" s="39"/>
      <c r="F153" s="43"/>
      <c r="G153" s="44"/>
      <c r="H153" s="45"/>
      <c r="I153" s="38"/>
      <c r="J153" s="45"/>
      <c r="K153" s="38"/>
      <c r="L153" s="46"/>
    </row>
    <row r="154" spans="1:12" s="1" customFormat="1" ht="9.6">
      <c r="A154" s="47">
        <f>A145+1</f>
        <v>123</v>
      </c>
      <c r="B154" s="48" t="s">
        <v>328</v>
      </c>
      <c r="C154" s="49" t="s">
        <v>329</v>
      </c>
      <c r="D154" s="50" t="s">
        <v>127</v>
      </c>
      <c r="E154" s="226">
        <v>297</v>
      </c>
      <c r="F154" s="52"/>
      <c r="G154" s="53">
        <f>E154*F154</f>
        <v>0</v>
      </c>
      <c r="H154" s="54"/>
      <c r="I154" s="53">
        <f>E154*H154</f>
        <v>0</v>
      </c>
      <c r="J154" s="55">
        <v>1.7750000000000001E-5</v>
      </c>
      <c r="K154" s="56">
        <f>E154*J154</f>
        <v>5.2717500000000004E-3</v>
      </c>
      <c r="L154" s="57" t="s">
        <v>124</v>
      </c>
    </row>
    <row r="155" spans="1:12" s="1" customFormat="1" ht="9.6">
      <c r="A155" s="227">
        <f>A154+1</f>
        <v>124</v>
      </c>
      <c r="B155" s="228" t="s">
        <v>330</v>
      </c>
      <c r="C155" s="229" t="s">
        <v>331</v>
      </c>
      <c r="D155" s="230" t="s">
        <v>127</v>
      </c>
      <c r="E155" s="231">
        <v>297</v>
      </c>
      <c r="F155" s="232"/>
      <c r="G155" s="233">
        <f>E155*F155</f>
        <v>0</v>
      </c>
      <c r="H155" s="234"/>
      <c r="I155" s="233">
        <f>E155*H155</f>
        <v>0</v>
      </c>
      <c r="J155" s="235">
        <v>1.8000000000000001E-4</v>
      </c>
      <c r="K155" s="236">
        <f>E155*J155</f>
        <v>5.3460000000000001E-2</v>
      </c>
      <c r="L155" s="237" t="s">
        <v>124</v>
      </c>
    </row>
    <row r="156" spans="1:12" s="1" customFormat="1" ht="9.6">
      <c r="A156" s="47">
        <f>A155+1</f>
        <v>125</v>
      </c>
      <c r="B156" s="48" t="s">
        <v>332</v>
      </c>
      <c r="C156" s="49" t="s">
        <v>333</v>
      </c>
      <c r="D156" s="50" t="s">
        <v>235</v>
      </c>
      <c r="E156" s="55">
        <v>5.8999999999999997E-2</v>
      </c>
      <c r="F156" s="52"/>
      <c r="G156" s="53">
        <f>E156*F156</f>
        <v>0</v>
      </c>
      <c r="H156" s="54"/>
      <c r="I156" s="53">
        <f>E156*H156</f>
        <v>0</v>
      </c>
      <c r="J156" s="55">
        <v>0</v>
      </c>
      <c r="K156" s="56">
        <f>E156*J156</f>
        <v>0</v>
      </c>
      <c r="L156" s="57" t="s">
        <v>124</v>
      </c>
    </row>
    <row r="157" spans="1:12" s="1" customFormat="1" ht="19.2">
      <c r="A157" s="47">
        <f>A156+1</f>
        <v>126</v>
      </c>
      <c r="B157" s="48" t="s">
        <v>334</v>
      </c>
      <c r="C157" s="49" t="s">
        <v>335</v>
      </c>
      <c r="D157" s="50" t="s">
        <v>127</v>
      </c>
      <c r="E157" s="226">
        <v>83</v>
      </c>
      <c r="F157" s="52"/>
      <c r="G157" s="53">
        <f>E157*F157</f>
        <v>0</v>
      </c>
      <c r="H157" s="54"/>
      <c r="I157" s="53">
        <f>E157*H157</f>
        <v>0</v>
      </c>
      <c r="J157" s="55">
        <v>0</v>
      </c>
      <c r="K157" s="56">
        <f>E157*J157</f>
        <v>0</v>
      </c>
      <c r="L157" s="57" t="s">
        <v>124</v>
      </c>
    </row>
    <row r="158" spans="1:12" s="1" customFormat="1" ht="19.2">
      <c r="A158" s="227">
        <f>A157+1</f>
        <v>127</v>
      </c>
      <c r="B158" s="228" t="s">
        <v>336</v>
      </c>
      <c r="C158" s="229" t="s">
        <v>337</v>
      </c>
      <c r="D158" s="230" t="s">
        <v>127</v>
      </c>
      <c r="E158" s="231">
        <v>99.6</v>
      </c>
      <c r="F158" s="232"/>
      <c r="G158" s="233">
        <f>E158*F158</f>
        <v>0</v>
      </c>
      <c r="H158" s="234"/>
      <c r="I158" s="233">
        <f>E158*H158</f>
        <v>0</v>
      </c>
      <c r="J158" s="235">
        <v>4.5399999999999998E-3</v>
      </c>
      <c r="K158" s="236">
        <f>E158*J158</f>
        <v>0.45218399999999997</v>
      </c>
      <c r="L158" s="237" t="s">
        <v>124</v>
      </c>
    </row>
    <row r="159" spans="1:12" s="1" customFormat="1" ht="19.2">
      <c r="A159" s="47">
        <f>A158+1</f>
        <v>128</v>
      </c>
      <c r="B159" s="48" t="s">
        <v>332</v>
      </c>
      <c r="C159" s="49" t="s">
        <v>338</v>
      </c>
      <c r="D159" s="50" t="s">
        <v>235</v>
      </c>
      <c r="E159" s="55">
        <v>0.45200000000000001</v>
      </c>
      <c r="F159" s="52"/>
      <c r="G159" s="53">
        <f>E159*F159</f>
        <v>0</v>
      </c>
      <c r="H159" s="54"/>
      <c r="I159" s="53">
        <f>E159*H159</f>
        <v>0</v>
      </c>
      <c r="J159" s="55">
        <v>0</v>
      </c>
      <c r="K159" s="56">
        <f>E159*J159</f>
        <v>0</v>
      </c>
      <c r="L159" s="57" t="s">
        <v>124</v>
      </c>
    </row>
    <row r="160" spans="1:12" s="30" customFormat="1" ht="10.199999999999999">
      <c r="A160" s="66"/>
      <c r="B160" s="67">
        <v>712</v>
      </c>
      <c r="C160" s="68" t="s">
        <v>339</v>
      </c>
      <c r="D160" s="69"/>
      <c r="E160" s="69"/>
      <c r="F160" s="70"/>
      <c r="G160" s="71">
        <f>SUM(G154:G159)</f>
        <v>0</v>
      </c>
      <c r="H160" s="72"/>
      <c r="I160" s="73">
        <f>SUM(I154:I159)</f>
        <v>0</v>
      </c>
      <c r="J160" s="72"/>
      <c r="K160" s="74">
        <f>SUM(K154:K159)</f>
        <v>0.51091575</v>
      </c>
      <c r="L160" s="75"/>
    </row>
    <row r="161" spans="1:12" s="30" customFormat="1" ht="10.199999999999999">
      <c r="A161" s="40"/>
      <c r="B161" s="41" t="s">
        <v>340</v>
      </c>
      <c r="C161" s="42" t="s">
        <v>341</v>
      </c>
      <c r="D161" s="39"/>
      <c r="E161" s="39"/>
      <c r="F161" s="43"/>
      <c r="G161" s="44"/>
      <c r="H161" s="45"/>
      <c r="I161" s="38"/>
      <c r="J161" s="45"/>
      <c r="K161" s="38"/>
      <c r="L161" s="46"/>
    </row>
    <row r="162" spans="1:12" s="1" customFormat="1" ht="38.4">
      <c r="A162" s="47">
        <f>A159+1</f>
        <v>129</v>
      </c>
      <c r="B162" s="48" t="s">
        <v>342</v>
      </c>
      <c r="C162" s="49" t="s">
        <v>343</v>
      </c>
      <c r="D162" s="50" t="s">
        <v>127</v>
      </c>
      <c r="E162" s="51">
        <v>0</v>
      </c>
      <c r="F162" s="52"/>
      <c r="G162" s="53">
        <f>E162*F162</f>
        <v>0</v>
      </c>
      <c r="H162" s="54"/>
      <c r="I162" s="53">
        <f>E162*H162</f>
        <v>0</v>
      </c>
      <c r="J162" s="55">
        <v>6.0000000000000001E-3</v>
      </c>
      <c r="K162" s="56">
        <f>E162*J162</f>
        <v>0</v>
      </c>
      <c r="L162" s="57" t="s">
        <v>124</v>
      </c>
    </row>
    <row r="163" spans="1:12" s="1" customFormat="1" ht="38.4">
      <c r="A163" s="47">
        <f>A162+1</f>
        <v>130</v>
      </c>
      <c r="B163" s="48" t="s">
        <v>344</v>
      </c>
      <c r="C163" s="49" t="s">
        <v>345</v>
      </c>
      <c r="D163" s="50" t="s">
        <v>127</v>
      </c>
      <c r="E163" s="51">
        <v>0</v>
      </c>
      <c r="F163" s="52"/>
      <c r="G163" s="53">
        <f>E163*F163</f>
        <v>0</v>
      </c>
      <c r="H163" s="54"/>
      <c r="I163" s="53">
        <f>E163*H163</f>
        <v>0</v>
      </c>
      <c r="J163" s="55">
        <v>2.9999999999999997E-4</v>
      </c>
      <c r="K163" s="56">
        <f>E163*J163</f>
        <v>0</v>
      </c>
      <c r="L163" s="57" t="s">
        <v>124</v>
      </c>
    </row>
    <row r="164" spans="1:12" s="1" customFormat="1" ht="38.4">
      <c r="A164" s="47">
        <f>A163+1</f>
        <v>131</v>
      </c>
      <c r="B164" s="48" t="s">
        <v>346</v>
      </c>
      <c r="C164" s="49" t="s">
        <v>347</v>
      </c>
      <c r="D164" s="50" t="s">
        <v>127</v>
      </c>
      <c r="E164" s="51">
        <v>0</v>
      </c>
      <c r="F164" s="52"/>
      <c r="G164" s="53">
        <f>E164*F164</f>
        <v>0</v>
      </c>
      <c r="H164" s="54"/>
      <c r="I164" s="53">
        <f>E164*H164</f>
        <v>0</v>
      </c>
      <c r="J164" s="55">
        <v>0</v>
      </c>
      <c r="K164" s="56">
        <f>E164*J164</f>
        <v>0</v>
      </c>
      <c r="L164" s="57" t="s">
        <v>124</v>
      </c>
    </row>
    <row r="165" spans="1:12" s="1" customFormat="1" ht="38.4">
      <c r="A165" s="47">
        <f>A164+1</f>
        <v>132</v>
      </c>
      <c r="B165" s="48" t="s">
        <v>348</v>
      </c>
      <c r="C165" s="49" t="s">
        <v>349</v>
      </c>
      <c r="D165" s="50" t="s">
        <v>127</v>
      </c>
      <c r="E165" s="51">
        <v>0</v>
      </c>
      <c r="F165" s="52"/>
      <c r="G165" s="53">
        <f>E165*F165</f>
        <v>0</v>
      </c>
      <c r="H165" s="54"/>
      <c r="I165" s="53">
        <f>E165*H165</f>
        <v>0</v>
      </c>
      <c r="J165" s="55">
        <v>7.4000000000000003E-6</v>
      </c>
      <c r="K165" s="56">
        <f>E165*J165</f>
        <v>0</v>
      </c>
      <c r="L165" s="57" t="s">
        <v>124</v>
      </c>
    </row>
    <row r="166" spans="1:12" s="1" customFormat="1" ht="19.2">
      <c r="A166" s="47">
        <f>A165+1</f>
        <v>133</v>
      </c>
      <c r="B166" s="48" t="s">
        <v>350</v>
      </c>
      <c r="C166" s="49" t="s">
        <v>351</v>
      </c>
      <c r="D166" s="50" t="s">
        <v>235</v>
      </c>
      <c r="E166" s="51">
        <v>0</v>
      </c>
      <c r="F166" s="52"/>
      <c r="G166" s="53">
        <f>E166*F166</f>
        <v>0</v>
      </c>
      <c r="H166" s="54"/>
      <c r="I166" s="53">
        <f>E166*H166</f>
        <v>0</v>
      </c>
      <c r="J166" s="55">
        <v>0</v>
      </c>
      <c r="K166" s="56">
        <f>E166*J166</f>
        <v>0</v>
      </c>
      <c r="L166" s="57" t="s">
        <v>124</v>
      </c>
    </row>
    <row r="167" spans="1:12" s="30" customFormat="1" ht="10.199999999999999">
      <c r="A167" s="66"/>
      <c r="B167" s="67">
        <v>713</v>
      </c>
      <c r="C167" s="68" t="s">
        <v>352</v>
      </c>
      <c r="D167" s="69"/>
      <c r="E167" s="69"/>
      <c r="F167" s="70"/>
      <c r="G167" s="71">
        <f>SUM(G162:G166)</f>
        <v>0</v>
      </c>
      <c r="H167" s="72"/>
      <c r="I167" s="73">
        <f>SUM(I162:I166)</f>
        <v>0</v>
      </c>
      <c r="J167" s="72"/>
      <c r="K167" s="74">
        <f>SUM(K162:K166)</f>
        <v>0</v>
      </c>
      <c r="L167" s="75"/>
    </row>
    <row r="168" spans="1:12" s="30" customFormat="1" ht="10.199999999999999">
      <c r="A168" s="40"/>
      <c r="B168" s="41" t="s">
        <v>353</v>
      </c>
      <c r="C168" s="42" t="s">
        <v>354</v>
      </c>
      <c r="D168" s="39"/>
      <c r="E168" s="39"/>
      <c r="F168" s="43"/>
      <c r="G168" s="44"/>
      <c r="H168" s="45"/>
      <c r="I168" s="38"/>
      <c r="J168" s="45"/>
      <c r="K168" s="38"/>
      <c r="L168" s="46"/>
    </row>
    <row r="169" spans="1:12" s="1" customFormat="1" ht="19.2">
      <c r="A169" s="47">
        <f>A166+1</f>
        <v>134</v>
      </c>
      <c r="B169" s="48" t="s">
        <v>355</v>
      </c>
      <c r="C169" s="49" t="s">
        <v>356</v>
      </c>
      <c r="D169" s="50" t="s">
        <v>136</v>
      </c>
      <c r="E169" s="54">
        <v>10</v>
      </c>
      <c r="F169" s="52"/>
      <c r="G169" s="53">
        <f>E169*F169</f>
        <v>0</v>
      </c>
      <c r="H169" s="54"/>
      <c r="I169" s="53">
        <f>E169*H169</f>
        <v>0</v>
      </c>
      <c r="J169" s="55">
        <v>1.65024E-4</v>
      </c>
      <c r="K169" s="56">
        <f>E169*J169</f>
        <v>1.6502399999999999E-3</v>
      </c>
      <c r="L169" s="57" t="s">
        <v>124</v>
      </c>
    </row>
    <row r="170" spans="1:12" s="1" customFormat="1" ht="19.2">
      <c r="A170" s="47">
        <f>A169+1</f>
        <v>135</v>
      </c>
      <c r="B170" s="48" t="s">
        <v>357</v>
      </c>
      <c r="C170" s="49" t="s">
        <v>358</v>
      </c>
      <c r="D170" s="50" t="s">
        <v>136</v>
      </c>
      <c r="E170" s="54">
        <v>10</v>
      </c>
      <c r="F170" s="52"/>
      <c r="G170" s="53">
        <f>E170*F170</f>
        <v>0</v>
      </c>
      <c r="H170" s="54"/>
      <c r="I170" s="53">
        <f>E170*H170</f>
        <v>0</v>
      </c>
      <c r="J170" s="55">
        <v>2.3090223999999999E-2</v>
      </c>
      <c r="K170" s="56">
        <f>E170*J170</f>
        <v>0.23090223999999998</v>
      </c>
      <c r="L170" s="57" t="s">
        <v>124</v>
      </c>
    </row>
    <row r="171" spans="1:12" s="1" customFormat="1" ht="19.2">
      <c r="A171" s="47">
        <f>A170+1</f>
        <v>136</v>
      </c>
      <c r="B171" s="48" t="s">
        <v>359</v>
      </c>
      <c r="C171" s="49" t="s">
        <v>360</v>
      </c>
      <c r="D171" s="50" t="s">
        <v>127</v>
      </c>
      <c r="E171" s="226">
        <v>2.1831999999999998</v>
      </c>
      <c r="F171" s="52"/>
      <c r="G171" s="53">
        <f>E171*F171</f>
        <v>0</v>
      </c>
      <c r="H171" s="54"/>
      <c r="I171" s="53">
        <f>E171*H171</f>
        <v>0</v>
      </c>
      <c r="J171" s="55">
        <v>0</v>
      </c>
      <c r="K171" s="56">
        <f>E171*J171</f>
        <v>0</v>
      </c>
      <c r="L171" s="57" t="s">
        <v>124</v>
      </c>
    </row>
    <row r="172" spans="1:12" s="1" customFormat="1" ht="19.2">
      <c r="A172" s="47">
        <f>A171+1</f>
        <v>137</v>
      </c>
      <c r="B172" s="48" t="s">
        <v>361</v>
      </c>
      <c r="C172" s="49" t="s">
        <v>362</v>
      </c>
      <c r="D172" s="50" t="s">
        <v>123</v>
      </c>
      <c r="E172" s="55">
        <v>0.55799999999999994</v>
      </c>
      <c r="F172" s="52"/>
      <c r="G172" s="53">
        <f>E172*F172</f>
        <v>0</v>
      </c>
      <c r="H172" s="54"/>
      <c r="I172" s="53">
        <f>E172*H172</f>
        <v>0</v>
      </c>
      <c r="J172" s="55">
        <v>2.3191920000000001E-2</v>
      </c>
      <c r="K172" s="56">
        <f>E172*J172</f>
        <v>1.2941091359999999E-2</v>
      </c>
      <c r="L172" s="57" t="s">
        <v>124</v>
      </c>
    </row>
    <row r="173" spans="1:12" s="1" customFormat="1" ht="105.6">
      <c r="A173" s="227">
        <f>A172+1</f>
        <v>138</v>
      </c>
      <c r="B173" s="228" t="s">
        <v>363</v>
      </c>
      <c r="C173" s="229" t="s">
        <v>364</v>
      </c>
      <c r="D173" s="230" t="s">
        <v>123</v>
      </c>
      <c r="E173" s="235">
        <v>0.55799999999999994</v>
      </c>
      <c r="F173" s="232"/>
      <c r="G173" s="233">
        <f>E173*F173</f>
        <v>0</v>
      </c>
      <c r="H173" s="234"/>
      <c r="I173" s="233">
        <f>E173*H173</f>
        <v>0</v>
      </c>
      <c r="J173" s="235">
        <v>0.59</v>
      </c>
      <c r="K173" s="236">
        <f>E173*J173</f>
        <v>0.32921999999999996</v>
      </c>
      <c r="L173" s="237" t="s">
        <v>124</v>
      </c>
    </row>
    <row r="174" spans="1:12" s="1" customFormat="1" ht="19.2">
      <c r="A174" s="47">
        <f>A173+1</f>
        <v>139</v>
      </c>
      <c r="B174" s="48" t="s">
        <v>365</v>
      </c>
      <c r="C174" s="49" t="s">
        <v>366</v>
      </c>
      <c r="D174" s="50" t="s">
        <v>123</v>
      </c>
      <c r="E174" s="55">
        <v>0.55799999999999994</v>
      </c>
      <c r="F174" s="52"/>
      <c r="G174" s="53">
        <f>E174*F174</f>
        <v>0</v>
      </c>
      <c r="H174" s="54"/>
      <c r="I174" s="53">
        <f>E174*H174</f>
        <v>0</v>
      </c>
      <c r="J174" s="55">
        <v>1.8E-3</v>
      </c>
      <c r="K174" s="56">
        <f>E174*J174</f>
        <v>1.0043999999999999E-3</v>
      </c>
      <c r="L174" s="57" t="s">
        <v>124</v>
      </c>
    </row>
    <row r="175" spans="1:12" s="1" customFormat="1" ht="19.2">
      <c r="A175" s="47">
        <f>A174+1</f>
        <v>140</v>
      </c>
      <c r="B175" s="48" t="s">
        <v>367</v>
      </c>
      <c r="C175" s="49" t="s">
        <v>368</v>
      </c>
      <c r="D175" s="50" t="s">
        <v>155</v>
      </c>
      <c r="E175" s="51">
        <v>2</v>
      </c>
      <c r="F175" s="52"/>
      <c r="G175" s="53">
        <f>E175*F175</f>
        <v>0</v>
      </c>
      <c r="H175" s="54"/>
      <c r="I175" s="53">
        <f>E175*H175</f>
        <v>0</v>
      </c>
      <c r="J175" s="55">
        <v>4.73E-4</v>
      </c>
      <c r="K175" s="56">
        <f>E175*J175</f>
        <v>9.4600000000000001E-4</v>
      </c>
      <c r="L175" s="57" t="s">
        <v>124</v>
      </c>
    </row>
    <row r="176" spans="1:12" s="1" customFormat="1" ht="19.2">
      <c r="A176" s="47">
        <f>A175+1</f>
        <v>141</v>
      </c>
      <c r="B176" s="48" t="s">
        <v>369</v>
      </c>
      <c r="C176" s="49" t="s">
        <v>370</v>
      </c>
      <c r="D176" s="50" t="s">
        <v>235</v>
      </c>
      <c r="E176" s="55">
        <v>0.377</v>
      </c>
      <c r="F176" s="52"/>
      <c r="G176" s="53">
        <f>E176*F176</f>
        <v>0</v>
      </c>
      <c r="H176" s="54"/>
      <c r="I176" s="53">
        <f>E176*H176</f>
        <v>0</v>
      </c>
      <c r="J176" s="55">
        <v>0</v>
      </c>
      <c r="K176" s="56">
        <f>E176*J176</f>
        <v>0</v>
      </c>
      <c r="L176" s="57" t="s">
        <v>124</v>
      </c>
    </row>
    <row r="177" spans="1:12" s="1" customFormat="1" ht="19.2">
      <c r="A177" s="47">
        <f>A176+1</f>
        <v>142</v>
      </c>
      <c r="B177" s="48" t="s">
        <v>355</v>
      </c>
      <c r="C177" s="49" t="s">
        <v>371</v>
      </c>
      <c r="D177" s="50" t="s">
        <v>136</v>
      </c>
      <c r="E177" s="51">
        <v>5</v>
      </c>
      <c r="F177" s="52"/>
      <c r="G177" s="53">
        <f>E177*F177</f>
        <v>0</v>
      </c>
      <c r="H177" s="54"/>
      <c r="I177" s="53">
        <f>E177*H177</f>
        <v>0</v>
      </c>
      <c r="J177" s="55">
        <v>1.65024E-4</v>
      </c>
      <c r="K177" s="56">
        <f>E177*J177</f>
        <v>8.2511999999999993E-4</v>
      </c>
      <c r="L177" s="57" t="s">
        <v>124</v>
      </c>
    </row>
    <row r="178" spans="1:12" s="1" customFormat="1" ht="19.2">
      <c r="A178" s="47">
        <f>A177+1</f>
        <v>143</v>
      </c>
      <c r="B178" s="48" t="s">
        <v>357</v>
      </c>
      <c r="C178" s="49" t="s">
        <v>372</v>
      </c>
      <c r="D178" s="50" t="s">
        <v>136</v>
      </c>
      <c r="E178" s="51">
        <v>5</v>
      </c>
      <c r="F178" s="52"/>
      <c r="G178" s="53">
        <f>E178*F178</f>
        <v>0</v>
      </c>
      <c r="H178" s="54"/>
      <c r="I178" s="53">
        <f>E178*H178</f>
        <v>0</v>
      </c>
      <c r="J178" s="55">
        <v>2.3090223999999999E-2</v>
      </c>
      <c r="K178" s="56">
        <f>E178*J178</f>
        <v>0.11545111999999999</v>
      </c>
      <c r="L178" s="57" t="s">
        <v>124</v>
      </c>
    </row>
    <row r="179" spans="1:12" s="1" customFormat="1" ht="19.2">
      <c r="A179" s="47">
        <f>A178+1</f>
        <v>144</v>
      </c>
      <c r="B179" s="48" t="s">
        <v>359</v>
      </c>
      <c r="C179" s="49" t="s">
        <v>373</v>
      </c>
      <c r="D179" s="50" t="s">
        <v>127</v>
      </c>
      <c r="E179" s="226">
        <v>2.1831999999999998</v>
      </c>
      <c r="F179" s="52"/>
      <c r="G179" s="53">
        <f>E179*F179</f>
        <v>0</v>
      </c>
      <c r="H179" s="54"/>
      <c r="I179" s="53">
        <f>E179*H179</f>
        <v>0</v>
      </c>
      <c r="J179" s="55">
        <v>0</v>
      </c>
      <c r="K179" s="56">
        <f>E179*J179</f>
        <v>0</v>
      </c>
      <c r="L179" s="57" t="s">
        <v>124</v>
      </c>
    </row>
    <row r="180" spans="1:12" s="1" customFormat="1" ht="19.2">
      <c r="A180" s="47">
        <f>A179+1</f>
        <v>145</v>
      </c>
      <c r="B180" s="48" t="s">
        <v>361</v>
      </c>
      <c r="C180" s="49" t="s">
        <v>374</v>
      </c>
      <c r="D180" s="50" t="s">
        <v>123</v>
      </c>
      <c r="E180" s="55">
        <v>0.55799999999999994</v>
      </c>
      <c r="F180" s="52"/>
      <c r="G180" s="53">
        <f>E180*F180</f>
        <v>0</v>
      </c>
      <c r="H180" s="54"/>
      <c r="I180" s="53">
        <f>E180*H180</f>
        <v>0</v>
      </c>
      <c r="J180" s="55">
        <v>2.3191920000000001E-2</v>
      </c>
      <c r="K180" s="56">
        <f>E180*J180</f>
        <v>1.2941091359999999E-2</v>
      </c>
      <c r="L180" s="57" t="s">
        <v>124</v>
      </c>
    </row>
    <row r="181" spans="1:12" s="1" customFormat="1" ht="105.6">
      <c r="A181" s="227">
        <f>A180+1</f>
        <v>146</v>
      </c>
      <c r="B181" s="228" t="s">
        <v>363</v>
      </c>
      <c r="C181" s="229" t="s">
        <v>375</v>
      </c>
      <c r="D181" s="230" t="s">
        <v>123</v>
      </c>
      <c r="E181" s="235">
        <v>0.55799999999999994</v>
      </c>
      <c r="F181" s="232"/>
      <c r="G181" s="233">
        <f>E181*F181</f>
        <v>0</v>
      </c>
      <c r="H181" s="234"/>
      <c r="I181" s="233">
        <f>E181*H181</f>
        <v>0</v>
      </c>
      <c r="J181" s="235">
        <v>0.59</v>
      </c>
      <c r="K181" s="236">
        <f>E181*J181</f>
        <v>0.32921999999999996</v>
      </c>
      <c r="L181" s="237" t="s">
        <v>124</v>
      </c>
    </row>
    <row r="182" spans="1:12" s="1" customFormat="1" ht="19.2">
      <c r="A182" s="47">
        <f>A181+1</f>
        <v>147</v>
      </c>
      <c r="B182" s="48" t="s">
        <v>365</v>
      </c>
      <c r="C182" s="49" t="s">
        <v>376</v>
      </c>
      <c r="D182" s="50" t="s">
        <v>123</v>
      </c>
      <c r="E182" s="55">
        <v>0.55799999999999994</v>
      </c>
      <c r="F182" s="52"/>
      <c r="G182" s="53">
        <f>E182*F182</f>
        <v>0</v>
      </c>
      <c r="H182" s="54"/>
      <c r="I182" s="53">
        <f>E182*H182</f>
        <v>0</v>
      </c>
      <c r="J182" s="55">
        <v>1.8E-3</v>
      </c>
      <c r="K182" s="56">
        <f>E182*J182</f>
        <v>1.0043999999999999E-3</v>
      </c>
      <c r="L182" s="57" t="s">
        <v>124</v>
      </c>
    </row>
    <row r="183" spans="1:12" s="1" customFormat="1" ht="19.2">
      <c r="A183" s="47">
        <f>A182+1</f>
        <v>148</v>
      </c>
      <c r="B183" s="48" t="s">
        <v>367</v>
      </c>
      <c r="C183" s="49" t="s">
        <v>377</v>
      </c>
      <c r="D183" s="50" t="s">
        <v>155</v>
      </c>
      <c r="E183" s="51">
        <v>2</v>
      </c>
      <c r="F183" s="52"/>
      <c r="G183" s="53">
        <f>E183*F183</f>
        <v>0</v>
      </c>
      <c r="H183" s="54"/>
      <c r="I183" s="53">
        <f>E183*H183</f>
        <v>0</v>
      </c>
      <c r="J183" s="55">
        <v>4.73E-4</v>
      </c>
      <c r="K183" s="56">
        <f>E183*J183</f>
        <v>9.4600000000000001E-4</v>
      </c>
      <c r="L183" s="57" t="s">
        <v>124</v>
      </c>
    </row>
    <row r="184" spans="1:12" s="1" customFormat="1" ht="19.2">
      <c r="A184" s="47">
        <f>A183+1</f>
        <v>149</v>
      </c>
      <c r="B184" s="48" t="s">
        <v>369</v>
      </c>
      <c r="C184" s="49" t="s">
        <v>378</v>
      </c>
      <c r="D184" s="50" t="s">
        <v>235</v>
      </c>
      <c r="E184" s="55">
        <v>0.377</v>
      </c>
      <c r="F184" s="52"/>
      <c r="G184" s="53">
        <f>E184*F184</f>
        <v>0</v>
      </c>
      <c r="H184" s="54"/>
      <c r="I184" s="53">
        <f>E184*H184</f>
        <v>0</v>
      </c>
      <c r="J184" s="55">
        <v>0</v>
      </c>
      <c r="K184" s="56">
        <f>E184*J184</f>
        <v>0</v>
      </c>
      <c r="L184" s="57" t="s">
        <v>124</v>
      </c>
    </row>
    <row r="185" spans="1:12" s="1" customFormat="1" ht="19.2">
      <c r="A185" s="47">
        <f>A184+1</f>
        <v>150</v>
      </c>
      <c r="B185" s="48" t="s">
        <v>379</v>
      </c>
      <c r="C185" s="49" t="s">
        <v>380</v>
      </c>
      <c r="D185" s="50" t="s">
        <v>136</v>
      </c>
      <c r="E185" s="54">
        <v>31.5</v>
      </c>
      <c r="F185" s="52"/>
      <c r="G185" s="53">
        <f>E185*F185</f>
        <v>0</v>
      </c>
      <c r="H185" s="54"/>
      <c r="I185" s="53">
        <f>E185*H185</f>
        <v>0</v>
      </c>
      <c r="J185" s="55">
        <v>1.65024E-4</v>
      </c>
      <c r="K185" s="56">
        <f>E185*J185</f>
        <v>5.1982560000000001E-3</v>
      </c>
      <c r="L185" s="57" t="s">
        <v>124</v>
      </c>
    </row>
    <row r="186" spans="1:12" s="1" customFormat="1" ht="19.2">
      <c r="A186" s="47">
        <f>A185+1</f>
        <v>151</v>
      </c>
      <c r="B186" s="48" t="s">
        <v>381</v>
      </c>
      <c r="C186" s="49" t="s">
        <v>382</v>
      </c>
      <c r="D186" s="50" t="s">
        <v>136</v>
      </c>
      <c r="E186" s="54">
        <v>31.5</v>
      </c>
      <c r="F186" s="52"/>
      <c r="G186" s="53">
        <f>E186*F186</f>
        <v>0</v>
      </c>
      <c r="H186" s="54"/>
      <c r="I186" s="53">
        <f>E186*H186</f>
        <v>0</v>
      </c>
      <c r="J186" s="55">
        <v>1.28252E-2</v>
      </c>
      <c r="K186" s="56">
        <f>E186*J186</f>
        <v>0.40399380000000001</v>
      </c>
      <c r="L186" s="57" t="s">
        <v>124</v>
      </c>
    </row>
    <row r="187" spans="1:12" s="1" customFormat="1" ht="19.2">
      <c r="A187" s="47">
        <f>A186+1</f>
        <v>152</v>
      </c>
      <c r="B187" s="48" t="s">
        <v>359</v>
      </c>
      <c r="C187" s="49" t="s">
        <v>383</v>
      </c>
      <c r="D187" s="50" t="s">
        <v>127</v>
      </c>
      <c r="E187" s="226">
        <v>19.360800000000005</v>
      </c>
      <c r="F187" s="52"/>
      <c r="G187" s="53">
        <f>E187*F187</f>
        <v>0</v>
      </c>
      <c r="H187" s="54"/>
      <c r="I187" s="53">
        <f>E187*H187</f>
        <v>0</v>
      </c>
      <c r="J187" s="55">
        <v>0</v>
      </c>
      <c r="K187" s="56">
        <f>E187*J187</f>
        <v>0</v>
      </c>
      <c r="L187" s="57" t="s">
        <v>124</v>
      </c>
    </row>
    <row r="188" spans="1:12" s="1" customFormat="1" ht="19.2">
      <c r="A188" s="47">
        <f>A187+1</f>
        <v>153</v>
      </c>
      <c r="B188" s="48" t="s">
        <v>361</v>
      </c>
      <c r="C188" s="49" t="s">
        <v>384</v>
      </c>
      <c r="D188" s="50" t="s">
        <v>123</v>
      </c>
      <c r="E188" s="55">
        <v>0.75600000000000001</v>
      </c>
      <c r="F188" s="52"/>
      <c r="G188" s="53">
        <f>E188*F188</f>
        <v>0</v>
      </c>
      <c r="H188" s="54"/>
      <c r="I188" s="53">
        <f>E188*H188</f>
        <v>0</v>
      </c>
      <c r="J188" s="55">
        <v>2.3191920000000001E-2</v>
      </c>
      <c r="K188" s="56">
        <f>E188*J188</f>
        <v>1.7533091520000002E-2</v>
      </c>
      <c r="L188" s="57" t="s">
        <v>124</v>
      </c>
    </row>
    <row r="189" spans="1:12" s="1" customFormat="1" ht="105.6">
      <c r="A189" s="227">
        <f>A188+1</f>
        <v>154</v>
      </c>
      <c r="B189" s="228" t="s">
        <v>385</v>
      </c>
      <c r="C189" s="229" t="s">
        <v>386</v>
      </c>
      <c r="D189" s="230" t="s">
        <v>123</v>
      </c>
      <c r="E189" s="235">
        <v>0.75600000000000001</v>
      </c>
      <c r="F189" s="232"/>
      <c r="G189" s="233">
        <f>E189*F189</f>
        <v>0</v>
      </c>
      <c r="H189" s="234"/>
      <c r="I189" s="233">
        <f>E189*H189</f>
        <v>0</v>
      </c>
      <c r="J189" s="235">
        <v>0.47</v>
      </c>
      <c r="K189" s="236">
        <f>E189*J189</f>
        <v>0.35531999999999997</v>
      </c>
      <c r="L189" s="237" t="s">
        <v>124</v>
      </c>
    </row>
    <row r="190" spans="1:12" s="1" customFormat="1" ht="19.2">
      <c r="A190" s="47">
        <f>A189+1</f>
        <v>155</v>
      </c>
      <c r="B190" s="48" t="s">
        <v>365</v>
      </c>
      <c r="C190" s="49" t="s">
        <v>387</v>
      </c>
      <c r="D190" s="50" t="s">
        <v>123</v>
      </c>
      <c r="E190" s="55">
        <v>0.75600000000000001</v>
      </c>
      <c r="F190" s="52"/>
      <c r="G190" s="53">
        <f>E190*F190</f>
        <v>0</v>
      </c>
      <c r="H190" s="54"/>
      <c r="I190" s="53">
        <f>E190*H190</f>
        <v>0</v>
      </c>
      <c r="J190" s="55">
        <v>1.8E-3</v>
      </c>
      <c r="K190" s="56">
        <f>E190*J190</f>
        <v>1.3607999999999999E-3</v>
      </c>
      <c r="L190" s="57" t="s">
        <v>124</v>
      </c>
    </row>
    <row r="191" spans="1:12" s="1" customFormat="1" ht="19.2">
      <c r="A191" s="47">
        <f>A190+1</f>
        <v>156</v>
      </c>
      <c r="B191" s="48" t="s">
        <v>369</v>
      </c>
      <c r="C191" s="49" t="s">
        <v>388</v>
      </c>
      <c r="D191" s="50" t="s">
        <v>235</v>
      </c>
      <c r="E191" s="55">
        <v>0.42500000000000004</v>
      </c>
      <c r="F191" s="52"/>
      <c r="G191" s="53">
        <f>E191*F191</f>
        <v>0</v>
      </c>
      <c r="H191" s="54"/>
      <c r="I191" s="53">
        <f>E191*H191</f>
        <v>0</v>
      </c>
      <c r="J191" s="55">
        <v>0</v>
      </c>
      <c r="K191" s="56">
        <f>E191*J191</f>
        <v>0</v>
      </c>
      <c r="L191" s="57" t="s">
        <v>124</v>
      </c>
    </row>
    <row r="192" spans="1:12" s="1" customFormat="1" ht="19.2">
      <c r="A192" s="47">
        <f>A191+1</f>
        <v>157</v>
      </c>
      <c r="B192" s="48" t="s">
        <v>355</v>
      </c>
      <c r="C192" s="49" t="s">
        <v>389</v>
      </c>
      <c r="D192" s="50" t="s">
        <v>136</v>
      </c>
      <c r="E192" s="51">
        <v>3</v>
      </c>
      <c r="F192" s="52"/>
      <c r="G192" s="53">
        <f>E192*F192</f>
        <v>0</v>
      </c>
      <c r="H192" s="54"/>
      <c r="I192" s="53">
        <f>E192*H192</f>
        <v>0</v>
      </c>
      <c r="J192" s="55">
        <v>1.65024E-4</v>
      </c>
      <c r="K192" s="56">
        <f>E192*J192</f>
        <v>4.9507200000000005E-4</v>
      </c>
      <c r="L192" s="57" t="s">
        <v>124</v>
      </c>
    </row>
    <row r="193" spans="1:12" s="1" customFormat="1" ht="19.2">
      <c r="A193" s="47">
        <f>A192+1</f>
        <v>158</v>
      </c>
      <c r="B193" s="48" t="s">
        <v>357</v>
      </c>
      <c r="C193" s="49" t="s">
        <v>390</v>
      </c>
      <c r="D193" s="50" t="s">
        <v>136</v>
      </c>
      <c r="E193" s="51">
        <v>3</v>
      </c>
      <c r="F193" s="52"/>
      <c r="G193" s="53">
        <f>E193*F193</f>
        <v>0</v>
      </c>
      <c r="H193" s="54"/>
      <c r="I193" s="53">
        <f>E193*H193</f>
        <v>0</v>
      </c>
      <c r="J193" s="55">
        <v>2.3090223999999999E-2</v>
      </c>
      <c r="K193" s="56">
        <f>E193*J193</f>
        <v>6.9270672000000005E-2</v>
      </c>
      <c r="L193" s="57" t="s">
        <v>124</v>
      </c>
    </row>
    <row r="194" spans="1:12" s="1" customFormat="1" ht="19.2">
      <c r="A194" s="47">
        <f>A193+1</f>
        <v>159</v>
      </c>
      <c r="B194" s="48" t="s">
        <v>359</v>
      </c>
      <c r="C194" s="49" t="s">
        <v>391</v>
      </c>
      <c r="D194" s="50" t="s">
        <v>127</v>
      </c>
      <c r="E194" s="226">
        <v>2.5800000000000005</v>
      </c>
      <c r="F194" s="52"/>
      <c r="G194" s="53">
        <f>E194*F194</f>
        <v>0</v>
      </c>
      <c r="H194" s="54"/>
      <c r="I194" s="53">
        <f>E194*H194</f>
        <v>0</v>
      </c>
      <c r="J194" s="55">
        <v>0</v>
      </c>
      <c r="K194" s="56">
        <f>E194*J194</f>
        <v>0</v>
      </c>
      <c r="L194" s="57" t="s">
        <v>124</v>
      </c>
    </row>
    <row r="195" spans="1:12" s="1" customFormat="1" ht="19.2">
      <c r="A195" s="47">
        <f>A194+1</f>
        <v>160</v>
      </c>
      <c r="B195" s="48" t="s">
        <v>361</v>
      </c>
      <c r="C195" s="49" t="s">
        <v>392</v>
      </c>
      <c r="D195" s="50" t="s">
        <v>123</v>
      </c>
      <c r="E195" s="55">
        <v>0.12000000000000002</v>
      </c>
      <c r="F195" s="52"/>
      <c r="G195" s="53">
        <f>E195*F195</f>
        <v>0</v>
      </c>
      <c r="H195" s="54"/>
      <c r="I195" s="53">
        <f>E195*H195</f>
        <v>0</v>
      </c>
      <c r="J195" s="55">
        <v>2.3191920000000001E-2</v>
      </c>
      <c r="K195" s="56">
        <f>E195*J195</f>
        <v>2.7830304000000007E-3</v>
      </c>
      <c r="L195" s="57" t="s">
        <v>124</v>
      </c>
    </row>
    <row r="196" spans="1:12" s="1" customFormat="1" ht="105.6">
      <c r="A196" s="227">
        <f>A195+1</f>
        <v>161</v>
      </c>
      <c r="B196" s="228" t="s">
        <v>385</v>
      </c>
      <c r="C196" s="229" t="s">
        <v>393</v>
      </c>
      <c r="D196" s="230" t="s">
        <v>123</v>
      </c>
      <c r="E196" s="235">
        <v>0.12000000000000002</v>
      </c>
      <c r="F196" s="232"/>
      <c r="G196" s="233">
        <f>E196*F196</f>
        <v>0</v>
      </c>
      <c r="H196" s="234"/>
      <c r="I196" s="233">
        <f>E196*H196</f>
        <v>0</v>
      </c>
      <c r="J196" s="235">
        <v>0.47</v>
      </c>
      <c r="K196" s="236">
        <f>E196*J196</f>
        <v>5.6400000000000006E-2</v>
      </c>
      <c r="L196" s="237" t="s">
        <v>124</v>
      </c>
    </row>
    <row r="197" spans="1:12" s="1" customFormat="1" ht="19.2">
      <c r="A197" s="47">
        <f>A196+1</f>
        <v>162</v>
      </c>
      <c r="B197" s="48" t="s">
        <v>365</v>
      </c>
      <c r="C197" s="49" t="s">
        <v>394</v>
      </c>
      <c r="D197" s="50" t="s">
        <v>123</v>
      </c>
      <c r="E197" s="55">
        <v>0.12000000000000002</v>
      </c>
      <c r="F197" s="52"/>
      <c r="G197" s="53">
        <f>E197*F197</f>
        <v>0</v>
      </c>
      <c r="H197" s="54"/>
      <c r="I197" s="53">
        <f>E197*H197</f>
        <v>0</v>
      </c>
      <c r="J197" s="55">
        <v>1.8E-3</v>
      </c>
      <c r="K197" s="56">
        <f>E197*J197</f>
        <v>2.1600000000000005E-4</v>
      </c>
      <c r="L197" s="57" t="s">
        <v>124</v>
      </c>
    </row>
    <row r="198" spans="1:12" s="1" customFormat="1" ht="19.2">
      <c r="A198" s="47">
        <f>A197+1</f>
        <v>163</v>
      </c>
      <c r="B198" s="48" t="s">
        <v>395</v>
      </c>
      <c r="C198" s="49" t="s">
        <v>396</v>
      </c>
      <c r="D198" s="50" t="s">
        <v>155</v>
      </c>
      <c r="E198" s="51">
        <v>1</v>
      </c>
      <c r="F198" s="52"/>
      <c r="G198" s="53">
        <f>E198*F198</f>
        <v>0</v>
      </c>
      <c r="H198" s="54"/>
      <c r="I198" s="53">
        <f>E198*H198</f>
        <v>0</v>
      </c>
      <c r="J198" s="55">
        <v>1.4189999999999999E-3</v>
      </c>
      <c r="K198" s="56">
        <f>E198*J198</f>
        <v>1.4189999999999999E-3</v>
      </c>
      <c r="L198" s="57" t="s">
        <v>124</v>
      </c>
    </row>
    <row r="199" spans="1:12" s="1" customFormat="1" ht="19.2">
      <c r="A199" s="47">
        <f>A198+1</f>
        <v>164</v>
      </c>
      <c r="B199" s="48" t="s">
        <v>369</v>
      </c>
      <c r="C199" s="49" t="s">
        <v>397</v>
      </c>
      <c r="D199" s="50" t="s">
        <v>235</v>
      </c>
      <c r="E199" s="55">
        <v>7.0000000000000007E-2</v>
      </c>
      <c r="F199" s="52"/>
      <c r="G199" s="53">
        <f>E199*F199</f>
        <v>0</v>
      </c>
      <c r="H199" s="54"/>
      <c r="I199" s="53">
        <f>E199*H199</f>
        <v>0</v>
      </c>
      <c r="J199" s="55">
        <v>0</v>
      </c>
      <c r="K199" s="56">
        <f>E199*J199</f>
        <v>0</v>
      </c>
      <c r="L199" s="57" t="s">
        <v>124</v>
      </c>
    </row>
    <row r="200" spans="1:12" s="1" customFormat="1" ht="19.2">
      <c r="A200" s="47">
        <f>A199+1</f>
        <v>165</v>
      </c>
      <c r="B200" s="48" t="s">
        <v>398</v>
      </c>
      <c r="C200" s="49" t="s">
        <v>399</v>
      </c>
      <c r="D200" s="50" t="s">
        <v>136</v>
      </c>
      <c r="E200" s="51">
        <v>2</v>
      </c>
      <c r="F200" s="52"/>
      <c r="G200" s="53">
        <f>E200*F200</f>
        <v>0</v>
      </c>
      <c r="H200" s="54"/>
      <c r="I200" s="53">
        <f>E200*H200</f>
        <v>0</v>
      </c>
      <c r="J200" s="55">
        <v>1.65024E-4</v>
      </c>
      <c r="K200" s="56">
        <f>E200*J200</f>
        <v>3.30048E-4</v>
      </c>
      <c r="L200" s="57" t="s">
        <v>124</v>
      </c>
    </row>
    <row r="201" spans="1:12" s="1" customFormat="1" ht="19.2">
      <c r="A201" s="47">
        <f>A200+1</f>
        <v>166</v>
      </c>
      <c r="B201" s="48" t="s">
        <v>400</v>
      </c>
      <c r="C201" s="49" t="s">
        <v>401</v>
      </c>
      <c r="D201" s="50" t="s">
        <v>136</v>
      </c>
      <c r="E201" s="51">
        <v>2</v>
      </c>
      <c r="F201" s="52"/>
      <c r="G201" s="53">
        <f>E201*F201</f>
        <v>0</v>
      </c>
      <c r="H201" s="54"/>
      <c r="I201" s="53">
        <f>E201*H201</f>
        <v>0</v>
      </c>
      <c r="J201" s="55">
        <v>3.4706224000000001E-2</v>
      </c>
      <c r="K201" s="56">
        <f>E201*J201</f>
        <v>6.9412448000000002E-2</v>
      </c>
      <c r="L201" s="57" t="s">
        <v>124</v>
      </c>
    </row>
    <row r="202" spans="1:12" s="1" customFormat="1" ht="19.2">
      <c r="A202" s="47">
        <f>A201+1</f>
        <v>167</v>
      </c>
      <c r="B202" s="48" t="s">
        <v>359</v>
      </c>
      <c r="C202" s="49" t="s">
        <v>402</v>
      </c>
      <c r="D202" s="50" t="s">
        <v>127</v>
      </c>
      <c r="E202" s="226">
        <v>2.4420000000000002</v>
      </c>
      <c r="F202" s="52"/>
      <c r="G202" s="53">
        <f>E202*F202</f>
        <v>0</v>
      </c>
      <c r="H202" s="54"/>
      <c r="I202" s="53">
        <f>E202*H202</f>
        <v>0</v>
      </c>
      <c r="J202" s="55">
        <v>0</v>
      </c>
      <c r="K202" s="56">
        <f>E202*J202</f>
        <v>0</v>
      </c>
      <c r="L202" s="57" t="s">
        <v>124</v>
      </c>
    </row>
    <row r="203" spans="1:12" s="1" customFormat="1" ht="19.2">
      <c r="A203" s="47">
        <f>A202+1</f>
        <v>168</v>
      </c>
      <c r="B203" s="48" t="s">
        <v>361</v>
      </c>
      <c r="C203" s="49" t="s">
        <v>403</v>
      </c>
      <c r="D203" s="50" t="s">
        <v>123</v>
      </c>
      <c r="E203" s="55">
        <v>0.16200000000000001</v>
      </c>
      <c r="F203" s="52"/>
      <c r="G203" s="53">
        <f>E203*F203</f>
        <v>0</v>
      </c>
      <c r="H203" s="54"/>
      <c r="I203" s="53">
        <f>E203*H203</f>
        <v>0</v>
      </c>
      <c r="J203" s="55">
        <v>2.3191920000000001E-2</v>
      </c>
      <c r="K203" s="56">
        <f>E203*J203</f>
        <v>3.7570910400000004E-3</v>
      </c>
      <c r="L203" s="57" t="s">
        <v>124</v>
      </c>
    </row>
    <row r="204" spans="1:12" s="1" customFormat="1" ht="105.6">
      <c r="A204" s="227">
        <f>A203+1</f>
        <v>169</v>
      </c>
      <c r="B204" s="228" t="s">
        <v>385</v>
      </c>
      <c r="C204" s="229" t="s">
        <v>404</v>
      </c>
      <c r="D204" s="230" t="s">
        <v>123</v>
      </c>
      <c r="E204" s="235">
        <v>0.16200000000000001</v>
      </c>
      <c r="F204" s="232"/>
      <c r="G204" s="233">
        <f>E204*F204</f>
        <v>0</v>
      </c>
      <c r="H204" s="234"/>
      <c r="I204" s="233">
        <f>E204*H204</f>
        <v>0</v>
      </c>
      <c r="J204" s="235">
        <v>0.47</v>
      </c>
      <c r="K204" s="236">
        <f>E204*J204</f>
        <v>7.6139999999999999E-2</v>
      </c>
      <c r="L204" s="237" t="s">
        <v>124</v>
      </c>
    </row>
    <row r="205" spans="1:12" s="1" customFormat="1" ht="19.2">
      <c r="A205" s="47">
        <f>A204+1</f>
        <v>170</v>
      </c>
      <c r="B205" s="48" t="s">
        <v>365</v>
      </c>
      <c r="C205" s="49" t="s">
        <v>405</v>
      </c>
      <c r="D205" s="50" t="s">
        <v>123</v>
      </c>
      <c r="E205" s="55">
        <v>0.16200000000000001</v>
      </c>
      <c r="F205" s="52"/>
      <c r="G205" s="53">
        <f>E205*F205</f>
        <v>0</v>
      </c>
      <c r="H205" s="54"/>
      <c r="I205" s="53">
        <f>E205*H205</f>
        <v>0</v>
      </c>
      <c r="J205" s="55">
        <v>1.8E-3</v>
      </c>
      <c r="K205" s="56">
        <f>E205*J205</f>
        <v>2.9159999999999999E-4</v>
      </c>
      <c r="L205" s="57" t="s">
        <v>124</v>
      </c>
    </row>
    <row r="206" spans="1:12" s="1" customFormat="1" ht="19.2">
      <c r="A206" s="47">
        <f>A205+1</f>
        <v>171</v>
      </c>
      <c r="B206" s="48" t="s">
        <v>406</v>
      </c>
      <c r="C206" s="49" t="s">
        <v>407</v>
      </c>
      <c r="D206" s="50" t="s">
        <v>155</v>
      </c>
      <c r="E206" s="51">
        <v>1</v>
      </c>
      <c r="F206" s="52"/>
      <c r="G206" s="53">
        <f>E206*F206</f>
        <v>0</v>
      </c>
      <c r="H206" s="54"/>
      <c r="I206" s="53">
        <f>E206*H206</f>
        <v>0</v>
      </c>
      <c r="J206" s="55">
        <v>1.65E-3</v>
      </c>
      <c r="K206" s="56">
        <f>E206*J206</f>
        <v>1.65E-3</v>
      </c>
      <c r="L206" s="57"/>
    </row>
    <row r="207" spans="1:12" s="1" customFormat="1" ht="19.2">
      <c r="A207" s="47">
        <f>A206+1</f>
        <v>172</v>
      </c>
      <c r="B207" s="48" t="s">
        <v>369</v>
      </c>
      <c r="C207" s="49" t="s">
        <v>408</v>
      </c>
      <c r="D207" s="50" t="s">
        <v>235</v>
      </c>
      <c r="E207" s="55">
        <v>0.10100000000000001</v>
      </c>
      <c r="F207" s="52"/>
      <c r="G207" s="53">
        <f>E207*F207</f>
        <v>0</v>
      </c>
      <c r="H207" s="54"/>
      <c r="I207" s="53">
        <f>E207*H207</f>
        <v>0</v>
      </c>
      <c r="J207" s="55">
        <v>0</v>
      </c>
      <c r="K207" s="56">
        <f>E207*J207</f>
        <v>0</v>
      </c>
      <c r="L207" s="57" t="s">
        <v>124</v>
      </c>
    </row>
    <row r="208" spans="1:12" s="1" customFormat="1" ht="19.2">
      <c r="A208" s="47">
        <f>A207+1</f>
        <v>173</v>
      </c>
      <c r="B208" s="48" t="s">
        <v>357</v>
      </c>
      <c r="C208" s="49" t="s">
        <v>409</v>
      </c>
      <c r="D208" s="50" t="s">
        <v>136</v>
      </c>
      <c r="E208" s="54">
        <v>2.8</v>
      </c>
      <c r="F208" s="52"/>
      <c r="G208" s="53">
        <f>E208*F208</f>
        <v>0</v>
      </c>
      <c r="H208" s="54"/>
      <c r="I208" s="53">
        <f>E208*H208</f>
        <v>0</v>
      </c>
      <c r="J208" s="55">
        <v>2.3090223999999999E-2</v>
      </c>
      <c r="K208" s="56">
        <f>E208*J208</f>
        <v>6.4652627199999993E-2</v>
      </c>
      <c r="L208" s="57" t="s">
        <v>124</v>
      </c>
    </row>
    <row r="209" spans="1:12" s="1" customFormat="1" ht="19.2">
      <c r="A209" s="47">
        <f>A208+1</f>
        <v>174</v>
      </c>
      <c r="B209" s="48" t="s">
        <v>359</v>
      </c>
      <c r="C209" s="49" t="s">
        <v>410</v>
      </c>
      <c r="D209" s="50" t="s">
        <v>127</v>
      </c>
      <c r="E209" s="226">
        <v>2.2001999999999997</v>
      </c>
      <c r="F209" s="52"/>
      <c r="G209" s="53">
        <f>E209*F209</f>
        <v>0</v>
      </c>
      <c r="H209" s="54"/>
      <c r="I209" s="53">
        <f>E209*H209</f>
        <v>0</v>
      </c>
      <c r="J209" s="55">
        <v>0</v>
      </c>
      <c r="K209" s="56">
        <f>E209*J209</f>
        <v>0</v>
      </c>
      <c r="L209" s="57" t="s">
        <v>124</v>
      </c>
    </row>
    <row r="210" spans="1:12" s="1" customFormat="1" ht="19.2">
      <c r="A210" s="47">
        <f>A209+1</f>
        <v>175</v>
      </c>
      <c r="B210" s="48" t="s">
        <v>361</v>
      </c>
      <c r="C210" s="49" t="s">
        <v>411</v>
      </c>
      <c r="D210" s="50" t="s">
        <v>123</v>
      </c>
      <c r="E210" s="55">
        <v>0.10107999999999999</v>
      </c>
      <c r="F210" s="52"/>
      <c r="G210" s="53">
        <f>E210*F210</f>
        <v>0</v>
      </c>
      <c r="H210" s="54"/>
      <c r="I210" s="53">
        <f>E210*H210</f>
        <v>0</v>
      </c>
      <c r="J210" s="55">
        <v>2.3191920000000001E-2</v>
      </c>
      <c r="K210" s="56">
        <f>E210*J210</f>
        <v>2.3442392736E-3</v>
      </c>
      <c r="L210" s="57" t="s">
        <v>124</v>
      </c>
    </row>
    <row r="211" spans="1:12" s="1" customFormat="1" ht="105.6">
      <c r="A211" s="227">
        <f>A210+1</f>
        <v>176</v>
      </c>
      <c r="B211" s="228" t="s">
        <v>385</v>
      </c>
      <c r="C211" s="229" t="s">
        <v>412</v>
      </c>
      <c r="D211" s="230" t="s">
        <v>123</v>
      </c>
      <c r="E211" s="235">
        <v>0.10107999999999999</v>
      </c>
      <c r="F211" s="232"/>
      <c r="G211" s="233">
        <f>E211*F211</f>
        <v>0</v>
      </c>
      <c r="H211" s="234"/>
      <c r="I211" s="233">
        <f>E211*H211</f>
        <v>0</v>
      </c>
      <c r="J211" s="235">
        <v>0.47</v>
      </c>
      <c r="K211" s="236">
        <f>E211*J211</f>
        <v>4.750759999999999E-2</v>
      </c>
      <c r="L211" s="237" t="s">
        <v>124</v>
      </c>
    </row>
    <row r="212" spans="1:12" s="1" customFormat="1" ht="19.2">
      <c r="A212" s="47">
        <f>A211+1</f>
        <v>177</v>
      </c>
      <c r="B212" s="48" t="s">
        <v>365</v>
      </c>
      <c r="C212" s="49" t="s">
        <v>413</v>
      </c>
      <c r="D212" s="50" t="s">
        <v>123</v>
      </c>
      <c r="E212" s="55">
        <v>0.10107999999999999</v>
      </c>
      <c r="F212" s="52"/>
      <c r="G212" s="53">
        <f>E212*F212</f>
        <v>0</v>
      </c>
      <c r="H212" s="54"/>
      <c r="I212" s="53">
        <f>E212*H212</f>
        <v>0</v>
      </c>
      <c r="J212" s="55">
        <v>1.8E-3</v>
      </c>
      <c r="K212" s="56">
        <f>E212*J212</f>
        <v>1.8194399999999996E-4</v>
      </c>
      <c r="L212" s="57" t="s">
        <v>124</v>
      </c>
    </row>
    <row r="213" spans="1:12" s="1" customFormat="1" ht="19.2">
      <c r="A213" s="47">
        <f>A212+1</f>
        <v>178</v>
      </c>
      <c r="B213" s="48" t="s">
        <v>369</v>
      </c>
      <c r="C213" s="49" t="s">
        <v>414</v>
      </c>
      <c r="D213" s="50" t="s">
        <v>235</v>
      </c>
      <c r="E213" s="55">
        <v>5.2999999999999999E-2</v>
      </c>
      <c r="F213" s="52"/>
      <c r="G213" s="53">
        <f>E213*F213</f>
        <v>0</v>
      </c>
      <c r="H213" s="54"/>
      <c r="I213" s="53">
        <f>E213*H213</f>
        <v>0</v>
      </c>
      <c r="J213" s="55">
        <v>0</v>
      </c>
      <c r="K213" s="56">
        <f>E213*J213</f>
        <v>0</v>
      </c>
      <c r="L213" s="57" t="s">
        <v>124</v>
      </c>
    </row>
    <row r="214" spans="1:12" s="1" customFormat="1" ht="19.2">
      <c r="A214" s="47">
        <f>A213+1</f>
        <v>179</v>
      </c>
      <c r="B214" s="48" t="s">
        <v>415</v>
      </c>
      <c r="C214" s="49" t="s">
        <v>416</v>
      </c>
      <c r="D214" s="50" t="s">
        <v>136</v>
      </c>
      <c r="E214" s="51">
        <v>5</v>
      </c>
      <c r="F214" s="52"/>
      <c r="G214" s="53">
        <f>E214*F214</f>
        <v>0</v>
      </c>
      <c r="H214" s="54"/>
      <c r="I214" s="53">
        <f>E214*H214</f>
        <v>0</v>
      </c>
      <c r="J214" s="55">
        <v>1.65024E-4</v>
      </c>
      <c r="K214" s="56">
        <f>E214*J214</f>
        <v>8.2511999999999993E-4</v>
      </c>
      <c r="L214" s="57" t="s">
        <v>124</v>
      </c>
    </row>
    <row r="215" spans="1:12" s="1" customFormat="1" ht="19.2">
      <c r="A215" s="47">
        <f>A214+1</f>
        <v>180</v>
      </c>
      <c r="B215" s="48" t="s">
        <v>400</v>
      </c>
      <c r="C215" s="49" t="s">
        <v>417</v>
      </c>
      <c r="D215" s="50" t="s">
        <v>136</v>
      </c>
      <c r="E215" s="51">
        <v>5</v>
      </c>
      <c r="F215" s="52"/>
      <c r="G215" s="53">
        <f>E215*F215</f>
        <v>0</v>
      </c>
      <c r="H215" s="54"/>
      <c r="I215" s="53">
        <f>E215*H215</f>
        <v>0</v>
      </c>
      <c r="J215" s="55">
        <v>3.4706224000000001E-2</v>
      </c>
      <c r="K215" s="56">
        <f>E215*J215</f>
        <v>0.17353112000000001</v>
      </c>
      <c r="L215" s="57" t="s">
        <v>124</v>
      </c>
    </row>
    <row r="216" spans="1:12" s="1" customFormat="1" ht="19.2">
      <c r="A216" s="47">
        <f>A215+1</f>
        <v>181</v>
      </c>
      <c r="B216" s="48" t="s">
        <v>359</v>
      </c>
      <c r="C216" s="49" t="s">
        <v>418</v>
      </c>
      <c r="D216" s="50" t="s">
        <v>127</v>
      </c>
      <c r="E216" s="226">
        <v>5.8090000000000002</v>
      </c>
      <c r="F216" s="52"/>
      <c r="G216" s="53">
        <f>E216*F216</f>
        <v>0</v>
      </c>
      <c r="H216" s="54"/>
      <c r="I216" s="53">
        <f>E216*H216</f>
        <v>0</v>
      </c>
      <c r="J216" s="55">
        <v>0</v>
      </c>
      <c r="K216" s="56">
        <f>E216*J216</f>
        <v>0</v>
      </c>
      <c r="L216" s="57" t="s">
        <v>124</v>
      </c>
    </row>
    <row r="217" spans="1:12" s="1" customFormat="1" ht="19.2">
      <c r="A217" s="47">
        <f>A216+1</f>
        <v>182</v>
      </c>
      <c r="B217" s="48" t="s">
        <v>361</v>
      </c>
      <c r="C217" s="49" t="s">
        <v>419</v>
      </c>
      <c r="D217" s="50" t="s">
        <v>123</v>
      </c>
      <c r="E217" s="55">
        <v>0.39750000000000002</v>
      </c>
      <c r="F217" s="52"/>
      <c r="G217" s="53">
        <f>E217*F217</f>
        <v>0</v>
      </c>
      <c r="H217" s="54"/>
      <c r="I217" s="53">
        <f>E217*H217</f>
        <v>0</v>
      </c>
      <c r="J217" s="55">
        <v>2.3191920000000001E-2</v>
      </c>
      <c r="K217" s="56">
        <f>E217*J217</f>
        <v>9.2187882000000013E-3</v>
      </c>
      <c r="L217" s="57" t="s">
        <v>124</v>
      </c>
    </row>
    <row r="218" spans="1:12" s="1" customFormat="1" ht="105.6">
      <c r="A218" s="227">
        <f>A217+1</f>
        <v>183</v>
      </c>
      <c r="B218" s="228" t="s">
        <v>385</v>
      </c>
      <c r="C218" s="229" t="s">
        <v>420</v>
      </c>
      <c r="D218" s="230" t="s">
        <v>123</v>
      </c>
      <c r="E218" s="235">
        <v>0.39750000000000002</v>
      </c>
      <c r="F218" s="232"/>
      <c r="G218" s="233">
        <f>E218*F218</f>
        <v>0</v>
      </c>
      <c r="H218" s="234"/>
      <c r="I218" s="233">
        <f>E218*H218</f>
        <v>0</v>
      </c>
      <c r="J218" s="235">
        <v>0.47</v>
      </c>
      <c r="K218" s="236">
        <f>E218*J218</f>
        <v>0.18682499999999999</v>
      </c>
      <c r="L218" s="237" t="s">
        <v>124</v>
      </c>
    </row>
    <row r="219" spans="1:12" s="1" customFormat="1" ht="19.2">
      <c r="A219" s="47">
        <f>A218+1</f>
        <v>184</v>
      </c>
      <c r="B219" s="48" t="s">
        <v>365</v>
      </c>
      <c r="C219" s="49" t="s">
        <v>421</v>
      </c>
      <c r="D219" s="50" t="s">
        <v>123</v>
      </c>
      <c r="E219" s="55">
        <v>0.39750000000000002</v>
      </c>
      <c r="F219" s="52"/>
      <c r="G219" s="53">
        <f>E219*F219</f>
        <v>0</v>
      </c>
      <c r="H219" s="54"/>
      <c r="I219" s="53">
        <f>E219*H219</f>
        <v>0</v>
      </c>
      <c r="J219" s="55">
        <v>1.8E-3</v>
      </c>
      <c r="K219" s="56">
        <f>E219*J219</f>
        <v>7.1549999999999999E-4</v>
      </c>
      <c r="L219" s="57" t="s">
        <v>124</v>
      </c>
    </row>
    <row r="220" spans="1:12" s="1" customFormat="1" ht="19.2">
      <c r="A220" s="47">
        <f>A219+1</f>
        <v>185</v>
      </c>
      <c r="B220" s="48" t="s">
        <v>422</v>
      </c>
      <c r="C220" s="49" t="s">
        <v>423</v>
      </c>
      <c r="D220" s="50" t="s">
        <v>155</v>
      </c>
      <c r="E220" s="51">
        <v>1</v>
      </c>
      <c r="F220" s="52"/>
      <c r="G220" s="53">
        <f>E220*F220</f>
        <v>0</v>
      </c>
      <c r="H220" s="54"/>
      <c r="I220" s="53">
        <f>E220*H220</f>
        <v>0</v>
      </c>
      <c r="J220" s="55">
        <v>4.4000000000000003E-3</v>
      </c>
      <c r="K220" s="56">
        <f>E220*J220</f>
        <v>4.4000000000000003E-3</v>
      </c>
      <c r="L220" s="57" t="s">
        <v>124</v>
      </c>
    </row>
    <row r="221" spans="1:12" s="1" customFormat="1" ht="19.2">
      <c r="A221" s="47">
        <f>A220+1</f>
        <v>186</v>
      </c>
      <c r="B221" s="48" t="s">
        <v>369</v>
      </c>
      <c r="C221" s="49" t="s">
        <v>424</v>
      </c>
      <c r="D221" s="50" t="s">
        <v>235</v>
      </c>
      <c r="E221" s="55">
        <v>0.21099999999999999</v>
      </c>
      <c r="F221" s="52"/>
      <c r="G221" s="53">
        <f>E221*F221</f>
        <v>0</v>
      </c>
      <c r="H221" s="54"/>
      <c r="I221" s="53">
        <f>E221*H221</f>
        <v>0</v>
      </c>
      <c r="J221" s="55">
        <v>0</v>
      </c>
      <c r="K221" s="56">
        <f>E221*J221</f>
        <v>0</v>
      </c>
      <c r="L221" s="57" t="s">
        <v>124</v>
      </c>
    </row>
    <row r="222" spans="1:12" s="1" customFormat="1" ht="19.2">
      <c r="A222" s="47">
        <f>A221+1</f>
        <v>187</v>
      </c>
      <c r="B222" s="48" t="s">
        <v>398</v>
      </c>
      <c r="C222" s="49" t="s">
        <v>425</v>
      </c>
      <c r="D222" s="50" t="s">
        <v>136</v>
      </c>
      <c r="E222" s="51">
        <v>2</v>
      </c>
      <c r="F222" s="52"/>
      <c r="G222" s="53">
        <f>E222*F222</f>
        <v>0</v>
      </c>
      <c r="H222" s="54"/>
      <c r="I222" s="53">
        <f>E222*H222</f>
        <v>0</v>
      </c>
      <c r="J222" s="55">
        <v>1.65024E-4</v>
      </c>
      <c r="K222" s="56">
        <f>E222*J222</f>
        <v>3.30048E-4</v>
      </c>
      <c r="L222" s="57" t="s">
        <v>124</v>
      </c>
    </row>
    <row r="223" spans="1:12" s="1" customFormat="1" ht="19.2">
      <c r="A223" s="47">
        <f>A222+1</f>
        <v>188</v>
      </c>
      <c r="B223" s="48" t="s">
        <v>400</v>
      </c>
      <c r="C223" s="49" t="s">
        <v>426</v>
      </c>
      <c r="D223" s="50" t="s">
        <v>136</v>
      </c>
      <c r="E223" s="51">
        <v>2</v>
      </c>
      <c r="F223" s="52"/>
      <c r="G223" s="53">
        <f>E223*F223</f>
        <v>0</v>
      </c>
      <c r="H223" s="54"/>
      <c r="I223" s="53">
        <f>E223*H223</f>
        <v>0</v>
      </c>
      <c r="J223" s="55">
        <v>3.4706224000000001E-2</v>
      </c>
      <c r="K223" s="56">
        <f>E223*J223</f>
        <v>6.9412448000000002E-2</v>
      </c>
      <c r="L223" s="57" t="s">
        <v>124</v>
      </c>
    </row>
    <row r="224" spans="1:12" s="1" customFormat="1" ht="19.2">
      <c r="A224" s="47">
        <f>A223+1</f>
        <v>189</v>
      </c>
      <c r="B224" s="48" t="s">
        <v>359</v>
      </c>
      <c r="C224" s="49" t="s">
        <v>427</v>
      </c>
      <c r="D224" s="50" t="s">
        <v>127</v>
      </c>
      <c r="E224" s="226">
        <v>2.4420000000000002</v>
      </c>
      <c r="F224" s="52"/>
      <c r="G224" s="53">
        <f>E224*F224</f>
        <v>0</v>
      </c>
      <c r="H224" s="54"/>
      <c r="I224" s="53">
        <f>E224*H224</f>
        <v>0</v>
      </c>
      <c r="J224" s="55">
        <v>0</v>
      </c>
      <c r="K224" s="56">
        <f>E224*J224</f>
        <v>0</v>
      </c>
      <c r="L224" s="57" t="s">
        <v>124</v>
      </c>
    </row>
    <row r="225" spans="1:12" s="1" customFormat="1" ht="19.2">
      <c r="A225" s="47">
        <f>A224+1</f>
        <v>190</v>
      </c>
      <c r="B225" s="48" t="s">
        <v>361</v>
      </c>
      <c r="C225" s="49" t="s">
        <v>428</v>
      </c>
      <c r="D225" s="50" t="s">
        <v>123</v>
      </c>
      <c r="E225" s="55">
        <v>0.16200000000000001</v>
      </c>
      <c r="F225" s="52"/>
      <c r="G225" s="53">
        <f>E225*F225</f>
        <v>0</v>
      </c>
      <c r="H225" s="54"/>
      <c r="I225" s="53">
        <f>E225*H225</f>
        <v>0</v>
      </c>
      <c r="J225" s="55">
        <v>2.3191920000000001E-2</v>
      </c>
      <c r="K225" s="56">
        <f>E225*J225</f>
        <v>3.7570910400000004E-3</v>
      </c>
      <c r="L225" s="57" t="s">
        <v>124</v>
      </c>
    </row>
    <row r="226" spans="1:12" s="1" customFormat="1" ht="105.6">
      <c r="A226" s="227">
        <f>A225+1</f>
        <v>191</v>
      </c>
      <c r="B226" s="228" t="s">
        <v>385</v>
      </c>
      <c r="C226" s="229" t="s">
        <v>429</v>
      </c>
      <c r="D226" s="230" t="s">
        <v>123</v>
      </c>
      <c r="E226" s="235">
        <v>0.16200000000000001</v>
      </c>
      <c r="F226" s="232"/>
      <c r="G226" s="233">
        <f>E226*F226</f>
        <v>0</v>
      </c>
      <c r="H226" s="234"/>
      <c r="I226" s="233">
        <f>E226*H226</f>
        <v>0</v>
      </c>
      <c r="J226" s="235">
        <v>0.47</v>
      </c>
      <c r="K226" s="236">
        <f>E226*J226</f>
        <v>7.6139999999999999E-2</v>
      </c>
      <c r="L226" s="237" t="s">
        <v>124</v>
      </c>
    </row>
    <row r="227" spans="1:12" s="1" customFormat="1" ht="19.2">
      <c r="A227" s="47">
        <f>A226+1</f>
        <v>192</v>
      </c>
      <c r="B227" s="48" t="s">
        <v>365</v>
      </c>
      <c r="C227" s="49" t="s">
        <v>430</v>
      </c>
      <c r="D227" s="50" t="s">
        <v>123</v>
      </c>
      <c r="E227" s="55">
        <v>0.16200000000000001</v>
      </c>
      <c r="F227" s="52"/>
      <c r="G227" s="53">
        <f>E227*F227</f>
        <v>0</v>
      </c>
      <c r="H227" s="54"/>
      <c r="I227" s="53">
        <f>E227*H227</f>
        <v>0</v>
      </c>
      <c r="J227" s="55">
        <v>1.8E-3</v>
      </c>
      <c r="K227" s="56">
        <f>E227*J227</f>
        <v>2.9159999999999999E-4</v>
      </c>
      <c r="L227" s="57" t="s">
        <v>124</v>
      </c>
    </row>
    <row r="228" spans="1:12" s="1" customFormat="1" ht="19.2">
      <c r="A228" s="47">
        <f>A227+1</f>
        <v>193</v>
      </c>
      <c r="B228" s="48" t="s">
        <v>406</v>
      </c>
      <c r="C228" s="49" t="s">
        <v>431</v>
      </c>
      <c r="D228" s="50" t="s">
        <v>155</v>
      </c>
      <c r="E228" s="51">
        <v>1</v>
      </c>
      <c r="F228" s="52"/>
      <c r="G228" s="53">
        <f>E228*F228</f>
        <v>0</v>
      </c>
      <c r="H228" s="54"/>
      <c r="I228" s="53">
        <f>E228*H228</f>
        <v>0</v>
      </c>
      <c r="J228" s="55">
        <v>1.65E-3</v>
      </c>
      <c r="K228" s="56">
        <f>E228*J228</f>
        <v>1.65E-3</v>
      </c>
      <c r="L228" s="57"/>
    </row>
    <row r="229" spans="1:12" s="1" customFormat="1" ht="19.2">
      <c r="A229" s="47">
        <f>A228+1</f>
        <v>194</v>
      </c>
      <c r="B229" s="48" t="s">
        <v>369</v>
      </c>
      <c r="C229" s="49" t="s">
        <v>432</v>
      </c>
      <c r="D229" s="50" t="s">
        <v>235</v>
      </c>
      <c r="E229" s="55">
        <v>0.10100000000000001</v>
      </c>
      <c r="F229" s="52"/>
      <c r="G229" s="53">
        <f>E229*F229</f>
        <v>0</v>
      </c>
      <c r="H229" s="54"/>
      <c r="I229" s="53">
        <f>E229*H229</f>
        <v>0</v>
      </c>
      <c r="J229" s="55">
        <v>0</v>
      </c>
      <c r="K229" s="56">
        <f>E229*J229</f>
        <v>0</v>
      </c>
      <c r="L229" s="57" t="s">
        <v>124</v>
      </c>
    </row>
    <row r="230" spans="1:12" s="1" customFormat="1" ht="19.2">
      <c r="A230" s="47">
        <f>A229+1</f>
        <v>195</v>
      </c>
      <c r="B230" s="48" t="s">
        <v>398</v>
      </c>
      <c r="C230" s="49" t="s">
        <v>433</v>
      </c>
      <c r="D230" s="50" t="s">
        <v>136</v>
      </c>
      <c r="E230" s="51">
        <v>2</v>
      </c>
      <c r="F230" s="52"/>
      <c r="G230" s="53">
        <f>E230*F230</f>
        <v>0</v>
      </c>
      <c r="H230" s="54"/>
      <c r="I230" s="53">
        <f>E230*H230</f>
        <v>0</v>
      </c>
      <c r="J230" s="55">
        <v>1.65024E-4</v>
      </c>
      <c r="K230" s="56">
        <f>E230*J230</f>
        <v>3.30048E-4</v>
      </c>
      <c r="L230" s="57" t="s">
        <v>124</v>
      </c>
    </row>
    <row r="231" spans="1:12" s="1" customFormat="1" ht="19.2">
      <c r="A231" s="47">
        <f>A230+1</f>
        <v>196</v>
      </c>
      <c r="B231" s="48" t="s">
        <v>400</v>
      </c>
      <c r="C231" s="49" t="s">
        <v>434</v>
      </c>
      <c r="D231" s="50" t="s">
        <v>136</v>
      </c>
      <c r="E231" s="51">
        <v>2</v>
      </c>
      <c r="F231" s="52"/>
      <c r="G231" s="53">
        <f>E231*F231</f>
        <v>0</v>
      </c>
      <c r="H231" s="54"/>
      <c r="I231" s="53">
        <f>E231*H231</f>
        <v>0</v>
      </c>
      <c r="J231" s="55">
        <v>3.4706224000000001E-2</v>
      </c>
      <c r="K231" s="56">
        <f>E231*J231</f>
        <v>6.9412448000000002E-2</v>
      </c>
      <c r="L231" s="57" t="s">
        <v>124</v>
      </c>
    </row>
    <row r="232" spans="1:12" s="1" customFormat="1" ht="19.2">
      <c r="A232" s="47">
        <f>A231+1</f>
        <v>197</v>
      </c>
      <c r="B232" s="48" t="s">
        <v>359</v>
      </c>
      <c r="C232" s="49" t="s">
        <v>435</v>
      </c>
      <c r="D232" s="50" t="s">
        <v>127</v>
      </c>
      <c r="E232" s="226">
        <v>2.4420000000000002</v>
      </c>
      <c r="F232" s="52"/>
      <c r="G232" s="53">
        <f>E232*F232</f>
        <v>0</v>
      </c>
      <c r="H232" s="54"/>
      <c r="I232" s="53">
        <f>E232*H232</f>
        <v>0</v>
      </c>
      <c r="J232" s="55">
        <v>0</v>
      </c>
      <c r="K232" s="56">
        <f>E232*J232</f>
        <v>0</v>
      </c>
      <c r="L232" s="57" t="s">
        <v>124</v>
      </c>
    </row>
    <row r="233" spans="1:12" s="1" customFormat="1" ht="19.2">
      <c r="A233" s="47">
        <f>A232+1</f>
        <v>198</v>
      </c>
      <c r="B233" s="48" t="s">
        <v>361</v>
      </c>
      <c r="C233" s="49" t="s">
        <v>436</v>
      </c>
      <c r="D233" s="50" t="s">
        <v>123</v>
      </c>
      <c r="E233" s="55">
        <v>0.16200000000000001</v>
      </c>
      <c r="F233" s="52"/>
      <c r="G233" s="53">
        <f>E233*F233</f>
        <v>0</v>
      </c>
      <c r="H233" s="54"/>
      <c r="I233" s="53">
        <f>E233*H233</f>
        <v>0</v>
      </c>
      <c r="J233" s="55">
        <v>2.3191920000000001E-2</v>
      </c>
      <c r="K233" s="56">
        <f>E233*J233</f>
        <v>3.7570910400000004E-3</v>
      </c>
      <c r="L233" s="57" t="s">
        <v>124</v>
      </c>
    </row>
    <row r="234" spans="1:12" s="1" customFormat="1" ht="105.6">
      <c r="A234" s="227">
        <f>A233+1</f>
        <v>199</v>
      </c>
      <c r="B234" s="228" t="s">
        <v>385</v>
      </c>
      <c r="C234" s="229" t="s">
        <v>437</v>
      </c>
      <c r="D234" s="230" t="s">
        <v>123</v>
      </c>
      <c r="E234" s="235">
        <v>0.16200000000000001</v>
      </c>
      <c r="F234" s="232"/>
      <c r="G234" s="233">
        <f>E234*F234</f>
        <v>0</v>
      </c>
      <c r="H234" s="234"/>
      <c r="I234" s="233">
        <f>E234*H234</f>
        <v>0</v>
      </c>
      <c r="J234" s="235">
        <v>0.47</v>
      </c>
      <c r="K234" s="236">
        <f>E234*J234</f>
        <v>7.6139999999999999E-2</v>
      </c>
      <c r="L234" s="237" t="s">
        <v>124</v>
      </c>
    </row>
    <row r="235" spans="1:12" s="1" customFormat="1" ht="19.2">
      <c r="A235" s="47">
        <f>A234+1</f>
        <v>200</v>
      </c>
      <c r="B235" s="48" t="s">
        <v>365</v>
      </c>
      <c r="C235" s="49" t="s">
        <v>438</v>
      </c>
      <c r="D235" s="50" t="s">
        <v>123</v>
      </c>
      <c r="E235" s="55">
        <v>0.16200000000000001</v>
      </c>
      <c r="F235" s="52"/>
      <c r="G235" s="53">
        <f>E235*F235</f>
        <v>0</v>
      </c>
      <c r="H235" s="54"/>
      <c r="I235" s="53">
        <f>E235*H235</f>
        <v>0</v>
      </c>
      <c r="J235" s="55">
        <v>1.8E-3</v>
      </c>
      <c r="K235" s="56">
        <f>E235*J235</f>
        <v>2.9159999999999999E-4</v>
      </c>
      <c r="L235" s="57" t="s">
        <v>124</v>
      </c>
    </row>
    <row r="236" spans="1:12" s="1" customFormat="1" ht="19.2">
      <c r="A236" s="47">
        <f>A235+1</f>
        <v>201</v>
      </c>
      <c r="B236" s="48" t="s">
        <v>406</v>
      </c>
      <c r="C236" s="49" t="s">
        <v>439</v>
      </c>
      <c r="D236" s="50" t="s">
        <v>155</v>
      </c>
      <c r="E236" s="51">
        <v>1</v>
      </c>
      <c r="F236" s="52"/>
      <c r="G236" s="53">
        <f>E236*F236</f>
        <v>0</v>
      </c>
      <c r="H236" s="54"/>
      <c r="I236" s="53">
        <f>E236*H236</f>
        <v>0</v>
      </c>
      <c r="J236" s="55">
        <v>1.65E-3</v>
      </c>
      <c r="K236" s="56">
        <f>E236*J236</f>
        <v>1.65E-3</v>
      </c>
      <c r="L236" s="57"/>
    </row>
    <row r="237" spans="1:12" s="1" customFormat="1" ht="19.2">
      <c r="A237" s="47">
        <f>A236+1</f>
        <v>202</v>
      </c>
      <c r="B237" s="48" t="s">
        <v>369</v>
      </c>
      <c r="C237" s="49" t="s">
        <v>440</v>
      </c>
      <c r="D237" s="50" t="s">
        <v>235</v>
      </c>
      <c r="E237" s="55">
        <v>0.10100000000000001</v>
      </c>
      <c r="F237" s="52"/>
      <c r="G237" s="53">
        <f>E237*F237</f>
        <v>0</v>
      </c>
      <c r="H237" s="54"/>
      <c r="I237" s="53">
        <f>E237*H237</f>
        <v>0</v>
      </c>
      <c r="J237" s="55">
        <v>0</v>
      </c>
      <c r="K237" s="56">
        <f>E237*J237</f>
        <v>0</v>
      </c>
      <c r="L237" s="57" t="s">
        <v>124</v>
      </c>
    </row>
    <row r="238" spans="1:12" s="1" customFormat="1" ht="19.2">
      <c r="A238" s="47">
        <f>A237+1</f>
        <v>203</v>
      </c>
      <c r="B238" s="48" t="s">
        <v>441</v>
      </c>
      <c r="C238" s="49" t="s">
        <v>442</v>
      </c>
      <c r="D238" s="50" t="s">
        <v>136</v>
      </c>
      <c r="E238" s="51">
        <v>9</v>
      </c>
      <c r="F238" s="52"/>
      <c r="G238" s="53">
        <f>E238*F238</f>
        <v>0</v>
      </c>
      <c r="H238" s="54"/>
      <c r="I238" s="53">
        <f>E238*H238</f>
        <v>0</v>
      </c>
      <c r="J238" s="55">
        <v>1.65024E-4</v>
      </c>
      <c r="K238" s="56">
        <f>E238*J238</f>
        <v>1.4852159999999999E-3</v>
      </c>
      <c r="L238" s="57" t="s">
        <v>124</v>
      </c>
    </row>
    <row r="239" spans="1:12" s="1" customFormat="1" ht="19.2">
      <c r="A239" s="47">
        <f>A238+1</f>
        <v>204</v>
      </c>
      <c r="B239" s="48" t="s">
        <v>357</v>
      </c>
      <c r="C239" s="49" t="s">
        <v>443</v>
      </c>
      <c r="D239" s="50" t="s">
        <v>136</v>
      </c>
      <c r="E239" s="51">
        <v>9</v>
      </c>
      <c r="F239" s="52"/>
      <c r="G239" s="53">
        <f>E239*F239</f>
        <v>0</v>
      </c>
      <c r="H239" s="54"/>
      <c r="I239" s="53">
        <f>E239*H239</f>
        <v>0</v>
      </c>
      <c r="J239" s="55">
        <v>2.3090223999999999E-2</v>
      </c>
      <c r="K239" s="56">
        <f>E239*J239</f>
        <v>0.20781201599999999</v>
      </c>
      <c r="L239" s="57" t="s">
        <v>124</v>
      </c>
    </row>
    <row r="240" spans="1:12" s="1" customFormat="1" ht="19.2">
      <c r="A240" s="47">
        <f>A239+1</f>
        <v>205</v>
      </c>
      <c r="B240" s="48" t="s">
        <v>359</v>
      </c>
      <c r="C240" s="49" t="s">
        <v>444</v>
      </c>
      <c r="D240" s="50" t="s">
        <v>127</v>
      </c>
      <c r="E240" s="226">
        <v>6.7283999999999997</v>
      </c>
      <c r="F240" s="52"/>
      <c r="G240" s="53">
        <f>E240*F240</f>
        <v>0</v>
      </c>
      <c r="H240" s="54"/>
      <c r="I240" s="53">
        <f>E240*H240</f>
        <v>0</v>
      </c>
      <c r="J240" s="55">
        <v>0</v>
      </c>
      <c r="K240" s="56">
        <f>E240*J240</f>
        <v>0</v>
      </c>
      <c r="L240" s="57" t="s">
        <v>124</v>
      </c>
    </row>
    <row r="241" spans="1:12" s="1" customFormat="1" ht="19.2">
      <c r="A241" s="47">
        <f>A240+1</f>
        <v>206</v>
      </c>
      <c r="B241" s="48" t="s">
        <v>361</v>
      </c>
      <c r="C241" s="49" t="s">
        <v>445</v>
      </c>
      <c r="D241" s="50" t="s">
        <v>123</v>
      </c>
      <c r="E241" s="55">
        <v>0.1026</v>
      </c>
      <c r="F241" s="52"/>
      <c r="G241" s="53">
        <f>E241*F241</f>
        <v>0</v>
      </c>
      <c r="H241" s="54"/>
      <c r="I241" s="53">
        <f>E241*H241</f>
        <v>0</v>
      </c>
      <c r="J241" s="55">
        <v>2.3191920000000001E-2</v>
      </c>
      <c r="K241" s="56">
        <f>E241*J241</f>
        <v>2.3794909920000001E-3</v>
      </c>
      <c r="L241" s="57" t="s">
        <v>124</v>
      </c>
    </row>
    <row r="242" spans="1:12" s="1" customFormat="1" ht="105.6">
      <c r="A242" s="227">
        <f>A241+1</f>
        <v>207</v>
      </c>
      <c r="B242" s="228" t="s">
        <v>385</v>
      </c>
      <c r="C242" s="229" t="s">
        <v>446</v>
      </c>
      <c r="D242" s="230" t="s">
        <v>123</v>
      </c>
      <c r="E242" s="235">
        <v>0.1026</v>
      </c>
      <c r="F242" s="232"/>
      <c r="G242" s="233">
        <f>E242*F242</f>
        <v>0</v>
      </c>
      <c r="H242" s="234"/>
      <c r="I242" s="233">
        <f>E242*H242</f>
        <v>0</v>
      </c>
      <c r="J242" s="235">
        <v>0.47</v>
      </c>
      <c r="K242" s="236">
        <f>E242*J242</f>
        <v>4.8221999999999994E-2</v>
      </c>
      <c r="L242" s="237" t="s">
        <v>124</v>
      </c>
    </row>
    <row r="243" spans="1:12" s="1" customFormat="1" ht="19.2">
      <c r="A243" s="47">
        <f>A242+1</f>
        <v>208</v>
      </c>
      <c r="B243" s="48" t="s">
        <v>365</v>
      </c>
      <c r="C243" s="49" t="s">
        <v>447</v>
      </c>
      <c r="D243" s="50" t="s">
        <v>123</v>
      </c>
      <c r="E243" s="55">
        <v>0.1026</v>
      </c>
      <c r="F243" s="52"/>
      <c r="G243" s="53">
        <f>E243*F243</f>
        <v>0</v>
      </c>
      <c r="H243" s="54"/>
      <c r="I243" s="53">
        <f>E243*H243</f>
        <v>0</v>
      </c>
      <c r="J243" s="55">
        <v>1.8E-3</v>
      </c>
      <c r="K243" s="56">
        <f>E243*J243</f>
        <v>1.8468E-4</v>
      </c>
      <c r="L243" s="57" t="s">
        <v>124</v>
      </c>
    </row>
    <row r="244" spans="1:12" s="1" customFormat="1" ht="19.2">
      <c r="A244" s="47">
        <f>A243+1</f>
        <v>209</v>
      </c>
      <c r="B244" s="48" t="s">
        <v>369</v>
      </c>
      <c r="C244" s="49" t="s">
        <v>448</v>
      </c>
      <c r="D244" s="50" t="s">
        <v>235</v>
      </c>
      <c r="E244" s="55">
        <v>5.8000000000000003E-2</v>
      </c>
      <c r="F244" s="52"/>
      <c r="G244" s="53">
        <f>E244*F244</f>
        <v>0</v>
      </c>
      <c r="H244" s="54"/>
      <c r="I244" s="53">
        <f>E244*H244</f>
        <v>0</v>
      </c>
      <c r="J244" s="55">
        <v>0</v>
      </c>
      <c r="K244" s="56">
        <f>E244*J244</f>
        <v>0</v>
      </c>
      <c r="L244" s="57" t="s">
        <v>124</v>
      </c>
    </row>
    <row r="245" spans="1:12" s="1" customFormat="1" ht="19.2">
      <c r="A245" s="47">
        <f>A244+1</f>
        <v>210</v>
      </c>
      <c r="B245" s="48" t="s">
        <v>398</v>
      </c>
      <c r="C245" s="49" t="s">
        <v>449</v>
      </c>
      <c r="D245" s="50" t="s">
        <v>136</v>
      </c>
      <c r="E245" s="51">
        <v>2</v>
      </c>
      <c r="F245" s="52"/>
      <c r="G245" s="53">
        <f>E245*F245</f>
        <v>0</v>
      </c>
      <c r="H245" s="54"/>
      <c r="I245" s="53">
        <f>E245*H245</f>
        <v>0</v>
      </c>
      <c r="J245" s="55">
        <v>1.65024E-4</v>
      </c>
      <c r="K245" s="56">
        <f>E245*J245</f>
        <v>3.30048E-4</v>
      </c>
      <c r="L245" s="57" t="s">
        <v>124</v>
      </c>
    </row>
    <row r="246" spans="1:12" s="1" customFormat="1" ht="19.2">
      <c r="A246" s="47">
        <f>A245+1</f>
        <v>211</v>
      </c>
      <c r="B246" s="48" t="s">
        <v>400</v>
      </c>
      <c r="C246" s="49" t="s">
        <v>450</v>
      </c>
      <c r="D246" s="50" t="s">
        <v>136</v>
      </c>
      <c r="E246" s="51">
        <v>2</v>
      </c>
      <c r="F246" s="52"/>
      <c r="G246" s="53">
        <f>E246*F246</f>
        <v>0</v>
      </c>
      <c r="H246" s="54"/>
      <c r="I246" s="53">
        <f>E246*H246</f>
        <v>0</v>
      </c>
      <c r="J246" s="55">
        <v>3.4706224000000001E-2</v>
      </c>
      <c r="K246" s="56">
        <f>E246*J246</f>
        <v>6.9412448000000002E-2</v>
      </c>
      <c r="L246" s="57" t="s">
        <v>124</v>
      </c>
    </row>
    <row r="247" spans="1:12" s="1" customFormat="1" ht="19.2">
      <c r="A247" s="47">
        <f>A246+1</f>
        <v>212</v>
      </c>
      <c r="B247" s="48" t="s">
        <v>359</v>
      </c>
      <c r="C247" s="49" t="s">
        <v>451</v>
      </c>
      <c r="D247" s="50" t="s">
        <v>127</v>
      </c>
      <c r="E247" s="226">
        <v>2.4420000000000002</v>
      </c>
      <c r="F247" s="52"/>
      <c r="G247" s="53">
        <f>E247*F247</f>
        <v>0</v>
      </c>
      <c r="H247" s="54"/>
      <c r="I247" s="53">
        <f>E247*H247</f>
        <v>0</v>
      </c>
      <c r="J247" s="55">
        <v>0</v>
      </c>
      <c r="K247" s="56">
        <f>E247*J247</f>
        <v>0</v>
      </c>
      <c r="L247" s="57" t="s">
        <v>124</v>
      </c>
    </row>
    <row r="248" spans="1:12" s="1" customFormat="1" ht="19.2">
      <c r="A248" s="47">
        <f>A247+1</f>
        <v>213</v>
      </c>
      <c r="B248" s="48" t="s">
        <v>361</v>
      </c>
      <c r="C248" s="49" t="s">
        <v>452</v>
      </c>
      <c r="D248" s="50" t="s">
        <v>123</v>
      </c>
      <c r="E248" s="55">
        <v>0.16200000000000001</v>
      </c>
      <c r="F248" s="52"/>
      <c r="G248" s="53">
        <f>E248*F248</f>
        <v>0</v>
      </c>
      <c r="H248" s="54"/>
      <c r="I248" s="53">
        <f>E248*H248</f>
        <v>0</v>
      </c>
      <c r="J248" s="55">
        <v>2.3191920000000001E-2</v>
      </c>
      <c r="K248" s="56">
        <f>E248*J248</f>
        <v>3.7570910400000004E-3</v>
      </c>
      <c r="L248" s="57" t="s">
        <v>124</v>
      </c>
    </row>
    <row r="249" spans="1:12" s="1" customFormat="1" ht="105.6">
      <c r="A249" s="227">
        <f>A248+1</f>
        <v>214</v>
      </c>
      <c r="B249" s="228" t="s">
        <v>385</v>
      </c>
      <c r="C249" s="229" t="s">
        <v>453</v>
      </c>
      <c r="D249" s="230" t="s">
        <v>123</v>
      </c>
      <c r="E249" s="235">
        <v>0.16200000000000001</v>
      </c>
      <c r="F249" s="232"/>
      <c r="G249" s="233">
        <f>E249*F249</f>
        <v>0</v>
      </c>
      <c r="H249" s="234"/>
      <c r="I249" s="233">
        <f>E249*H249</f>
        <v>0</v>
      </c>
      <c r="J249" s="235">
        <v>0.47</v>
      </c>
      <c r="K249" s="236">
        <f>E249*J249</f>
        <v>7.6139999999999999E-2</v>
      </c>
      <c r="L249" s="237" t="s">
        <v>124</v>
      </c>
    </row>
    <row r="250" spans="1:12" s="1" customFormat="1" ht="19.2">
      <c r="A250" s="47">
        <f>A249+1</f>
        <v>215</v>
      </c>
      <c r="B250" s="48" t="s">
        <v>365</v>
      </c>
      <c r="C250" s="49" t="s">
        <v>454</v>
      </c>
      <c r="D250" s="50" t="s">
        <v>123</v>
      </c>
      <c r="E250" s="55">
        <v>0.16200000000000001</v>
      </c>
      <c r="F250" s="52"/>
      <c r="G250" s="53">
        <f>E250*F250</f>
        <v>0</v>
      </c>
      <c r="H250" s="54"/>
      <c r="I250" s="53">
        <f>E250*H250</f>
        <v>0</v>
      </c>
      <c r="J250" s="55">
        <v>1.8E-3</v>
      </c>
      <c r="K250" s="56">
        <f>E250*J250</f>
        <v>2.9159999999999999E-4</v>
      </c>
      <c r="L250" s="57" t="s">
        <v>124</v>
      </c>
    </row>
    <row r="251" spans="1:12" s="1" customFormat="1" ht="19.2">
      <c r="A251" s="47">
        <f>A250+1</f>
        <v>216</v>
      </c>
      <c r="B251" s="48" t="s">
        <v>406</v>
      </c>
      <c r="C251" s="49" t="s">
        <v>455</v>
      </c>
      <c r="D251" s="50" t="s">
        <v>155</v>
      </c>
      <c r="E251" s="51">
        <v>1</v>
      </c>
      <c r="F251" s="52"/>
      <c r="G251" s="53">
        <f>E251*F251</f>
        <v>0</v>
      </c>
      <c r="H251" s="54"/>
      <c r="I251" s="53">
        <f>E251*H251</f>
        <v>0</v>
      </c>
      <c r="J251" s="55">
        <v>1.65E-3</v>
      </c>
      <c r="K251" s="56">
        <f>E251*J251</f>
        <v>1.65E-3</v>
      </c>
      <c r="L251" s="57"/>
    </row>
    <row r="252" spans="1:12" s="1" customFormat="1" ht="19.2">
      <c r="A252" s="47">
        <f>A251+1</f>
        <v>217</v>
      </c>
      <c r="B252" s="48" t="s">
        <v>369</v>
      </c>
      <c r="C252" s="49" t="s">
        <v>456</v>
      </c>
      <c r="D252" s="50" t="s">
        <v>235</v>
      </c>
      <c r="E252" s="55">
        <v>0.10100000000000001</v>
      </c>
      <c r="F252" s="52"/>
      <c r="G252" s="53">
        <f>E252*F252</f>
        <v>0</v>
      </c>
      <c r="H252" s="54"/>
      <c r="I252" s="53">
        <f>E252*H252</f>
        <v>0</v>
      </c>
      <c r="J252" s="55">
        <v>0</v>
      </c>
      <c r="K252" s="56">
        <f>E252*J252</f>
        <v>0</v>
      </c>
      <c r="L252" s="57" t="s">
        <v>124</v>
      </c>
    </row>
    <row r="253" spans="1:12" s="1" customFormat="1" ht="19.2">
      <c r="A253" s="47">
        <f>A252+1</f>
        <v>218</v>
      </c>
      <c r="B253" s="48" t="s">
        <v>415</v>
      </c>
      <c r="C253" s="49" t="s">
        <v>457</v>
      </c>
      <c r="D253" s="50" t="s">
        <v>136</v>
      </c>
      <c r="E253" s="51">
        <v>3</v>
      </c>
      <c r="F253" s="52"/>
      <c r="G253" s="53">
        <f>E253*F253</f>
        <v>0</v>
      </c>
      <c r="H253" s="54"/>
      <c r="I253" s="53">
        <f>E253*H253</f>
        <v>0</v>
      </c>
      <c r="J253" s="55">
        <v>1.65024E-4</v>
      </c>
      <c r="K253" s="56">
        <f>E253*J253</f>
        <v>4.9507200000000005E-4</v>
      </c>
      <c r="L253" s="57" t="s">
        <v>124</v>
      </c>
    </row>
    <row r="254" spans="1:12" s="1" customFormat="1" ht="19.2">
      <c r="A254" s="47">
        <f>A253+1</f>
        <v>219</v>
      </c>
      <c r="B254" s="48" t="s">
        <v>400</v>
      </c>
      <c r="C254" s="49" t="s">
        <v>458</v>
      </c>
      <c r="D254" s="50" t="s">
        <v>136</v>
      </c>
      <c r="E254" s="51">
        <v>3</v>
      </c>
      <c r="F254" s="52"/>
      <c r="G254" s="53">
        <f>E254*F254</f>
        <v>0</v>
      </c>
      <c r="H254" s="54"/>
      <c r="I254" s="53">
        <f>E254*H254</f>
        <v>0</v>
      </c>
      <c r="J254" s="55">
        <v>3.4706224000000001E-2</v>
      </c>
      <c r="K254" s="56">
        <f>E254*J254</f>
        <v>0.104118672</v>
      </c>
      <c r="L254" s="57" t="s">
        <v>124</v>
      </c>
    </row>
    <row r="255" spans="1:12" s="1" customFormat="1" ht="19.2">
      <c r="A255" s="47">
        <f>A254+1</f>
        <v>220</v>
      </c>
      <c r="B255" s="48" t="s">
        <v>359</v>
      </c>
      <c r="C255" s="49" t="s">
        <v>459</v>
      </c>
      <c r="D255" s="50" t="s">
        <v>127</v>
      </c>
      <c r="E255" s="226">
        <v>3.5490000000000004</v>
      </c>
      <c r="F255" s="52"/>
      <c r="G255" s="53">
        <f>E255*F255</f>
        <v>0</v>
      </c>
      <c r="H255" s="54"/>
      <c r="I255" s="53">
        <f>E255*H255</f>
        <v>0</v>
      </c>
      <c r="J255" s="55">
        <v>0</v>
      </c>
      <c r="K255" s="56">
        <f>E255*J255</f>
        <v>0</v>
      </c>
      <c r="L255" s="57" t="s">
        <v>124</v>
      </c>
    </row>
    <row r="256" spans="1:12" s="1" customFormat="1" ht="19.2">
      <c r="A256" s="47">
        <f>A255+1</f>
        <v>221</v>
      </c>
      <c r="B256" s="48" t="s">
        <v>361</v>
      </c>
      <c r="C256" s="49" t="s">
        <v>460</v>
      </c>
      <c r="D256" s="50" t="s">
        <v>123</v>
      </c>
      <c r="E256" s="55">
        <v>0.23849999999999999</v>
      </c>
      <c r="F256" s="52"/>
      <c r="G256" s="53">
        <f>E256*F256</f>
        <v>0</v>
      </c>
      <c r="H256" s="54"/>
      <c r="I256" s="53">
        <f>E256*H256</f>
        <v>0</v>
      </c>
      <c r="J256" s="55">
        <v>2.3191920000000001E-2</v>
      </c>
      <c r="K256" s="56">
        <f>E256*J256</f>
        <v>5.5312729200000001E-3</v>
      </c>
      <c r="L256" s="57" t="s">
        <v>124</v>
      </c>
    </row>
    <row r="257" spans="1:12" s="1" customFormat="1" ht="96">
      <c r="A257" s="227">
        <f>A256+1</f>
        <v>222</v>
      </c>
      <c r="B257" s="228" t="s">
        <v>385</v>
      </c>
      <c r="C257" s="229" t="s">
        <v>461</v>
      </c>
      <c r="D257" s="230" t="s">
        <v>123</v>
      </c>
      <c r="E257" s="235">
        <v>0.23849999999999999</v>
      </c>
      <c r="F257" s="232"/>
      <c r="G257" s="233">
        <f>E257*F257</f>
        <v>0</v>
      </c>
      <c r="H257" s="234"/>
      <c r="I257" s="233">
        <f>E257*H257</f>
        <v>0</v>
      </c>
      <c r="J257" s="235">
        <v>0.47</v>
      </c>
      <c r="K257" s="236">
        <f>E257*J257</f>
        <v>0.11209499999999999</v>
      </c>
      <c r="L257" s="237" t="s">
        <v>124</v>
      </c>
    </row>
    <row r="258" spans="1:12" s="1" customFormat="1" ht="19.2">
      <c r="A258" s="47">
        <f>A257+1</f>
        <v>223</v>
      </c>
      <c r="B258" s="48" t="s">
        <v>365</v>
      </c>
      <c r="C258" s="49" t="s">
        <v>462</v>
      </c>
      <c r="D258" s="50" t="s">
        <v>123</v>
      </c>
      <c r="E258" s="55">
        <v>0.23849999999999999</v>
      </c>
      <c r="F258" s="52"/>
      <c r="G258" s="53">
        <f>E258*F258</f>
        <v>0</v>
      </c>
      <c r="H258" s="54"/>
      <c r="I258" s="53">
        <f>E258*H258</f>
        <v>0</v>
      </c>
      <c r="J258" s="55">
        <v>1.8E-3</v>
      </c>
      <c r="K258" s="56">
        <f>E258*J258</f>
        <v>4.2929999999999997E-4</v>
      </c>
      <c r="L258" s="57" t="s">
        <v>124</v>
      </c>
    </row>
    <row r="259" spans="1:12" s="1" customFormat="1" ht="19.2">
      <c r="A259" s="47">
        <f>A258+1</f>
        <v>224</v>
      </c>
      <c r="B259" s="48" t="s">
        <v>422</v>
      </c>
      <c r="C259" s="49" t="s">
        <v>463</v>
      </c>
      <c r="D259" s="50" t="s">
        <v>155</v>
      </c>
      <c r="E259" s="51">
        <v>1</v>
      </c>
      <c r="F259" s="52"/>
      <c r="G259" s="53">
        <f>E259*F259</f>
        <v>0</v>
      </c>
      <c r="H259" s="54"/>
      <c r="I259" s="53">
        <f>E259*H259</f>
        <v>0</v>
      </c>
      <c r="J259" s="55">
        <v>4.4000000000000003E-3</v>
      </c>
      <c r="K259" s="56">
        <f>E259*J259</f>
        <v>4.4000000000000003E-3</v>
      </c>
      <c r="L259" s="57" t="s">
        <v>124</v>
      </c>
    </row>
    <row r="260" spans="1:12" s="1" customFormat="1" ht="19.2">
      <c r="A260" s="47">
        <f>A259+1</f>
        <v>225</v>
      </c>
      <c r="B260" s="48" t="s">
        <v>369</v>
      </c>
      <c r="C260" s="49" t="s">
        <v>464</v>
      </c>
      <c r="D260" s="50" t="s">
        <v>235</v>
      </c>
      <c r="E260" s="55">
        <v>0.14100000000000001</v>
      </c>
      <c r="F260" s="52"/>
      <c r="G260" s="53">
        <f>E260*F260</f>
        <v>0</v>
      </c>
      <c r="H260" s="54"/>
      <c r="I260" s="53">
        <f>E260*H260</f>
        <v>0</v>
      </c>
      <c r="J260" s="55">
        <v>0</v>
      </c>
      <c r="K260" s="56">
        <f>E260*J260</f>
        <v>0</v>
      </c>
      <c r="L260" s="57" t="s">
        <v>124</v>
      </c>
    </row>
    <row r="261" spans="1:12" s="1" customFormat="1" ht="19.2">
      <c r="A261" s="47">
        <f>A260+1</f>
        <v>226</v>
      </c>
      <c r="B261" s="48" t="s">
        <v>465</v>
      </c>
      <c r="C261" s="49" t="s">
        <v>466</v>
      </c>
      <c r="D261" s="50" t="s">
        <v>136</v>
      </c>
      <c r="E261" s="51">
        <v>2</v>
      </c>
      <c r="F261" s="52"/>
      <c r="G261" s="53">
        <f>E261*F261</f>
        <v>0</v>
      </c>
      <c r="H261" s="54"/>
      <c r="I261" s="53">
        <f>E261*H261</f>
        <v>0</v>
      </c>
      <c r="J261" s="55">
        <v>1.65024E-4</v>
      </c>
      <c r="K261" s="56">
        <f>E261*J261</f>
        <v>3.30048E-4</v>
      </c>
      <c r="L261" s="57" t="s">
        <v>124</v>
      </c>
    </row>
    <row r="262" spans="1:12" s="1" customFormat="1" ht="19.2">
      <c r="A262" s="47">
        <f>A261+1</f>
        <v>227</v>
      </c>
      <c r="B262" s="48" t="s">
        <v>357</v>
      </c>
      <c r="C262" s="49" t="s">
        <v>467</v>
      </c>
      <c r="D262" s="50" t="s">
        <v>136</v>
      </c>
      <c r="E262" s="51">
        <v>2</v>
      </c>
      <c r="F262" s="52"/>
      <c r="G262" s="53">
        <f>E262*F262</f>
        <v>0</v>
      </c>
      <c r="H262" s="54"/>
      <c r="I262" s="53">
        <f>E262*H262</f>
        <v>0</v>
      </c>
      <c r="J262" s="55">
        <v>2.3090223999999999E-2</v>
      </c>
      <c r="K262" s="56">
        <f>E262*J262</f>
        <v>4.6180447999999999E-2</v>
      </c>
      <c r="L262" s="57" t="s">
        <v>124</v>
      </c>
    </row>
    <row r="263" spans="1:12" s="1" customFormat="1" ht="19.2">
      <c r="A263" s="47">
        <f>A262+1</f>
        <v>228</v>
      </c>
      <c r="B263" s="48" t="s">
        <v>359</v>
      </c>
      <c r="C263" s="49" t="s">
        <v>468</v>
      </c>
      <c r="D263" s="50" t="s">
        <v>127</v>
      </c>
      <c r="E263" s="226">
        <v>1.5920000000000001</v>
      </c>
      <c r="F263" s="52"/>
      <c r="G263" s="53">
        <f>E263*F263</f>
        <v>0</v>
      </c>
      <c r="H263" s="54"/>
      <c r="I263" s="53">
        <f>E263*H263</f>
        <v>0</v>
      </c>
      <c r="J263" s="55">
        <v>0</v>
      </c>
      <c r="K263" s="56">
        <f>E263*J263</f>
        <v>0</v>
      </c>
      <c r="L263" s="57" t="s">
        <v>124</v>
      </c>
    </row>
    <row r="264" spans="1:12" s="1" customFormat="1" ht="19.2">
      <c r="A264" s="47">
        <f>A263+1</f>
        <v>229</v>
      </c>
      <c r="B264" s="48" t="s">
        <v>361</v>
      </c>
      <c r="C264" s="49" t="s">
        <v>469</v>
      </c>
      <c r="D264" s="50" t="s">
        <v>123</v>
      </c>
      <c r="E264" s="55">
        <v>7.1999999999999995E-2</v>
      </c>
      <c r="F264" s="52"/>
      <c r="G264" s="53">
        <f>E264*F264</f>
        <v>0</v>
      </c>
      <c r="H264" s="54"/>
      <c r="I264" s="53">
        <f>E264*H264</f>
        <v>0</v>
      </c>
      <c r="J264" s="55">
        <v>2.3191920000000001E-2</v>
      </c>
      <c r="K264" s="56">
        <f>E264*J264</f>
        <v>1.6698182399999999E-3</v>
      </c>
      <c r="L264" s="57" t="s">
        <v>124</v>
      </c>
    </row>
    <row r="265" spans="1:12" s="1" customFormat="1" ht="105.6">
      <c r="A265" s="227">
        <f>A264+1</f>
        <v>230</v>
      </c>
      <c r="B265" s="228" t="s">
        <v>385</v>
      </c>
      <c r="C265" s="229" t="s">
        <v>470</v>
      </c>
      <c r="D265" s="230" t="s">
        <v>123</v>
      </c>
      <c r="E265" s="235">
        <v>7.1999999999999995E-2</v>
      </c>
      <c r="F265" s="232"/>
      <c r="G265" s="233">
        <f>E265*F265</f>
        <v>0</v>
      </c>
      <c r="H265" s="234"/>
      <c r="I265" s="233">
        <f>E265*H265</f>
        <v>0</v>
      </c>
      <c r="J265" s="235">
        <v>0.47</v>
      </c>
      <c r="K265" s="236">
        <f>E265*J265</f>
        <v>3.3839999999999995E-2</v>
      </c>
      <c r="L265" s="237" t="s">
        <v>124</v>
      </c>
    </row>
    <row r="266" spans="1:12" s="1" customFormat="1" ht="19.2">
      <c r="A266" s="47">
        <f>A265+1</f>
        <v>231</v>
      </c>
      <c r="B266" s="48" t="s">
        <v>365</v>
      </c>
      <c r="C266" s="49" t="s">
        <v>471</v>
      </c>
      <c r="D266" s="50" t="s">
        <v>123</v>
      </c>
      <c r="E266" s="55">
        <v>7.1999999999999995E-2</v>
      </c>
      <c r="F266" s="52"/>
      <c r="G266" s="53">
        <f>E266*F266</f>
        <v>0</v>
      </c>
      <c r="H266" s="54"/>
      <c r="I266" s="53">
        <f>E266*H266</f>
        <v>0</v>
      </c>
      <c r="J266" s="55">
        <v>1.8E-3</v>
      </c>
      <c r="K266" s="56">
        <f>E266*J266</f>
        <v>1.2959999999999998E-4</v>
      </c>
      <c r="L266" s="57" t="s">
        <v>124</v>
      </c>
    </row>
    <row r="267" spans="1:12" s="1" customFormat="1" ht="19.2">
      <c r="A267" s="47">
        <f>A266+1</f>
        <v>232</v>
      </c>
      <c r="B267" s="48" t="s">
        <v>395</v>
      </c>
      <c r="C267" s="49" t="s">
        <v>472</v>
      </c>
      <c r="D267" s="50" t="s">
        <v>155</v>
      </c>
      <c r="E267" s="51">
        <v>1</v>
      </c>
      <c r="F267" s="52"/>
      <c r="G267" s="53">
        <f>E267*F267</f>
        <v>0</v>
      </c>
      <c r="H267" s="54"/>
      <c r="I267" s="53">
        <f>E267*H267</f>
        <v>0</v>
      </c>
      <c r="J267" s="55">
        <v>1.4189999999999999E-3</v>
      </c>
      <c r="K267" s="56">
        <f>E267*J267</f>
        <v>1.4189999999999999E-3</v>
      </c>
      <c r="L267" s="57" t="s">
        <v>124</v>
      </c>
    </row>
    <row r="268" spans="1:12" s="1" customFormat="1" ht="19.2">
      <c r="A268" s="47">
        <f>A267+1</f>
        <v>233</v>
      </c>
      <c r="B268" s="48" t="s">
        <v>369</v>
      </c>
      <c r="C268" s="49" t="s">
        <v>473</v>
      </c>
      <c r="D268" s="50" t="s">
        <v>235</v>
      </c>
      <c r="E268" s="55">
        <v>4.5000000000000005E-2</v>
      </c>
      <c r="F268" s="52"/>
      <c r="G268" s="53">
        <f>E268*F268</f>
        <v>0</v>
      </c>
      <c r="H268" s="54"/>
      <c r="I268" s="53">
        <f>E268*H268</f>
        <v>0</v>
      </c>
      <c r="J268" s="55">
        <v>0</v>
      </c>
      <c r="K268" s="56">
        <f>E268*J268</f>
        <v>0</v>
      </c>
      <c r="L268" s="57" t="s">
        <v>124</v>
      </c>
    </row>
    <row r="269" spans="1:12" s="1" customFormat="1" ht="19.2">
      <c r="A269" s="47">
        <f>A268+1</f>
        <v>234</v>
      </c>
      <c r="B269" s="48" t="s">
        <v>415</v>
      </c>
      <c r="C269" s="49" t="s">
        <v>474</v>
      </c>
      <c r="D269" s="50" t="s">
        <v>136</v>
      </c>
      <c r="E269" s="54">
        <v>3.5</v>
      </c>
      <c r="F269" s="52"/>
      <c r="G269" s="53">
        <f>E269*F269</f>
        <v>0</v>
      </c>
      <c r="H269" s="54"/>
      <c r="I269" s="53">
        <f>E269*H269</f>
        <v>0</v>
      </c>
      <c r="J269" s="55">
        <v>1.65024E-4</v>
      </c>
      <c r="K269" s="56">
        <f>E269*J269</f>
        <v>5.7758400000000002E-4</v>
      </c>
      <c r="L269" s="57" t="s">
        <v>124</v>
      </c>
    </row>
    <row r="270" spans="1:12" s="1" customFormat="1" ht="19.2">
      <c r="A270" s="47">
        <f>A269+1</f>
        <v>235</v>
      </c>
      <c r="B270" s="48" t="s">
        <v>400</v>
      </c>
      <c r="C270" s="49" t="s">
        <v>475</v>
      </c>
      <c r="D270" s="50" t="s">
        <v>136</v>
      </c>
      <c r="E270" s="54">
        <v>3.5</v>
      </c>
      <c r="F270" s="52"/>
      <c r="G270" s="53">
        <f>E270*F270</f>
        <v>0</v>
      </c>
      <c r="H270" s="54"/>
      <c r="I270" s="53">
        <f>E270*H270</f>
        <v>0</v>
      </c>
      <c r="J270" s="55">
        <v>3.4706224000000001E-2</v>
      </c>
      <c r="K270" s="56">
        <f>E270*J270</f>
        <v>0.121471784</v>
      </c>
      <c r="L270" s="57" t="s">
        <v>124</v>
      </c>
    </row>
    <row r="271" spans="1:12" s="1" customFormat="1" ht="19.2">
      <c r="A271" s="47">
        <f>A270+1</f>
        <v>236</v>
      </c>
      <c r="B271" s="48" t="s">
        <v>359</v>
      </c>
      <c r="C271" s="49" t="s">
        <v>476</v>
      </c>
      <c r="D271" s="50" t="s">
        <v>127</v>
      </c>
      <c r="E271" s="226">
        <v>4.3798000000000004</v>
      </c>
      <c r="F271" s="52"/>
      <c r="G271" s="53">
        <f>E271*F271</f>
        <v>0</v>
      </c>
      <c r="H271" s="54"/>
      <c r="I271" s="53">
        <f>E271*H271</f>
        <v>0</v>
      </c>
      <c r="J271" s="55">
        <v>0</v>
      </c>
      <c r="K271" s="56">
        <f>E271*J271</f>
        <v>0</v>
      </c>
      <c r="L271" s="57" t="s">
        <v>124</v>
      </c>
    </row>
    <row r="272" spans="1:12" s="1" customFormat="1" ht="19.2">
      <c r="A272" s="47">
        <f>A271+1</f>
        <v>237</v>
      </c>
      <c r="B272" s="48" t="s">
        <v>361</v>
      </c>
      <c r="C272" s="49" t="s">
        <v>477</v>
      </c>
      <c r="D272" s="50" t="s">
        <v>123</v>
      </c>
      <c r="E272" s="55">
        <v>0.31464999999999999</v>
      </c>
      <c r="F272" s="52"/>
      <c r="G272" s="53">
        <f>E272*F272</f>
        <v>0</v>
      </c>
      <c r="H272" s="54"/>
      <c r="I272" s="53">
        <f>E272*H272</f>
        <v>0</v>
      </c>
      <c r="J272" s="55">
        <v>2.3191920000000001E-2</v>
      </c>
      <c r="K272" s="56">
        <f>E272*J272</f>
        <v>7.2973376280000002E-3</v>
      </c>
      <c r="L272" s="57" t="s">
        <v>124</v>
      </c>
    </row>
    <row r="273" spans="1:12" s="1" customFormat="1" ht="105.6">
      <c r="A273" s="227">
        <f>A272+1</f>
        <v>238</v>
      </c>
      <c r="B273" s="228" t="s">
        <v>385</v>
      </c>
      <c r="C273" s="229" t="s">
        <v>478</v>
      </c>
      <c r="D273" s="230" t="s">
        <v>123</v>
      </c>
      <c r="E273" s="235">
        <v>0.31464999999999999</v>
      </c>
      <c r="F273" s="232"/>
      <c r="G273" s="233">
        <f>E273*F273</f>
        <v>0</v>
      </c>
      <c r="H273" s="234"/>
      <c r="I273" s="233">
        <f>E273*H273</f>
        <v>0</v>
      </c>
      <c r="J273" s="235">
        <v>0.47</v>
      </c>
      <c r="K273" s="236">
        <f>E273*J273</f>
        <v>0.14788549999999998</v>
      </c>
      <c r="L273" s="237" t="s">
        <v>124</v>
      </c>
    </row>
    <row r="274" spans="1:12" s="1" customFormat="1" ht="19.2">
      <c r="A274" s="47">
        <f>A273+1</f>
        <v>239</v>
      </c>
      <c r="B274" s="48" t="s">
        <v>365</v>
      </c>
      <c r="C274" s="49" t="s">
        <v>479</v>
      </c>
      <c r="D274" s="50" t="s">
        <v>123</v>
      </c>
      <c r="E274" s="55">
        <v>0.31464999999999999</v>
      </c>
      <c r="F274" s="52"/>
      <c r="G274" s="53">
        <f>E274*F274</f>
        <v>0</v>
      </c>
      <c r="H274" s="54"/>
      <c r="I274" s="53">
        <f>E274*H274</f>
        <v>0</v>
      </c>
      <c r="J274" s="55">
        <v>1.8E-3</v>
      </c>
      <c r="K274" s="56">
        <f>E274*J274</f>
        <v>5.6636999999999996E-4</v>
      </c>
      <c r="L274" s="57" t="s">
        <v>124</v>
      </c>
    </row>
    <row r="275" spans="1:12" s="1" customFormat="1" ht="19.2">
      <c r="A275" s="47">
        <f>A274+1</f>
        <v>240</v>
      </c>
      <c r="B275" s="48" t="s">
        <v>422</v>
      </c>
      <c r="C275" s="49" t="s">
        <v>480</v>
      </c>
      <c r="D275" s="50" t="s">
        <v>155</v>
      </c>
      <c r="E275" s="51">
        <v>1</v>
      </c>
      <c r="F275" s="52"/>
      <c r="G275" s="53">
        <f>E275*F275</f>
        <v>0</v>
      </c>
      <c r="H275" s="54"/>
      <c r="I275" s="53">
        <f>E275*H275</f>
        <v>0</v>
      </c>
      <c r="J275" s="55">
        <v>4.4000000000000003E-3</v>
      </c>
      <c r="K275" s="56">
        <f>E275*J275</f>
        <v>4.4000000000000003E-3</v>
      </c>
      <c r="L275" s="57" t="s">
        <v>124</v>
      </c>
    </row>
    <row r="276" spans="1:12" s="1" customFormat="1" ht="19.2">
      <c r="A276" s="47">
        <f>A275+1</f>
        <v>241</v>
      </c>
      <c r="B276" s="48" t="s">
        <v>369</v>
      </c>
      <c r="C276" s="49" t="s">
        <v>481</v>
      </c>
      <c r="D276" s="50" t="s">
        <v>235</v>
      </c>
      <c r="E276" s="55">
        <v>0.28100000000000003</v>
      </c>
      <c r="F276" s="52"/>
      <c r="G276" s="53">
        <f>E276*F276</f>
        <v>0</v>
      </c>
      <c r="H276" s="54"/>
      <c r="I276" s="53">
        <f>E276*H276</f>
        <v>0</v>
      </c>
      <c r="J276" s="55">
        <v>0</v>
      </c>
      <c r="K276" s="56">
        <f>E276*J276</f>
        <v>0</v>
      </c>
      <c r="L276" s="57" t="s">
        <v>124</v>
      </c>
    </row>
    <row r="277" spans="1:12" s="1" customFormat="1" ht="19.2">
      <c r="A277" s="47">
        <f>A276+1</f>
        <v>242</v>
      </c>
      <c r="B277" s="48" t="s">
        <v>441</v>
      </c>
      <c r="C277" s="49" t="s">
        <v>482</v>
      </c>
      <c r="D277" s="50" t="s">
        <v>136</v>
      </c>
      <c r="E277" s="51">
        <v>9</v>
      </c>
      <c r="F277" s="52"/>
      <c r="G277" s="53">
        <f>E277*F277</f>
        <v>0</v>
      </c>
      <c r="H277" s="54"/>
      <c r="I277" s="53">
        <f>E277*H277</f>
        <v>0</v>
      </c>
      <c r="J277" s="55">
        <v>1.65024E-4</v>
      </c>
      <c r="K277" s="56">
        <f>E277*J277</f>
        <v>1.4852159999999999E-3</v>
      </c>
      <c r="L277" s="57" t="s">
        <v>124</v>
      </c>
    </row>
    <row r="278" spans="1:12" s="1" customFormat="1" ht="9.6">
      <c r="A278" s="47">
        <f>A277+1</f>
        <v>243</v>
      </c>
      <c r="B278" s="48" t="s">
        <v>357</v>
      </c>
      <c r="C278" s="49" t="s">
        <v>483</v>
      </c>
      <c r="D278" s="50" t="s">
        <v>136</v>
      </c>
      <c r="E278" s="51">
        <v>9</v>
      </c>
      <c r="F278" s="52"/>
      <c r="G278" s="53">
        <f>E278*F278</f>
        <v>0</v>
      </c>
      <c r="H278" s="54"/>
      <c r="I278" s="53">
        <f>E278*H278</f>
        <v>0</v>
      </c>
      <c r="J278" s="55">
        <v>2.3090223999999999E-2</v>
      </c>
      <c r="K278" s="56">
        <f>E278*J278</f>
        <v>0.20781201599999999</v>
      </c>
      <c r="L278" s="57" t="s">
        <v>124</v>
      </c>
    </row>
    <row r="279" spans="1:12" s="1" customFormat="1" ht="9.6">
      <c r="A279" s="47">
        <f>A278+1</f>
        <v>244</v>
      </c>
      <c r="B279" s="48" t="s">
        <v>359</v>
      </c>
      <c r="C279" s="49" t="s">
        <v>484</v>
      </c>
      <c r="D279" s="50" t="s">
        <v>127</v>
      </c>
      <c r="E279" s="226">
        <v>6.6366000000000005</v>
      </c>
      <c r="F279" s="52"/>
      <c r="G279" s="53">
        <f>E279*F279</f>
        <v>0</v>
      </c>
      <c r="H279" s="54"/>
      <c r="I279" s="53">
        <f>E279*H279</f>
        <v>0</v>
      </c>
      <c r="J279" s="55">
        <v>0</v>
      </c>
      <c r="K279" s="56">
        <f>E279*J279</f>
        <v>0</v>
      </c>
      <c r="L279" s="57" t="s">
        <v>124</v>
      </c>
    </row>
    <row r="280" spans="1:12" s="1" customFormat="1" ht="9.6">
      <c r="A280" s="47">
        <f>A279+1</f>
        <v>245</v>
      </c>
      <c r="B280" s="48" t="s">
        <v>361</v>
      </c>
      <c r="C280" s="49" t="s">
        <v>485</v>
      </c>
      <c r="D280" s="50" t="s">
        <v>123</v>
      </c>
      <c r="E280" s="55">
        <v>0.29969999999999997</v>
      </c>
      <c r="F280" s="52"/>
      <c r="G280" s="53">
        <f>E280*F280</f>
        <v>0</v>
      </c>
      <c r="H280" s="54"/>
      <c r="I280" s="53">
        <f>E280*H280</f>
        <v>0</v>
      </c>
      <c r="J280" s="55">
        <v>2.3191920000000001E-2</v>
      </c>
      <c r="K280" s="56">
        <f>E280*J280</f>
        <v>6.9506184239999996E-3</v>
      </c>
      <c r="L280" s="57" t="s">
        <v>124</v>
      </c>
    </row>
    <row r="281" spans="1:12" s="1" customFormat="1" ht="96">
      <c r="A281" s="227">
        <f>A280+1</f>
        <v>246</v>
      </c>
      <c r="B281" s="228" t="s">
        <v>385</v>
      </c>
      <c r="C281" s="229" t="s">
        <v>486</v>
      </c>
      <c r="D281" s="230" t="s">
        <v>123</v>
      </c>
      <c r="E281" s="235">
        <v>0.29969999999999997</v>
      </c>
      <c r="F281" s="232"/>
      <c r="G281" s="233">
        <f>E281*F281</f>
        <v>0</v>
      </c>
      <c r="H281" s="234"/>
      <c r="I281" s="233">
        <f>E281*H281</f>
        <v>0</v>
      </c>
      <c r="J281" s="235">
        <v>0.47</v>
      </c>
      <c r="K281" s="236">
        <f>E281*J281</f>
        <v>0.14085899999999998</v>
      </c>
      <c r="L281" s="237" t="s">
        <v>124</v>
      </c>
    </row>
    <row r="282" spans="1:12" s="1" customFormat="1" ht="9.6">
      <c r="A282" s="47">
        <f>A281+1</f>
        <v>247</v>
      </c>
      <c r="B282" s="48" t="s">
        <v>365</v>
      </c>
      <c r="C282" s="49" t="s">
        <v>487</v>
      </c>
      <c r="D282" s="50" t="s">
        <v>123</v>
      </c>
      <c r="E282" s="55">
        <v>0.29969999999999997</v>
      </c>
      <c r="F282" s="52"/>
      <c r="G282" s="53">
        <f>E282*F282</f>
        <v>0</v>
      </c>
      <c r="H282" s="54"/>
      <c r="I282" s="53">
        <f>E282*H282</f>
        <v>0</v>
      </c>
      <c r="J282" s="55">
        <v>1.8E-3</v>
      </c>
      <c r="K282" s="56">
        <f>E282*J282</f>
        <v>5.3945999999999996E-4</v>
      </c>
      <c r="L282" s="57" t="s">
        <v>124</v>
      </c>
    </row>
    <row r="283" spans="1:12" s="1" customFormat="1" ht="9.6">
      <c r="A283" s="47">
        <f>A282+1</f>
        <v>248</v>
      </c>
      <c r="B283" s="48" t="s">
        <v>369</v>
      </c>
      <c r="C283" s="49" t="s">
        <v>488</v>
      </c>
      <c r="D283" s="50" t="s">
        <v>235</v>
      </c>
      <c r="E283" s="55">
        <v>0.157</v>
      </c>
      <c r="F283" s="52"/>
      <c r="G283" s="53">
        <f>E283*F283</f>
        <v>0</v>
      </c>
      <c r="H283" s="54"/>
      <c r="I283" s="53">
        <f>E283*H283</f>
        <v>0</v>
      </c>
      <c r="J283" s="55">
        <v>0</v>
      </c>
      <c r="K283" s="56">
        <f>E283*J283</f>
        <v>0</v>
      </c>
      <c r="L283" s="57" t="s">
        <v>124</v>
      </c>
    </row>
    <row r="284" spans="1:12" s="1" customFormat="1" ht="19.2">
      <c r="A284" s="47">
        <f>A283+1</f>
        <v>249</v>
      </c>
      <c r="B284" s="48" t="s">
        <v>355</v>
      </c>
      <c r="C284" s="49" t="s">
        <v>489</v>
      </c>
      <c r="D284" s="50" t="s">
        <v>136</v>
      </c>
      <c r="E284" s="54">
        <v>4.5</v>
      </c>
      <c r="F284" s="52"/>
      <c r="G284" s="53">
        <f>E284*F284</f>
        <v>0</v>
      </c>
      <c r="H284" s="54"/>
      <c r="I284" s="53">
        <f>E284*H284</f>
        <v>0</v>
      </c>
      <c r="J284" s="55">
        <v>1.65024E-4</v>
      </c>
      <c r="K284" s="56">
        <f>E284*J284</f>
        <v>7.4260799999999996E-4</v>
      </c>
      <c r="L284" s="57" t="s">
        <v>124</v>
      </c>
    </row>
    <row r="285" spans="1:12" s="1" customFormat="1" ht="19.2">
      <c r="A285" s="47">
        <f>A284+1</f>
        <v>250</v>
      </c>
      <c r="B285" s="48" t="s">
        <v>357</v>
      </c>
      <c r="C285" s="49" t="s">
        <v>490</v>
      </c>
      <c r="D285" s="50" t="s">
        <v>136</v>
      </c>
      <c r="E285" s="54">
        <v>4.5</v>
      </c>
      <c r="F285" s="52"/>
      <c r="G285" s="53">
        <f>E285*F285</f>
        <v>0</v>
      </c>
      <c r="H285" s="54"/>
      <c r="I285" s="53">
        <f>E285*H285</f>
        <v>0</v>
      </c>
      <c r="J285" s="55">
        <v>2.3090223999999999E-2</v>
      </c>
      <c r="K285" s="56">
        <f>E285*J285</f>
        <v>0.10390600799999999</v>
      </c>
      <c r="L285" s="57" t="s">
        <v>124</v>
      </c>
    </row>
    <row r="286" spans="1:12" s="1" customFormat="1" ht="19.2">
      <c r="A286" s="47">
        <f>A285+1</f>
        <v>251</v>
      </c>
      <c r="B286" s="48" t="s">
        <v>359</v>
      </c>
      <c r="C286" s="49" t="s">
        <v>491</v>
      </c>
      <c r="D286" s="50" t="s">
        <v>127</v>
      </c>
      <c r="E286" s="226">
        <v>3.5856000000000003</v>
      </c>
      <c r="F286" s="52"/>
      <c r="G286" s="53">
        <f>E286*F286</f>
        <v>0</v>
      </c>
      <c r="H286" s="54"/>
      <c r="I286" s="53">
        <f>E286*H286</f>
        <v>0</v>
      </c>
      <c r="J286" s="55">
        <v>0</v>
      </c>
      <c r="K286" s="56">
        <f>E286*J286</f>
        <v>0</v>
      </c>
      <c r="L286" s="57" t="s">
        <v>124</v>
      </c>
    </row>
    <row r="287" spans="1:12" s="1" customFormat="1" ht="19.2">
      <c r="A287" s="47">
        <f>A286+1</f>
        <v>252</v>
      </c>
      <c r="B287" s="48" t="s">
        <v>361</v>
      </c>
      <c r="C287" s="49" t="s">
        <v>492</v>
      </c>
      <c r="D287" s="50" t="s">
        <v>123</v>
      </c>
      <c r="E287" s="55">
        <v>0.1701</v>
      </c>
      <c r="F287" s="52"/>
      <c r="G287" s="53">
        <f>E287*F287</f>
        <v>0</v>
      </c>
      <c r="H287" s="54"/>
      <c r="I287" s="53">
        <f>E287*H287</f>
        <v>0</v>
      </c>
      <c r="J287" s="55">
        <v>2.3191920000000001E-2</v>
      </c>
      <c r="K287" s="56">
        <f>E287*J287</f>
        <v>3.9449455920000003E-3</v>
      </c>
      <c r="L287" s="57" t="s">
        <v>124</v>
      </c>
    </row>
    <row r="288" spans="1:12" s="1" customFormat="1" ht="105.6">
      <c r="A288" s="227">
        <f>A287+1</f>
        <v>253</v>
      </c>
      <c r="B288" s="228" t="s">
        <v>385</v>
      </c>
      <c r="C288" s="229" t="s">
        <v>493</v>
      </c>
      <c r="D288" s="230" t="s">
        <v>123</v>
      </c>
      <c r="E288" s="235">
        <v>0.1701</v>
      </c>
      <c r="F288" s="232"/>
      <c r="G288" s="233">
        <f>E288*F288</f>
        <v>0</v>
      </c>
      <c r="H288" s="234"/>
      <c r="I288" s="233">
        <f>E288*H288</f>
        <v>0</v>
      </c>
      <c r="J288" s="235">
        <v>0.47</v>
      </c>
      <c r="K288" s="236">
        <f>E288*J288</f>
        <v>7.994699999999999E-2</v>
      </c>
      <c r="L288" s="237" t="s">
        <v>124</v>
      </c>
    </row>
    <row r="289" spans="1:12" s="1" customFormat="1" ht="19.2">
      <c r="A289" s="47">
        <f>A288+1</f>
        <v>254</v>
      </c>
      <c r="B289" s="48" t="s">
        <v>365</v>
      </c>
      <c r="C289" s="49" t="s">
        <v>494</v>
      </c>
      <c r="D289" s="50" t="s">
        <v>123</v>
      </c>
      <c r="E289" s="55">
        <v>0.1701</v>
      </c>
      <c r="F289" s="52"/>
      <c r="G289" s="53">
        <f>E289*F289</f>
        <v>0</v>
      </c>
      <c r="H289" s="54"/>
      <c r="I289" s="53">
        <f>E289*H289</f>
        <v>0</v>
      </c>
      <c r="J289" s="55">
        <v>1.8E-3</v>
      </c>
      <c r="K289" s="56">
        <f>E289*J289</f>
        <v>3.0617999999999997E-4</v>
      </c>
      <c r="L289" s="57" t="s">
        <v>124</v>
      </c>
    </row>
    <row r="290" spans="1:12" s="1" customFormat="1" ht="19.2">
      <c r="A290" s="47">
        <f>A289+1</f>
        <v>255</v>
      </c>
      <c r="B290" s="48" t="s">
        <v>395</v>
      </c>
      <c r="C290" s="49" t="s">
        <v>495</v>
      </c>
      <c r="D290" s="50" t="s">
        <v>155</v>
      </c>
      <c r="E290" s="51">
        <v>1</v>
      </c>
      <c r="F290" s="52"/>
      <c r="G290" s="53">
        <f>E290*F290</f>
        <v>0</v>
      </c>
      <c r="H290" s="54"/>
      <c r="I290" s="53">
        <f>E290*H290</f>
        <v>0</v>
      </c>
      <c r="J290" s="55">
        <v>1.4189999999999999E-3</v>
      </c>
      <c r="K290" s="56">
        <f>E290*J290</f>
        <v>1.4189999999999999E-3</v>
      </c>
      <c r="L290" s="57" t="s">
        <v>124</v>
      </c>
    </row>
    <row r="291" spans="1:12" s="1" customFormat="1" ht="19.2">
      <c r="A291" s="47">
        <f>A290+1</f>
        <v>256</v>
      </c>
      <c r="B291" s="48" t="s">
        <v>369</v>
      </c>
      <c r="C291" s="49" t="s">
        <v>496</v>
      </c>
      <c r="D291" s="50" t="s">
        <v>235</v>
      </c>
      <c r="E291" s="55">
        <v>9.4E-2</v>
      </c>
      <c r="F291" s="52"/>
      <c r="G291" s="53">
        <f>E291*F291</f>
        <v>0</v>
      </c>
      <c r="H291" s="54"/>
      <c r="I291" s="53">
        <f>E291*H291</f>
        <v>0</v>
      </c>
      <c r="J291" s="55">
        <v>0</v>
      </c>
      <c r="K291" s="56">
        <f>E291*J291</f>
        <v>0</v>
      </c>
      <c r="L291" s="57" t="s">
        <v>124</v>
      </c>
    </row>
    <row r="292" spans="1:12" s="1" customFormat="1" ht="19.2">
      <c r="A292" s="47">
        <f>A291+1</f>
        <v>257</v>
      </c>
      <c r="B292" s="48" t="s">
        <v>357</v>
      </c>
      <c r="C292" s="49" t="s">
        <v>497</v>
      </c>
      <c r="D292" s="50" t="s">
        <v>136</v>
      </c>
      <c r="E292" s="54">
        <v>2.5</v>
      </c>
      <c r="F292" s="52"/>
      <c r="G292" s="53">
        <f>E292*F292</f>
        <v>0</v>
      </c>
      <c r="H292" s="54"/>
      <c r="I292" s="53">
        <f>E292*H292</f>
        <v>0</v>
      </c>
      <c r="J292" s="55">
        <v>2.3090223999999999E-2</v>
      </c>
      <c r="K292" s="56">
        <f>E292*J292</f>
        <v>5.7725559999999995E-2</v>
      </c>
      <c r="L292" s="57" t="s">
        <v>124</v>
      </c>
    </row>
    <row r="293" spans="1:12" s="1" customFormat="1" ht="19.2">
      <c r="A293" s="47">
        <f>A292+1</f>
        <v>258</v>
      </c>
      <c r="B293" s="48" t="s">
        <v>359</v>
      </c>
      <c r="C293" s="49" t="s">
        <v>498</v>
      </c>
      <c r="D293" s="50" t="s">
        <v>127</v>
      </c>
      <c r="E293" s="226">
        <v>1.9184000000000001</v>
      </c>
      <c r="F293" s="52"/>
      <c r="G293" s="53">
        <f>E293*F293</f>
        <v>0</v>
      </c>
      <c r="H293" s="54"/>
      <c r="I293" s="53">
        <f>E293*H293</f>
        <v>0</v>
      </c>
      <c r="J293" s="55">
        <v>0</v>
      </c>
      <c r="K293" s="56">
        <f>E293*J293</f>
        <v>0</v>
      </c>
      <c r="L293" s="57" t="s">
        <v>124</v>
      </c>
    </row>
    <row r="294" spans="1:12" s="1" customFormat="1" ht="19.2">
      <c r="A294" s="47">
        <f>A293+1</f>
        <v>259</v>
      </c>
      <c r="B294" s="48" t="s">
        <v>361</v>
      </c>
      <c r="C294" s="49" t="s">
        <v>499</v>
      </c>
      <c r="D294" s="50" t="s">
        <v>123</v>
      </c>
      <c r="E294" s="55">
        <v>8.5500000000000007E-2</v>
      </c>
      <c r="F294" s="52"/>
      <c r="G294" s="53">
        <f>E294*F294</f>
        <v>0</v>
      </c>
      <c r="H294" s="54"/>
      <c r="I294" s="53">
        <f>E294*H294</f>
        <v>0</v>
      </c>
      <c r="J294" s="55">
        <v>2.3191920000000001E-2</v>
      </c>
      <c r="K294" s="56">
        <f>E294*J294</f>
        <v>1.9829091600000004E-3</v>
      </c>
      <c r="L294" s="57" t="s">
        <v>124</v>
      </c>
    </row>
    <row r="295" spans="1:12" s="1" customFormat="1" ht="105.6">
      <c r="A295" s="227">
        <f>A294+1</f>
        <v>260</v>
      </c>
      <c r="B295" s="228" t="s">
        <v>385</v>
      </c>
      <c r="C295" s="229" t="s">
        <v>500</v>
      </c>
      <c r="D295" s="230" t="s">
        <v>123</v>
      </c>
      <c r="E295" s="235">
        <v>8.5500000000000007E-2</v>
      </c>
      <c r="F295" s="232"/>
      <c r="G295" s="233">
        <f>E295*F295</f>
        <v>0</v>
      </c>
      <c r="H295" s="234"/>
      <c r="I295" s="233">
        <f>E295*H295</f>
        <v>0</v>
      </c>
      <c r="J295" s="235">
        <v>0.47</v>
      </c>
      <c r="K295" s="236">
        <f>E295*J295</f>
        <v>4.0184999999999998E-2</v>
      </c>
      <c r="L295" s="237" t="s">
        <v>124</v>
      </c>
    </row>
    <row r="296" spans="1:12" s="1" customFormat="1" ht="19.2">
      <c r="A296" s="47">
        <f>A295+1</f>
        <v>261</v>
      </c>
      <c r="B296" s="48" t="s">
        <v>365</v>
      </c>
      <c r="C296" s="49" t="s">
        <v>501</v>
      </c>
      <c r="D296" s="50" t="s">
        <v>123</v>
      </c>
      <c r="E296" s="55">
        <v>8.5500000000000007E-2</v>
      </c>
      <c r="F296" s="52"/>
      <c r="G296" s="53">
        <f>E296*F296</f>
        <v>0</v>
      </c>
      <c r="H296" s="54"/>
      <c r="I296" s="53">
        <f>E296*H296</f>
        <v>0</v>
      </c>
      <c r="J296" s="55">
        <v>1.8E-3</v>
      </c>
      <c r="K296" s="56">
        <f>E296*J296</f>
        <v>1.539E-4</v>
      </c>
      <c r="L296" s="57" t="s">
        <v>124</v>
      </c>
    </row>
    <row r="297" spans="1:12" s="1" customFormat="1" ht="19.2">
      <c r="A297" s="47">
        <f>A296+1</f>
        <v>262</v>
      </c>
      <c r="B297" s="48" t="s">
        <v>369</v>
      </c>
      <c r="C297" s="49" t="s">
        <v>502</v>
      </c>
      <c r="D297" s="50" t="s">
        <v>235</v>
      </c>
      <c r="E297" s="55">
        <v>0.05</v>
      </c>
      <c r="F297" s="52"/>
      <c r="G297" s="53">
        <f>E297*F297</f>
        <v>0</v>
      </c>
      <c r="H297" s="54"/>
      <c r="I297" s="53">
        <f>E297*H297</f>
        <v>0</v>
      </c>
      <c r="J297" s="55">
        <v>0</v>
      </c>
      <c r="K297" s="56">
        <f>E297*J297</f>
        <v>0</v>
      </c>
      <c r="L297" s="57" t="s">
        <v>124</v>
      </c>
    </row>
    <row r="298" spans="1:12" s="1" customFormat="1" ht="28.8">
      <c r="A298" s="47">
        <f>A297+1</f>
        <v>263</v>
      </c>
      <c r="B298" s="48" t="s">
        <v>355</v>
      </c>
      <c r="C298" s="49" t="s">
        <v>503</v>
      </c>
      <c r="D298" s="50" t="s">
        <v>136</v>
      </c>
      <c r="E298" s="54">
        <v>4.5</v>
      </c>
      <c r="F298" s="52"/>
      <c r="G298" s="53">
        <f>E298*F298</f>
        <v>0</v>
      </c>
      <c r="H298" s="54"/>
      <c r="I298" s="53">
        <f>E298*H298</f>
        <v>0</v>
      </c>
      <c r="J298" s="55">
        <v>1.65024E-4</v>
      </c>
      <c r="K298" s="56">
        <f>E298*J298</f>
        <v>7.4260799999999996E-4</v>
      </c>
      <c r="L298" s="57" t="s">
        <v>124</v>
      </c>
    </row>
    <row r="299" spans="1:12" s="1" customFormat="1" ht="28.8">
      <c r="A299" s="47">
        <f>A298+1</f>
        <v>264</v>
      </c>
      <c r="B299" s="48" t="s">
        <v>357</v>
      </c>
      <c r="C299" s="49" t="s">
        <v>504</v>
      </c>
      <c r="D299" s="50" t="s">
        <v>136</v>
      </c>
      <c r="E299" s="54">
        <v>4.5</v>
      </c>
      <c r="F299" s="52"/>
      <c r="G299" s="53">
        <f>E299*F299</f>
        <v>0</v>
      </c>
      <c r="H299" s="54"/>
      <c r="I299" s="53">
        <f>E299*H299</f>
        <v>0</v>
      </c>
      <c r="J299" s="55">
        <v>2.3090223999999999E-2</v>
      </c>
      <c r="K299" s="56">
        <f>E299*J299</f>
        <v>0.10390600799999999</v>
      </c>
      <c r="L299" s="57" t="s">
        <v>124</v>
      </c>
    </row>
    <row r="300" spans="1:12" s="1" customFormat="1" ht="28.8">
      <c r="A300" s="47">
        <f>A299+1</f>
        <v>265</v>
      </c>
      <c r="B300" s="48" t="s">
        <v>359</v>
      </c>
      <c r="C300" s="49" t="s">
        <v>505</v>
      </c>
      <c r="D300" s="50" t="s">
        <v>127</v>
      </c>
      <c r="E300" s="226">
        <v>4.524</v>
      </c>
      <c r="F300" s="52"/>
      <c r="G300" s="53">
        <f>E300*F300</f>
        <v>0</v>
      </c>
      <c r="H300" s="54"/>
      <c r="I300" s="53">
        <f>E300*H300</f>
        <v>0</v>
      </c>
      <c r="J300" s="55">
        <v>0</v>
      </c>
      <c r="K300" s="56">
        <f>E300*J300</f>
        <v>0</v>
      </c>
      <c r="L300" s="57" t="s">
        <v>124</v>
      </c>
    </row>
    <row r="301" spans="1:12" s="1" customFormat="1" ht="28.8">
      <c r="A301" s="47">
        <f>A300+1</f>
        <v>266</v>
      </c>
      <c r="B301" s="48" t="s">
        <v>361</v>
      </c>
      <c r="C301" s="49" t="s">
        <v>506</v>
      </c>
      <c r="D301" s="50" t="s">
        <v>123</v>
      </c>
      <c r="E301" s="55">
        <v>0.25649999999999995</v>
      </c>
      <c r="F301" s="52"/>
      <c r="G301" s="53">
        <f>E301*F301</f>
        <v>0</v>
      </c>
      <c r="H301" s="54"/>
      <c r="I301" s="53">
        <f>E301*H301</f>
        <v>0</v>
      </c>
      <c r="J301" s="55">
        <v>2.3191920000000001E-2</v>
      </c>
      <c r="K301" s="56">
        <f>E301*J301</f>
        <v>5.948727479999999E-3</v>
      </c>
      <c r="L301" s="57" t="s">
        <v>124</v>
      </c>
    </row>
    <row r="302" spans="1:12" s="1" customFormat="1" ht="115.2">
      <c r="A302" s="227">
        <f>A301+1</f>
        <v>267</v>
      </c>
      <c r="B302" s="228" t="s">
        <v>385</v>
      </c>
      <c r="C302" s="229" t="s">
        <v>507</v>
      </c>
      <c r="D302" s="230" t="s">
        <v>123</v>
      </c>
      <c r="E302" s="235">
        <v>0.25649999999999995</v>
      </c>
      <c r="F302" s="232"/>
      <c r="G302" s="233">
        <f>E302*F302</f>
        <v>0</v>
      </c>
      <c r="H302" s="234"/>
      <c r="I302" s="233">
        <f>E302*H302</f>
        <v>0</v>
      </c>
      <c r="J302" s="235">
        <v>0.47</v>
      </c>
      <c r="K302" s="236">
        <f>E302*J302</f>
        <v>0.12055499999999997</v>
      </c>
      <c r="L302" s="237" t="s">
        <v>124</v>
      </c>
    </row>
    <row r="303" spans="1:12" s="1" customFormat="1" ht="28.8">
      <c r="A303" s="47">
        <f>A302+1</f>
        <v>268</v>
      </c>
      <c r="B303" s="48" t="s">
        <v>365</v>
      </c>
      <c r="C303" s="49" t="s">
        <v>508</v>
      </c>
      <c r="D303" s="50" t="s">
        <v>123</v>
      </c>
      <c r="E303" s="55">
        <v>0.25649999999999995</v>
      </c>
      <c r="F303" s="52"/>
      <c r="G303" s="53">
        <f>E303*F303</f>
        <v>0</v>
      </c>
      <c r="H303" s="54"/>
      <c r="I303" s="53">
        <f>E303*H303</f>
        <v>0</v>
      </c>
      <c r="J303" s="55">
        <v>1.8E-3</v>
      </c>
      <c r="K303" s="56">
        <f>E303*J303</f>
        <v>4.6169999999999989E-4</v>
      </c>
      <c r="L303" s="57" t="s">
        <v>124</v>
      </c>
    </row>
    <row r="304" spans="1:12" s="1" customFormat="1" ht="28.8">
      <c r="A304" s="47">
        <f>A303+1</f>
        <v>269</v>
      </c>
      <c r="B304" s="48" t="s">
        <v>369</v>
      </c>
      <c r="C304" s="49" t="s">
        <v>509</v>
      </c>
      <c r="D304" s="50" t="s">
        <v>235</v>
      </c>
      <c r="E304" s="55">
        <v>0.14000000000000001</v>
      </c>
      <c r="F304" s="52"/>
      <c r="G304" s="53">
        <f>E304*F304</f>
        <v>0</v>
      </c>
      <c r="H304" s="54"/>
      <c r="I304" s="53">
        <f>E304*H304</f>
        <v>0</v>
      </c>
      <c r="J304" s="55">
        <v>0</v>
      </c>
      <c r="K304" s="56">
        <f>E304*J304</f>
        <v>0</v>
      </c>
      <c r="L304" s="57" t="s">
        <v>124</v>
      </c>
    </row>
    <row r="305" spans="1:12" s="1" customFormat="1" ht="19.2">
      <c r="A305" s="47">
        <f>A304+1</f>
        <v>270</v>
      </c>
      <c r="B305" s="48" t="s">
        <v>357</v>
      </c>
      <c r="C305" s="49" t="s">
        <v>510</v>
      </c>
      <c r="D305" s="50" t="s">
        <v>136</v>
      </c>
      <c r="E305" s="54">
        <v>5.5</v>
      </c>
      <c r="F305" s="52"/>
      <c r="G305" s="53">
        <f>E305*F305</f>
        <v>0</v>
      </c>
      <c r="H305" s="54"/>
      <c r="I305" s="53">
        <f>E305*H305</f>
        <v>0</v>
      </c>
      <c r="J305" s="55">
        <v>2.3090223999999999E-2</v>
      </c>
      <c r="K305" s="56">
        <f>E305*J305</f>
        <v>0.12699623199999999</v>
      </c>
      <c r="L305" s="57" t="s">
        <v>124</v>
      </c>
    </row>
    <row r="306" spans="1:12" s="1" customFormat="1" ht="19.2">
      <c r="A306" s="47">
        <f>A305+1</f>
        <v>271</v>
      </c>
      <c r="B306" s="48" t="s">
        <v>359</v>
      </c>
      <c r="C306" s="49" t="s">
        <v>511</v>
      </c>
      <c r="D306" s="50" t="s">
        <v>127</v>
      </c>
      <c r="E306" s="226">
        <v>4.0229999999999997</v>
      </c>
      <c r="F306" s="52"/>
      <c r="G306" s="53">
        <f>E306*F306</f>
        <v>0</v>
      </c>
      <c r="H306" s="54"/>
      <c r="I306" s="53">
        <f>E306*H306</f>
        <v>0</v>
      </c>
      <c r="J306" s="55">
        <v>0</v>
      </c>
      <c r="K306" s="56">
        <f>E306*J306</f>
        <v>0</v>
      </c>
      <c r="L306" s="57" t="s">
        <v>124</v>
      </c>
    </row>
    <row r="307" spans="1:12" s="1" customFormat="1" ht="19.2">
      <c r="A307" s="47">
        <f>A306+1</f>
        <v>272</v>
      </c>
      <c r="B307" s="48" t="s">
        <v>361</v>
      </c>
      <c r="C307" s="49" t="s">
        <v>512</v>
      </c>
      <c r="D307" s="50" t="s">
        <v>123</v>
      </c>
      <c r="E307" s="55">
        <v>0.17325000000000002</v>
      </c>
      <c r="F307" s="52"/>
      <c r="G307" s="53">
        <f>E307*F307</f>
        <v>0</v>
      </c>
      <c r="H307" s="54"/>
      <c r="I307" s="53">
        <f>E307*H307</f>
        <v>0</v>
      </c>
      <c r="J307" s="55">
        <v>2.3191920000000001E-2</v>
      </c>
      <c r="K307" s="56">
        <f>E307*J307</f>
        <v>4.0180001400000002E-3</v>
      </c>
      <c r="L307" s="57" t="s">
        <v>124</v>
      </c>
    </row>
    <row r="308" spans="1:12" s="1" customFormat="1" ht="105.6">
      <c r="A308" s="227">
        <f>A307+1</f>
        <v>273</v>
      </c>
      <c r="B308" s="228" t="s">
        <v>385</v>
      </c>
      <c r="C308" s="229" t="s">
        <v>513</v>
      </c>
      <c r="D308" s="230" t="s">
        <v>123</v>
      </c>
      <c r="E308" s="235">
        <v>0.17325000000000002</v>
      </c>
      <c r="F308" s="232"/>
      <c r="G308" s="233">
        <f>E308*F308</f>
        <v>0</v>
      </c>
      <c r="H308" s="234"/>
      <c r="I308" s="233">
        <f>E308*H308</f>
        <v>0</v>
      </c>
      <c r="J308" s="235">
        <v>0.47</v>
      </c>
      <c r="K308" s="236">
        <f>E308*J308</f>
        <v>8.14275E-2</v>
      </c>
      <c r="L308" s="237" t="s">
        <v>124</v>
      </c>
    </row>
    <row r="309" spans="1:12" s="1" customFormat="1" ht="19.2">
      <c r="A309" s="47">
        <f>A308+1</f>
        <v>274</v>
      </c>
      <c r="B309" s="48" t="s">
        <v>365</v>
      </c>
      <c r="C309" s="49" t="s">
        <v>514</v>
      </c>
      <c r="D309" s="50" t="s">
        <v>123</v>
      </c>
      <c r="E309" s="55">
        <v>0.17325000000000002</v>
      </c>
      <c r="F309" s="52"/>
      <c r="G309" s="53">
        <f>E309*F309</f>
        <v>0</v>
      </c>
      <c r="H309" s="54"/>
      <c r="I309" s="53">
        <f>E309*H309</f>
        <v>0</v>
      </c>
      <c r="J309" s="55">
        <v>1.8E-3</v>
      </c>
      <c r="K309" s="56">
        <f>E309*J309</f>
        <v>3.1185000000000002E-4</v>
      </c>
      <c r="L309" s="57" t="s">
        <v>124</v>
      </c>
    </row>
    <row r="310" spans="1:12" s="1" customFormat="1" ht="19.2">
      <c r="A310" s="47">
        <f>A309+1</f>
        <v>275</v>
      </c>
      <c r="B310" s="48" t="s">
        <v>369</v>
      </c>
      <c r="C310" s="49" t="s">
        <v>515</v>
      </c>
      <c r="D310" s="50" t="s">
        <v>235</v>
      </c>
      <c r="E310" s="55">
        <v>9.2999999999999999E-2</v>
      </c>
      <c r="F310" s="52"/>
      <c r="G310" s="53">
        <f>E310*F310</f>
        <v>0</v>
      </c>
      <c r="H310" s="54"/>
      <c r="I310" s="53">
        <f>E310*H310</f>
        <v>0</v>
      </c>
      <c r="J310" s="55">
        <v>0</v>
      </c>
      <c r="K310" s="56">
        <f>E310*J310</f>
        <v>0</v>
      </c>
      <c r="L310" s="57" t="s">
        <v>124</v>
      </c>
    </row>
    <row r="311" spans="1:12" s="1" customFormat="1" ht="19.2">
      <c r="A311" s="47">
        <f>A310+1</f>
        <v>276</v>
      </c>
      <c r="B311" s="48" t="s">
        <v>357</v>
      </c>
      <c r="C311" s="49" t="s">
        <v>516</v>
      </c>
      <c r="D311" s="50" t="s">
        <v>136</v>
      </c>
      <c r="E311" s="54">
        <v>2.5</v>
      </c>
      <c r="F311" s="52"/>
      <c r="G311" s="53">
        <f>E311*F311</f>
        <v>0</v>
      </c>
      <c r="H311" s="54"/>
      <c r="I311" s="53">
        <f>E311*H311</f>
        <v>0</v>
      </c>
      <c r="J311" s="55">
        <v>2.3090223999999999E-2</v>
      </c>
      <c r="K311" s="56">
        <f>E311*J311</f>
        <v>5.7725559999999995E-2</v>
      </c>
      <c r="L311" s="57" t="s">
        <v>124</v>
      </c>
    </row>
    <row r="312" spans="1:12" s="1" customFormat="1" ht="19.2">
      <c r="A312" s="47">
        <f>A311+1</f>
        <v>277</v>
      </c>
      <c r="B312" s="48" t="s">
        <v>359</v>
      </c>
      <c r="C312" s="49" t="s">
        <v>517</v>
      </c>
      <c r="D312" s="50" t="s">
        <v>127</v>
      </c>
      <c r="E312" s="226">
        <v>1.8629999999999998</v>
      </c>
      <c r="F312" s="52"/>
      <c r="G312" s="53">
        <f>E312*F312</f>
        <v>0</v>
      </c>
      <c r="H312" s="54"/>
      <c r="I312" s="53">
        <f>E312*H312</f>
        <v>0</v>
      </c>
      <c r="J312" s="55">
        <v>0</v>
      </c>
      <c r="K312" s="56">
        <f>E312*J312</f>
        <v>0</v>
      </c>
      <c r="L312" s="57" t="s">
        <v>124</v>
      </c>
    </row>
    <row r="313" spans="1:12" s="1" customFormat="1" ht="19.2">
      <c r="A313" s="47">
        <f>A312+1</f>
        <v>278</v>
      </c>
      <c r="B313" s="48" t="s">
        <v>361</v>
      </c>
      <c r="C313" s="49" t="s">
        <v>518</v>
      </c>
      <c r="D313" s="50" t="s">
        <v>123</v>
      </c>
      <c r="E313" s="55">
        <v>7.8750000000000001E-2</v>
      </c>
      <c r="F313" s="52"/>
      <c r="G313" s="53">
        <f>E313*F313</f>
        <v>0</v>
      </c>
      <c r="H313" s="54"/>
      <c r="I313" s="53">
        <f>E313*H313</f>
        <v>0</v>
      </c>
      <c r="J313" s="55">
        <v>2.3191920000000001E-2</v>
      </c>
      <c r="K313" s="56">
        <f>E313*J313</f>
        <v>1.8263637000000001E-3</v>
      </c>
      <c r="L313" s="57" t="s">
        <v>124</v>
      </c>
    </row>
    <row r="314" spans="1:12" s="1" customFormat="1" ht="105.6">
      <c r="A314" s="227">
        <f>A313+1</f>
        <v>279</v>
      </c>
      <c r="B314" s="228" t="s">
        <v>385</v>
      </c>
      <c r="C314" s="229" t="s">
        <v>519</v>
      </c>
      <c r="D314" s="230" t="s">
        <v>123</v>
      </c>
      <c r="E314" s="235">
        <v>7.8750000000000001E-2</v>
      </c>
      <c r="F314" s="232"/>
      <c r="G314" s="233">
        <f>E314*F314</f>
        <v>0</v>
      </c>
      <c r="H314" s="234"/>
      <c r="I314" s="233">
        <f>E314*H314</f>
        <v>0</v>
      </c>
      <c r="J314" s="235">
        <v>0.47</v>
      </c>
      <c r="K314" s="236">
        <f>E314*J314</f>
        <v>3.7012499999999997E-2</v>
      </c>
      <c r="L314" s="237" t="s">
        <v>124</v>
      </c>
    </row>
    <row r="315" spans="1:12" s="1" customFormat="1" ht="19.2">
      <c r="A315" s="47">
        <f>A314+1</f>
        <v>280</v>
      </c>
      <c r="B315" s="48" t="s">
        <v>365</v>
      </c>
      <c r="C315" s="49" t="s">
        <v>520</v>
      </c>
      <c r="D315" s="50" t="s">
        <v>123</v>
      </c>
      <c r="E315" s="55">
        <v>7.8750000000000001E-2</v>
      </c>
      <c r="F315" s="52"/>
      <c r="G315" s="53">
        <f>E315*F315</f>
        <v>0</v>
      </c>
      <c r="H315" s="54"/>
      <c r="I315" s="53">
        <f>E315*H315</f>
        <v>0</v>
      </c>
      <c r="J315" s="55">
        <v>1.8E-3</v>
      </c>
      <c r="K315" s="56">
        <f>E315*J315</f>
        <v>1.4175E-4</v>
      </c>
      <c r="L315" s="57" t="s">
        <v>124</v>
      </c>
    </row>
    <row r="316" spans="1:12" s="1" customFormat="1" ht="19.2">
      <c r="A316" s="47">
        <f>A315+1</f>
        <v>281</v>
      </c>
      <c r="B316" s="48" t="s">
        <v>369</v>
      </c>
      <c r="C316" s="49" t="s">
        <v>521</v>
      </c>
      <c r="D316" s="50" t="s">
        <v>235</v>
      </c>
      <c r="E316" s="55">
        <v>4.5999999999999999E-2</v>
      </c>
      <c r="F316" s="52"/>
      <c r="G316" s="53">
        <f>E316*F316</f>
        <v>0</v>
      </c>
      <c r="H316" s="54"/>
      <c r="I316" s="53">
        <f>E316*H316</f>
        <v>0</v>
      </c>
      <c r="J316" s="55">
        <v>0</v>
      </c>
      <c r="K316" s="56">
        <f>E316*J316</f>
        <v>0</v>
      </c>
      <c r="L316" s="57" t="s">
        <v>124</v>
      </c>
    </row>
    <row r="317" spans="1:12" s="1" customFormat="1" ht="19.2">
      <c r="A317" s="47">
        <f>A316+1</f>
        <v>282</v>
      </c>
      <c r="B317" s="48" t="s">
        <v>465</v>
      </c>
      <c r="C317" s="49" t="s">
        <v>522</v>
      </c>
      <c r="D317" s="50" t="s">
        <v>136</v>
      </c>
      <c r="E317" s="54">
        <v>2.5</v>
      </c>
      <c r="F317" s="52"/>
      <c r="G317" s="53">
        <f>E317*F317</f>
        <v>0</v>
      </c>
      <c r="H317" s="54"/>
      <c r="I317" s="53">
        <f>E317*H317</f>
        <v>0</v>
      </c>
      <c r="J317" s="55">
        <v>1.65024E-4</v>
      </c>
      <c r="K317" s="56">
        <f>E317*J317</f>
        <v>4.1255999999999997E-4</v>
      </c>
      <c r="L317" s="57" t="s">
        <v>124</v>
      </c>
    </row>
    <row r="318" spans="1:12" s="1" customFormat="1" ht="19.2">
      <c r="A318" s="47">
        <f>A317+1</f>
        <v>283</v>
      </c>
      <c r="B318" s="48" t="s">
        <v>357</v>
      </c>
      <c r="C318" s="49" t="s">
        <v>523</v>
      </c>
      <c r="D318" s="50" t="s">
        <v>136</v>
      </c>
      <c r="E318" s="54">
        <v>2.5</v>
      </c>
      <c r="F318" s="52"/>
      <c r="G318" s="53">
        <f>E318*F318</f>
        <v>0</v>
      </c>
      <c r="H318" s="54"/>
      <c r="I318" s="53">
        <f>E318*H318</f>
        <v>0</v>
      </c>
      <c r="J318" s="55">
        <v>2.3090223999999999E-2</v>
      </c>
      <c r="K318" s="56">
        <f>E318*J318</f>
        <v>5.7725559999999995E-2</v>
      </c>
      <c r="L318" s="57" t="s">
        <v>124</v>
      </c>
    </row>
    <row r="319" spans="1:12" s="1" customFormat="1" ht="19.2">
      <c r="A319" s="47">
        <f>A318+1</f>
        <v>284</v>
      </c>
      <c r="B319" s="48" t="s">
        <v>359</v>
      </c>
      <c r="C319" s="49" t="s">
        <v>524</v>
      </c>
      <c r="D319" s="50" t="s">
        <v>127</v>
      </c>
      <c r="E319" s="226">
        <v>1.8640000000000003</v>
      </c>
      <c r="F319" s="52"/>
      <c r="G319" s="53">
        <f>E319*F319</f>
        <v>0</v>
      </c>
      <c r="H319" s="54"/>
      <c r="I319" s="53">
        <f>E319*H319</f>
        <v>0</v>
      </c>
      <c r="J319" s="55">
        <v>0</v>
      </c>
      <c r="K319" s="56">
        <f>E319*J319</f>
        <v>0</v>
      </c>
      <c r="L319" s="57" t="s">
        <v>124</v>
      </c>
    </row>
    <row r="320" spans="1:12" s="1" customFormat="1" ht="19.2">
      <c r="A320" s="47">
        <f>A319+1</f>
        <v>285</v>
      </c>
      <c r="B320" s="48" t="s">
        <v>361</v>
      </c>
      <c r="C320" s="49" t="s">
        <v>525</v>
      </c>
      <c r="D320" s="50" t="s">
        <v>123</v>
      </c>
      <c r="E320" s="55">
        <v>0.08</v>
      </c>
      <c r="F320" s="52"/>
      <c r="G320" s="53">
        <f>E320*F320</f>
        <v>0</v>
      </c>
      <c r="H320" s="54"/>
      <c r="I320" s="53">
        <f>E320*H320</f>
        <v>0</v>
      </c>
      <c r="J320" s="55">
        <v>2.3191920000000001E-2</v>
      </c>
      <c r="K320" s="56">
        <f>E320*J320</f>
        <v>1.8553536000000001E-3</v>
      </c>
      <c r="L320" s="57" t="s">
        <v>124</v>
      </c>
    </row>
    <row r="321" spans="1:12" s="1" customFormat="1" ht="105.6">
      <c r="A321" s="227">
        <f>A320+1</f>
        <v>286</v>
      </c>
      <c r="B321" s="228" t="s">
        <v>385</v>
      </c>
      <c r="C321" s="229" t="s">
        <v>526</v>
      </c>
      <c r="D321" s="230" t="s">
        <v>123</v>
      </c>
      <c r="E321" s="235">
        <v>0.08</v>
      </c>
      <c r="F321" s="232"/>
      <c r="G321" s="233">
        <f>E321*F321</f>
        <v>0</v>
      </c>
      <c r="H321" s="234"/>
      <c r="I321" s="233">
        <f>E321*H321</f>
        <v>0</v>
      </c>
      <c r="J321" s="235">
        <v>0.47</v>
      </c>
      <c r="K321" s="236">
        <f>E321*J321</f>
        <v>3.7600000000000001E-2</v>
      </c>
      <c r="L321" s="237" t="s">
        <v>124</v>
      </c>
    </row>
    <row r="322" spans="1:12" s="1" customFormat="1" ht="19.2">
      <c r="A322" s="47">
        <f>A321+1</f>
        <v>287</v>
      </c>
      <c r="B322" s="48" t="s">
        <v>365</v>
      </c>
      <c r="C322" s="49" t="s">
        <v>527</v>
      </c>
      <c r="D322" s="50" t="s">
        <v>123</v>
      </c>
      <c r="E322" s="55">
        <v>0.08</v>
      </c>
      <c r="F322" s="52"/>
      <c r="G322" s="53">
        <f>E322*F322</f>
        <v>0</v>
      </c>
      <c r="H322" s="54"/>
      <c r="I322" s="53">
        <f>E322*H322</f>
        <v>0</v>
      </c>
      <c r="J322" s="55">
        <v>1.8E-3</v>
      </c>
      <c r="K322" s="56">
        <f>E322*J322</f>
        <v>1.44E-4</v>
      </c>
      <c r="L322" s="57" t="s">
        <v>124</v>
      </c>
    </row>
    <row r="323" spans="1:12" s="1" customFormat="1" ht="19.2">
      <c r="A323" s="47">
        <f>A322+1</f>
        <v>288</v>
      </c>
      <c r="B323" s="48" t="s">
        <v>406</v>
      </c>
      <c r="C323" s="49" t="s">
        <v>528</v>
      </c>
      <c r="D323" s="50" t="s">
        <v>155</v>
      </c>
      <c r="E323" s="51">
        <v>1</v>
      </c>
      <c r="F323" s="52"/>
      <c r="G323" s="53">
        <f>E323*F323</f>
        <v>0</v>
      </c>
      <c r="H323" s="54"/>
      <c r="I323" s="53">
        <f>E323*H323</f>
        <v>0</v>
      </c>
      <c r="J323" s="55">
        <v>1.65E-3</v>
      </c>
      <c r="K323" s="56">
        <f>E323*J323</f>
        <v>1.65E-3</v>
      </c>
      <c r="L323" s="57"/>
    </row>
    <row r="324" spans="1:12" s="1" customFormat="1" ht="19.2">
      <c r="A324" s="47">
        <f>A323+1</f>
        <v>289</v>
      </c>
      <c r="B324" s="48" t="s">
        <v>369</v>
      </c>
      <c r="C324" s="49" t="s">
        <v>529</v>
      </c>
      <c r="D324" s="50" t="s">
        <v>235</v>
      </c>
      <c r="E324" s="55">
        <v>4.9000000000000002E-2</v>
      </c>
      <c r="F324" s="52"/>
      <c r="G324" s="53">
        <f>E324*F324</f>
        <v>0</v>
      </c>
      <c r="H324" s="54"/>
      <c r="I324" s="53">
        <f>E324*H324</f>
        <v>0</v>
      </c>
      <c r="J324" s="55">
        <v>0</v>
      </c>
      <c r="K324" s="56">
        <f>E324*J324</f>
        <v>0</v>
      </c>
      <c r="L324" s="57" t="s">
        <v>124</v>
      </c>
    </row>
    <row r="325" spans="1:12" s="1" customFormat="1" ht="19.2">
      <c r="A325" s="47">
        <f>A324+1</f>
        <v>290</v>
      </c>
      <c r="B325" s="48" t="s">
        <v>530</v>
      </c>
      <c r="C325" s="49" t="s">
        <v>531</v>
      </c>
      <c r="D325" s="50" t="s">
        <v>136</v>
      </c>
      <c r="E325" s="54">
        <v>5.5</v>
      </c>
      <c r="F325" s="52"/>
      <c r="G325" s="53">
        <f>E325*F325</f>
        <v>0</v>
      </c>
      <c r="H325" s="54"/>
      <c r="I325" s="53">
        <f>E325*H325</f>
        <v>0</v>
      </c>
      <c r="J325" s="55">
        <v>1.65024E-4</v>
      </c>
      <c r="K325" s="56">
        <f>E325*J325</f>
        <v>9.0763200000000001E-4</v>
      </c>
      <c r="L325" s="57" t="s">
        <v>124</v>
      </c>
    </row>
    <row r="326" spans="1:12" s="1" customFormat="1" ht="19.2">
      <c r="A326" s="47">
        <f>A325+1</f>
        <v>291</v>
      </c>
      <c r="B326" s="48" t="s">
        <v>357</v>
      </c>
      <c r="C326" s="49" t="s">
        <v>532</v>
      </c>
      <c r="D326" s="50" t="s">
        <v>136</v>
      </c>
      <c r="E326" s="54">
        <v>5.5</v>
      </c>
      <c r="F326" s="52"/>
      <c r="G326" s="53">
        <f>E326*F326</f>
        <v>0</v>
      </c>
      <c r="H326" s="54"/>
      <c r="I326" s="53">
        <f>E326*H326</f>
        <v>0</v>
      </c>
      <c r="J326" s="55">
        <v>2.3090223999999999E-2</v>
      </c>
      <c r="K326" s="56">
        <f>E326*J326</f>
        <v>0.12699623199999999</v>
      </c>
      <c r="L326" s="57" t="s">
        <v>124</v>
      </c>
    </row>
    <row r="327" spans="1:12" s="1" customFormat="1" ht="19.2">
      <c r="A327" s="47">
        <f>A326+1</f>
        <v>292</v>
      </c>
      <c r="B327" s="48" t="s">
        <v>359</v>
      </c>
      <c r="C327" s="49" t="s">
        <v>533</v>
      </c>
      <c r="D327" s="50" t="s">
        <v>127</v>
      </c>
      <c r="E327" s="226">
        <v>4.3655999999999997</v>
      </c>
      <c r="F327" s="52"/>
      <c r="G327" s="53">
        <f>E327*F327</f>
        <v>0</v>
      </c>
      <c r="H327" s="54"/>
      <c r="I327" s="53">
        <f>E327*H327</f>
        <v>0</v>
      </c>
      <c r="J327" s="55">
        <v>0</v>
      </c>
      <c r="K327" s="56">
        <f>E327*J327</f>
        <v>0</v>
      </c>
      <c r="L327" s="57" t="s">
        <v>124</v>
      </c>
    </row>
    <row r="328" spans="1:12" s="1" customFormat="1" ht="19.2">
      <c r="A328" s="47">
        <f>A327+1</f>
        <v>293</v>
      </c>
      <c r="B328" s="48" t="s">
        <v>361</v>
      </c>
      <c r="C328" s="49" t="s">
        <v>534</v>
      </c>
      <c r="D328" s="50" t="s">
        <v>123</v>
      </c>
      <c r="E328" s="55">
        <v>0.2079</v>
      </c>
      <c r="F328" s="52"/>
      <c r="G328" s="53">
        <f>E328*F328</f>
        <v>0</v>
      </c>
      <c r="H328" s="54"/>
      <c r="I328" s="53">
        <f>E328*H328</f>
        <v>0</v>
      </c>
      <c r="J328" s="55">
        <v>2.3191920000000001E-2</v>
      </c>
      <c r="K328" s="56">
        <f>E328*J328</f>
        <v>4.8216001680000007E-3</v>
      </c>
      <c r="L328" s="57" t="s">
        <v>124</v>
      </c>
    </row>
    <row r="329" spans="1:12" s="1" customFormat="1" ht="105.6">
      <c r="A329" s="227">
        <f>A328+1</f>
        <v>294</v>
      </c>
      <c r="B329" s="228" t="s">
        <v>363</v>
      </c>
      <c r="C329" s="229" t="s">
        <v>535</v>
      </c>
      <c r="D329" s="230" t="s">
        <v>123</v>
      </c>
      <c r="E329" s="235">
        <v>0.2079</v>
      </c>
      <c r="F329" s="232"/>
      <c r="G329" s="233">
        <f>E329*F329</f>
        <v>0</v>
      </c>
      <c r="H329" s="234"/>
      <c r="I329" s="233">
        <f>E329*H329</f>
        <v>0</v>
      </c>
      <c r="J329" s="235">
        <v>0.59</v>
      </c>
      <c r="K329" s="236">
        <f>E329*J329</f>
        <v>0.12266099999999999</v>
      </c>
      <c r="L329" s="237" t="s">
        <v>124</v>
      </c>
    </row>
    <row r="330" spans="1:12" s="1" customFormat="1" ht="19.2">
      <c r="A330" s="47">
        <f>A329+1</f>
        <v>295</v>
      </c>
      <c r="B330" s="48" t="s">
        <v>365</v>
      </c>
      <c r="C330" s="49" t="s">
        <v>536</v>
      </c>
      <c r="D330" s="50" t="s">
        <v>123</v>
      </c>
      <c r="E330" s="55">
        <v>0.2079</v>
      </c>
      <c r="F330" s="52"/>
      <c r="G330" s="53">
        <f>E330*F330</f>
        <v>0</v>
      </c>
      <c r="H330" s="54"/>
      <c r="I330" s="53">
        <f>E330*H330</f>
        <v>0</v>
      </c>
      <c r="J330" s="55">
        <v>1.8E-3</v>
      </c>
      <c r="K330" s="56">
        <f>E330*J330</f>
        <v>3.7421999999999998E-4</v>
      </c>
      <c r="L330" s="57" t="s">
        <v>124</v>
      </c>
    </row>
    <row r="331" spans="1:12" s="1" customFormat="1" ht="19.2">
      <c r="A331" s="47">
        <f>A330+1</f>
        <v>296</v>
      </c>
      <c r="B331" s="48" t="s">
        <v>367</v>
      </c>
      <c r="C331" s="49" t="s">
        <v>537</v>
      </c>
      <c r="D331" s="50" t="s">
        <v>155</v>
      </c>
      <c r="E331" s="51">
        <v>1</v>
      </c>
      <c r="F331" s="52"/>
      <c r="G331" s="53">
        <f>E331*F331</f>
        <v>0</v>
      </c>
      <c r="H331" s="54"/>
      <c r="I331" s="53">
        <f>E331*H331</f>
        <v>0</v>
      </c>
      <c r="J331" s="55">
        <v>4.73E-4</v>
      </c>
      <c r="K331" s="56">
        <f>E331*J331</f>
        <v>4.73E-4</v>
      </c>
      <c r="L331" s="57" t="s">
        <v>124</v>
      </c>
    </row>
    <row r="332" spans="1:12" s="1" customFormat="1" ht="19.2">
      <c r="A332" s="47">
        <f>A331+1</f>
        <v>297</v>
      </c>
      <c r="B332" s="48" t="s">
        <v>369</v>
      </c>
      <c r="C332" s="49" t="s">
        <v>538</v>
      </c>
      <c r="D332" s="50" t="s">
        <v>235</v>
      </c>
      <c r="E332" s="55">
        <v>0.13900000000000001</v>
      </c>
      <c r="F332" s="52"/>
      <c r="G332" s="53">
        <f>E332*F332</f>
        <v>0</v>
      </c>
      <c r="H332" s="54"/>
      <c r="I332" s="53">
        <f>E332*H332</f>
        <v>0</v>
      </c>
      <c r="J332" s="55">
        <v>0</v>
      </c>
      <c r="K332" s="56">
        <f>E332*J332</f>
        <v>0</v>
      </c>
      <c r="L332" s="57" t="s">
        <v>124</v>
      </c>
    </row>
    <row r="333" spans="1:12" s="1" customFormat="1" ht="19.2">
      <c r="A333" s="47">
        <f>A332+1</f>
        <v>298</v>
      </c>
      <c r="B333" s="48" t="s">
        <v>530</v>
      </c>
      <c r="C333" s="49" t="s">
        <v>539</v>
      </c>
      <c r="D333" s="50" t="s">
        <v>136</v>
      </c>
      <c r="E333" s="54">
        <v>5.5</v>
      </c>
      <c r="F333" s="52"/>
      <c r="G333" s="53">
        <f>E333*F333</f>
        <v>0</v>
      </c>
      <c r="H333" s="54"/>
      <c r="I333" s="53">
        <f>E333*H333</f>
        <v>0</v>
      </c>
      <c r="J333" s="55">
        <v>1.65024E-4</v>
      </c>
      <c r="K333" s="56">
        <f>E333*J333</f>
        <v>9.0763200000000001E-4</v>
      </c>
      <c r="L333" s="57" t="s">
        <v>124</v>
      </c>
    </row>
    <row r="334" spans="1:12" s="1" customFormat="1" ht="19.2">
      <c r="A334" s="47">
        <f>A333+1</f>
        <v>299</v>
      </c>
      <c r="B334" s="48" t="s">
        <v>357</v>
      </c>
      <c r="C334" s="49" t="s">
        <v>540</v>
      </c>
      <c r="D334" s="50" t="s">
        <v>136</v>
      </c>
      <c r="E334" s="54">
        <v>5.5</v>
      </c>
      <c r="F334" s="52"/>
      <c r="G334" s="53">
        <f>E334*F334</f>
        <v>0</v>
      </c>
      <c r="H334" s="54"/>
      <c r="I334" s="53">
        <f>E334*H334</f>
        <v>0</v>
      </c>
      <c r="J334" s="55">
        <v>2.3090223999999999E-2</v>
      </c>
      <c r="K334" s="56">
        <f>E334*J334</f>
        <v>0.12699623199999999</v>
      </c>
      <c r="L334" s="57" t="s">
        <v>124</v>
      </c>
    </row>
    <row r="335" spans="1:12" s="1" customFormat="1" ht="19.2">
      <c r="A335" s="47">
        <f>A334+1</f>
        <v>300</v>
      </c>
      <c r="B335" s="48" t="s">
        <v>359</v>
      </c>
      <c r="C335" s="49" t="s">
        <v>541</v>
      </c>
      <c r="D335" s="50" t="s">
        <v>127</v>
      </c>
      <c r="E335" s="226">
        <v>4.3655999999999997</v>
      </c>
      <c r="F335" s="52"/>
      <c r="G335" s="53">
        <f>E335*F335</f>
        <v>0</v>
      </c>
      <c r="H335" s="54"/>
      <c r="I335" s="53">
        <f>E335*H335</f>
        <v>0</v>
      </c>
      <c r="J335" s="55">
        <v>0</v>
      </c>
      <c r="K335" s="56">
        <f>E335*J335</f>
        <v>0</v>
      </c>
      <c r="L335" s="57" t="s">
        <v>124</v>
      </c>
    </row>
    <row r="336" spans="1:12" s="1" customFormat="1" ht="19.2">
      <c r="A336" s="47">
        <f>A335+1</f>
        <v>301</v>
      </c>
      <c r="B336" s="48" t="s">
        <v>361</v>
      </c>
      <c r="C336" s="49" t="s">
        <v>542</v>
      </c>
      <c r="D336" s="50" t="s">
        <v>123</v>
      </c>
      <c r="E336" s="55">
        <v>0.2079</v>
      </c>
      <c r="F336" s="52"/>
      <c r="G336" s="53">
        <f>E336*F336</f>
        <v>0</v>
      </c>
      <c r="H336" s="54"/>
      <c r="I336" s="53">
        <f>E336*H336</f>
        <v>0</v>
      </c>
      <c r="J336" s="55">
        <v>2.3191920000000001E-2</v>
      </c>
      <c r="K336" s="56">
        <f>E336*J336</f>
        <v>4.8216001680000007E-3</v>
      </c>
      <c r="L336" s="57" t="s">
        <v>124</v>
      </c>
    </row>
    <row r="337" spans="1:12" s="1" customFormat="1" ht="105.6">
      <c r="A337" s="227">
        <f>A336+1</f>
        <v>302</v>
      </c>
      <c r="B337" s="228" t="s">
        <v>363</v>
      </c>
      <c r="C337" s="229" t="s">
        <v>543</v>
      </c>
      <c r="D337" s="230" t="s">
        <v>123</v>
      </c>
      <c r="E337" s="235">
        <v>0.2079</v>
      </c>
      <c r="F337" s="232"/>
      <c r="G337" s="233">
        <f>E337*F337</f>
        <v>0</v>
      </c>
      <c r="H337" s="234"/>
      <c r="I337" s="233">
        <f>E337*H337</f>
        <v>0</v>
      </c>
      <c r="J337" s="235">
        <v>0.59</v>
      </c>
      <c r="K337" s="236">
        <f>E337*J337</f>
        <v>0.12266099999999999</v>
      </c>
      <c r="L337" s="237" t="s">
        <v>124</v>
      </c>
    </row>
    <row r="338" spans="1:12" s="1" customFormat="1" ht="19.2">
      <c r="A338" s="47">
        <f>A337+1</f>
        <v>303</v>
      </c>
      <c r="B338" s="48" t="s">
        <v>365</v>
      </c>
      <c r="C338" s="49" t="s">
        <v>544</v>
      </c>
      <c r="D338" s="50" t="s">
        <v>123</v>
      </c>
      <c r="E338" s="55">
        <v>0.2079</v>
      </c>
      <c r="F338" s="52"/>
      <c r="G338" s="53">
        <f>E338*F338</f>
        <v>0</v>
      </c>
      <c r="H338" s="54"/>
      <c r="I338" s="53">
        <f>E338*H338</f>
        <v>0</v>
      </c>
      <c r="J338" s="55">
        <v>1.8E-3</v>
      </c>
      <c r="K338" s="56">
        <f>E338*J338</f>
        <v>3.7421999999999998E-4</v>
      </c>
      <c r="L338" s="57" t="s">
        <v>124</v>
      </c>
    </row>
    <row r="339" spans="1:12" s="1" customFormat="1" ht="19.2">
      <c r="A339" s="47">
        <f>A338+1</f>
        <v>304</v>
      </c>
      <c r="B339" s="48" t="s">
        <v>367</v>
      </c>
      <c r="C339" s="49" t="s">
        <v>545</v>
      </c>
      <c r="D339" s="50" t="s">
        <v>155</v>
      </c>
      <c r="E339" s="51">
        <v>1</v>
      </c>
      <c r="F339" s="52"/>
      <c r="G339" s="53">
        <f>E339*F339</f>
        <v>0</v>
      </c>
      <c r="H339" s="54"/>
      <c r="I339" s="53">
        <f>E339*H339</f>
        <v>0</v>
      </c>
      <c r="J339" s="55">
        <v>4.73E-4</v>
      </c>
      <c r="K339" s="56">
        <f>E339*J339</f>
        <v>4.73E-4</v>
      </c>
      <c r="L339" s="57" t="s">
        <v>124</v>
      </c>
    </row>
    <row r="340" spans="1:12" s="1" customFormat="1" ht="19.2">
      <c r="A340" s="47">
        <f>A339+1</f>
        <v>305</v>
      </c>
      <c r="B340" s="48" t="s">
        <v>369</v>
      </c>
      <c r="C340" s="49" t="s">
        <v>546</v>
      </c>
      <c r="D340" s="50" t="s">
        <v>235</v>
      </c>
      <c r="E340" s="55">
        <v>0.13900000000000001</v>
      </c>
      <c r="F340" s="52"/>
      <c r="G340" s="53">
        <f>E340*F340</f>
        <v>0</v>
      </c>
      <c r="H340" s="54"/>
      <c r="I340" s="53">
        <f>E340*H340</f>
        <v>0</v>
      </c>
      <c r="J340" s="55">
        <v>0</v>
      </c>
      <c r="K340" s="56">
        <f>E340*J340</f>
        <v>0</v>
      </c>
      <c r="L340" s="57" t="s">
        <v>124</v>
      </c>
    </row>
    <row r="341" spans="1:12" s="1" customFormat="1" ht="19.2">
      <c r="A341" s="47">
        <f>A340+1</f>
        <v>306</v>
      </c>
      <c r="B341" s="48" t="s">
        <v>530</v>
      </c>
      <c r="C341" s="49" t="s">
        <v>547</v>
      </c>
      <c r="D341" s="50" t="s">
        <v>136</v>
      </c>
      <c r="E341" s="51">
        <v>6</v>
      </c>
      <c r="F341" s="52"/>
      <c r="G341" s="53">
        <f>E341*F341</f>
        <v>0</v>
      </c>
      <c r="H341" s="54"/>
      <c r="I341" s="53">
        <f>E341*H341</f>
        <v>0</v>
      </c>
      <c r="J341" s="55">
        <v>1.65024E-4</v>
      </c>
      <c r="K341" s="56">
        <f>E341*J341</f>
        <v>9.9014400000000009E-4</v>
      </c>
      <c r="L341" s="57" t="s">
        <v>124</v>
      </c>
    </row>
    <row r="342" spans="1:12" s="1" customFormat="1" ht="19.2">
      <c r="A342" s="47">
        <f>A341+1</f>
        <v>307</v>
      </c>
      <c r="B342" s="48" t="s">
        <v>357</v>
      </c>
      <c r="C342" s="49" t="s">
        <v>548</v>
      </c>
      <c r="D342" s="50" t="s">
        <v>136</v>
      </c>
      <c r="E342" s="51">
        <v>6</v>
      </c>
      <c r="F342" s="52"/>
      <c r="G342" s="53">
        <f>E342*F342</f>
        <v>0</v>
      </c>
      <c r="H342" s="54"/>
      <c r="I342" s="53">
        <f>E342*H342</f>
        <v>0</v>
      </c>
      <c r="J342" s="55">
        <v>2.3090223999999999E-2</v>
      </c>
      <c r="K342" s="56">
        <f>E342*J342</f>
        <v>0.13854134400000001</v>
      </c>
      <c r="L342" s="57" t="s">
        <v>124</v>
      </c>
    </row>
    <row r="343" spans="1:12" s="1" customFormat="1" ht="19.2">
      <c r="A343" s="47">
        <f>A342+1</f>
        <v>308</v>
      </c>
      <c r="B343" s="48" t="s">
        <v>359</v>
      </c>
      <c r="C343" s="49" t="s">
        <v>549</v>
      </c>
      <c r="D343" s="50" t="s">
        <v>127</v>
      </c>
      <c r="E343" s="226">
        <v>4.7555999999999994</v>
      </c>
      <c r="F343" s="52"/>
      <c r="G343" s="53">
        <f>E343*F343</f>
        <v>0</v>
      </c>
      <c r="H343" s="54"/>
      <c r="I343" s="53">
        <f>E343*H343</f>
        <v>0</v>
      </c>
      <c r="J343" s="55">
        <v>0</v>
      </c>
      <c r="K343" s="56">
        <f>E343*J343</f>
        <v>0</v>
      </c>
      <c r="L343" s="57" t="s">
        <v>124</v>
      </c>
    </row>
    <row r="344" spans="1:12" s="1" customFormat="1" ht="19.2">
      <c r="A344" s="47">
        <f>A343+1</f>
        <v>309</v>
      </c>
      <c r="B344" s="48" t="s">
        <v>361</v>
      </c>
      <c r="C344" s="49" t="s">
        <v>550</v>
      </c>
      <c r="D344" s="50" t="s">
        <v>123</v>
      </c>
      <c r="E344" s="55">
        <v>0.2268</v>
      </c>
      <c r="F344" s="52"/>
      <c r="G344" s="53">
        <f>E344*F344</f>
        <v>0</v>
      </c>
      <c r="H344" s="54"/>
      <c r="I344" s="53">
        <f>E344*H344</f>
        <v>0</v>
      </c>
      <c r="J344" s="55">
        <v>2.3191920000000001E-2</v>
      </c>
      <c r="K344" s="56">
        <f>E344*J344</f>
        <v>5.2599274560000001E-3</v>
      </c>
      <c r="L344" s="57" t="s">
        <v>124</v>
      </c>
    </row>
    <row r="345" spans="1:12" s="1" customFormat="1" ht="105.6">
      <c r="A345" s="227">
        <f>A344+1</f>
        <v>310</v>
      </c>
      <c r="B345" s="228" t="s">
        <v>363</v>
      </c>
      <c r="C345" s="229" t="s">
        <v>551</v>
      </c>
      <c r="D345" s="230" t="s">
        <v>123</v>
      </c>
      <c r="E345" s="235">
        <v>0.2268</v>
      </c>
      <c r="F345" s="232"/>
      <c r="G345" s="233">
        <f>E345*F345</f>
        <v>0</v>
      </c>
      <c r="H345" s="234"/>
      <c r="I345" s="233">
        <f>E345*H345</f>
        <v>0</v>
      </c>
      <c r="J345" s="235">
        <v>0.59</v>
      </c>
      <c r="K345" s="236">
        <f>E345*J345</f>
        <v>0.13381199999999999</v>
      </c>
      <c r="L345" s="237" t="s">
        <v>124</v>
      </c>
    </row>
    <row r="346" spans="1:12" s="1" customFormat="1" ht="19.2">
      <c r="A346" s="47">
        <f>A345+1</f>
        <v>311</v>
      </c>
      <c r="B346" s="48" t="s">
        <v>365</v>
      </c>
      <c r="C346" s="49" t="s">
        <v>552</v>
      </c>
      <c r="D346" s="50" t="s">
        <v>123</v>
      </c>
      <c r="E346" s="55">
        <v>0.2268</v>
      </c>
      <c r="F346" s="52"/>
      <c r="G346" s="53">
        <f>E346*F346</f>
        <v>0</v>
      </c>
      <c r="H346" s="54"/>
      <c r="I346" s="53">
        <f>E346*H346</f>
        <v>0</v>
      </c>
      <c r="J346" s="55">
        <v>1.8E-3</v>
      </c>
      <c r="K346" s="56">
        <f>E346*J346</f>
        <v>4.0823999999999998E-4</v>
      </c>
      <c r="L346" s="57" t="s">
        <v>124</v>
      </c>
    </row>
    <row r="347" spans="1:12" s="1" customFormat="1" ht="19.2">
      <c r="A347" s="47">
        <f>A346+1</f>
        <v>312</v>
      </c>
      <c r="B347" s="48" t="s">
        <v>367</v>
      </c>
      <c r="C347" s="49" t="s">
        <v>553</v>
      </c>
      <c r="D347" s="50" t="s">
        <v>155</v>
      </c>
      <c r="E347" s="51">
        <v>1</v>
      </c>
      <c r="F347" s="52"/>
      <c r="G347" s="53">
        <f>E347*F347</f>
        <v>0</v>
      </c>
      <c r="H347" s="54"/>
      <c r="I347" s="53">
        <f>E347*H347</f>
        <v>0</v>
      </c>
      <c r="J347" s="55">
        <v>4.73E-4</v>
      </c>
      <c r="K347" s="56">
        <f>E347*J347</f>
        <v>4.73E-4</v>
      </c>
      <c r="L347" s="57" t="s">
        <v>124</v>
      </c>
    </row>
    <row r="348" spans="1:12" s="1" customFormat="1" ht="19.2">
      <c r="A348" s="47">
        <f>A347+1</f>
        <v>313</v>
      </c>
      <c r="B348" s="48" t="s">
        <v>369</v>
      </c>
      <c r="C348" s="49" t="s">
        <v>554</v>
      </c>
      <c r="D348" s="50" t="s">
        <v>235</v>
      </c>
      <c r="E348" s="55">
        <v>0.151</v>
      </c>
      <c r="F348" s="52"/>
      <c r="G348" s="53">
        <f>E348*F348</f>
        <v>0</v>
      </c>
      <c r="H348" s="54"/>
      <c r="I348" s="53">
        <f>E348*H348</f>
        <v>0</v>
      </c>
      <c r="J348" s="55">
        <v>0</v>
      </c>
      <c r="K348" s="56">
        <f>E348*J348</f>
        <v>0</v>
      </c>
      <c r="L348" s="57" t="s">
        <v>124</v>
      </c>
    </row>
    <row r="349" spans="1:12" s="1" customFormat="1" ht="19.2">
      <c r="A349" s="47">
        <f>A348+1</f>
        <v>314</v>
      </c>
      <c r="B349" s="48" t="s">
        <v>530</v>
      </c>
      <c r="C349" s="49" t="s">
        <v>555</v>
      </c>
      <c r="D349" s="50" t="s">
        <v>136</v>
      </c>
      <c r="E349" s="51">
        <v>4</v>
      </c>
      <c r="F349" s="52"/>
      <c r="G349" s="53">
        <f>E349*F349</f>
        <v>0</v>
      </c>
      <c r="H349" s="54"/>
      <c r="I349" s="53">
        <f>E349*H349</f>
        <v>0</v>
      </c>
      <c r="J349" s="55">
        <v>1.65024E-4</v>
      </c>
      <c r="K349" s="56">
        <f>E349*J349</f>
        <v>6.6009599999999999E-4</v>
      </c>
      <c r="L349" s="57" t="s">
        <v>124</v>
      </c>
    </row>
    <row r="350" spans="1:12" s="1" customFormat="1" ht="19.2">
      <c r="A350" s="47">
        <f>A349+1</f>
        <v>315</v>
      </c>
      <c r="B350" s="48" t="s">
        <v>357</v>
      </c>
      <c r="C350" s="49" t="s">
        <v>556</v>
      </c>
      <c r="D350" s="50" t="s">
        <v>136</v>
      </c>
      <c r="E350" s="51">
        <v>4</v>
      </c>
      <c r="F350" s="52"/>
      <c r="G350" s="53">
        <f>E350*F350</f>
        <v>0</v>
      </c>
      <c r="H350" s="54"/>
      <c r="I350" s="53">
        <f>E350*H350</f>
        <v>0</v>
      </c>
      <c r="J350" s="55">
        <v>2.3090223999999999E-2</v>
      </c>
      <c r="K350" s="56">
        <f>E350*J350</f>
        <v>9.2360895999999998E-2</v>
      </c>
      <c r="L350" s="57" t="s">
        <v>124</v>
      </c>
    </row>
    <row r="351" spans="1:12" s="1" customFormat="1" ht="19.2">
      <c r="A351" s="47">
        <f>A350+1</f>
        <v>316</v>
      </c>
      <c r="B351" s="48" t="s">
        <v>359</v>
      </c>
      <c r="C351" s="49" t="s">
        <v>557</v>
      </c>
      <c r="D351" s="50" t="s">
        <v>127</v>
      </c>
      <c r="E351" s="226">
        <v>3.1956000000000002</v>
      </c>
      <c r="F351" s="52"/>
      <c r="G351" s="53">
        <f>E351*F351</f>
        <v>0</v>
      </c>
      <c r="H351" s="54"/>
      <c r="I351" s="53">
        <f>E351*H351</f>
        <v>0</v>
      </c>
      <c r="J351" s="55">
        <v>0</v>
      </c>
      <c r="K351" s="56">
        <f>E351*J351</f>
        <v>0</v>
      </c>
      <c r="L351" s="57" t="s">
        <v>124</v>
      </c>
    </row>
    <row r="352" spans="1:12" s="1" customFormat="1" ht="19.2">
      <c r="A352" s="47">
        <f>A351+1</f>
        <v>317</v>
      </c>
      <c r="B352" s="48" t="s">
        <v>361</v>
      </c>
      <c r="C352" s="49" t="s">
        <v>558</v>
      </c>
      <c r="D352" s="50" t="s">
        <v>123</v>
      </c>
      <c r="E352" s="55">
        <v>0.1512</v>
      </c>
      <c r="F352" s="52"/>
      <c r="G352" s="53">
        <f>E352*F352</f>
        <v>0</v>
      </c>
      <c r="H352" s="54"/>
      <c r="I352" s="53">
        <f>E352*H352</f>
        <v>0</v>
      </c>
      <c r="J352" s="55">
        <v>2.3191920000000001E-2</v>
      </c>
      <c r="K352" s="56">
        <f>E352*J352</f>
        <v>3.5066183040000001E-3</v>
      </c>
      <c r="L352" s="57" t="s">
        <v>124</v>
      </c>
    </row>
    <row r="353" spans="1:12" s="1" customFormat="1" ht="105.6">
      <c r="A353" s="227">
        <f>A352+1</f>
        <v>318</v>
      </c>
      <c r="B353" s="228" t="s">
        <v>363</v>
      </c>
      <c r="C353" s="229" t="s">
        <v>559</v>
      </c>
      <c r="D353" s="230" t="s">
        <v>123</v>
      </c>
      <c r="E353" s="235">
        <v>0.1512</v>
      </c>
      <c r="F353" s="232"/>
      <c r="G353" s="233">
        <f>E353*F353</f>
        <v>0</v>
      </c>
      <c r="H353" s="234"/>
      <c r="I353" s="233">
        <f>E353*H353</f>
        <v>0</v>
      </c>
      <c r="J353" s="235">
        <v>0.59</v>
      </c>
      <c r="K353" s="236">
        <f>E353*J353</f>
        <v>8.9207999999999996E-2</v>
      </c>
      <c r="L353" s="237" t="s">
        <v>124</v>
      </c>
    </row>
    <row r="354" spans="1:12" s="1" customFormat="1" ht="19.2">
      <c r="A354" s="47">
        <f>A353+1</f>
        <v>319</v>
      </c>
      <c r="B354" s="48" t="s">
        <v>365</v>
      </c>
      <c r="C354" s="49" t="s">
        <v>560</v>
      </c>
      <c r="D354" s="50" t="s">
        <v>123</v>
      </c>
      <c r="E354" s="55">
        <v>0.1512</v>
      </c>
      <c r="F354" s="52"/>
      <c r="G354" s="53">
        <f>E354*F354</f>
        <v>0</v>
      </c>
      <c r="H354" s="54"/>
      <c r="I354" s="53">
        <f>E354*H354</f>
        <v>0</v>
      </c>
      <c r="J354" s="55">
        <v>1.8E-3</v>
      </c>
      <c r="K354" s="56">
        <f>E354*J354</f>
        <v>2.7215999999999997E-4</v>
      </c>
      <c r="L354" s="57" t="s">
        <v>124</v>
      </c>
    </row>
    <row r="355" spans="1:12" s="1" customFormat="1" ht="19.2">
      <c r="A355" s="47">
        <f>A354+1</f>
        <v>320</v>
      </c>
      <c r="B355" s="48" t="s">
        <v>367</v>
      </c>
      <c r="C355" s="49" t="s">
        <v>561</v>
      </c>
      <c r="D355" s="50" t="s">
        <v>155</v>
      </c>
      <c r="E355" s="51">
        <v>1</v>
      </c>
      <c r="F355" s="52"/>
      <c r="G355" s="53">
        <f>E355*F355</f>
        <v>0</v>
      </c>
      <c r="H355" s="54"/>
      <c r="I355" s="53">
        <f>E355*H355</f>
        <v>0</v>
      </c>
      <c r="J355" s="55">
        <v>4.73E-4</v>
      </c>
      <c r="K355" s="56">
        <f>E355*J355</f>
        <v>4.73E-4</v>
      </c>
      <c r="L355" s="57" t="s">
        <v>124</v>
      </c>
    </row>
    <row r="356" spans="1:12" s="1" customFormat="1" ht="19.2">
      <c r="A356" s="47">
        <f>A355+1</f>
        <v>321</v>
      </c>
      <c r="B356" s="48" t="s">
        <v>369</v>
      </c>
      <c r="C356" s="49" t="s">
        <v>562</v>
      </c>
      <c r="D356" s="50" t="s">
        <v>235</v>
      </c>
      <c r="E356" s="55">
        <v>0.10400000000000001</v>
      </c>
      <c r="F356" s="52"/>
      <c r="G356" s="53">
        <f>E356*F356</f>
        <v>0</v>
      </c>
      <c r="H356" s="54"/>
      <c r="I356" s="53">
        <f>E356*H356</f>
        <v>0</v>
      </c>
      <c r="J356" s="55">
        <v>0</v>
      </c>
      <c r="K356" s="56">
        <f>E356*J356</f>
        <v>0</v>
      </c>
      <c r="L356" s="57" t="s">
        <v>124</v>
      </c>
    </row>
    <row r="357" spans="1:12" s="1" customFormat="1" ht="19.2">
      <c r="A357" s="47">
        <f>A356+1</f>
        <v>322</v>
      </c>
      <c r="B357" s="48" t="s">
        <v>530</v>
      </c>
      <c r="C357" s="49" t="s">
        <v>563</v>
      </c>
      <c r="D357" s="50" t="s">
        <v>136</v>
      </c>
      <c r="E357" s="54">
        <v>5.5</v>
      </c>
      <c r="F357" s="52"/>
      <c r="G357" s="53">
        <f>E357*F357</f>
        <v>0</v>
      </c>
      <c r="H357" s="54"/>
      <c r="I357" s="53">
        <f>E357*H357</f>
        <v>0</v>
      </c>
      <c r="J357" s="55">
        <v>1.65024E-4</v>
      </c>
      <c r="K357" s="56">
        <f>E357*J357</f>
        <v>9.0763200000000001E-4</v>
      </c>
      <c r="L357" s="57" t="s">
        <v>124</v>
      </c>
    </row>
    <row r="358" spans="1:12" s="1" customFormat="1" ht="19.2">
      <c r="A358" s="47">
        <f>A357+1</f>
        <v>323</v>
      </c>
      <c r="B358" s="48" t="s">
        <v>357</v>
      </c>
      <c r="C358" s="49" t="s">
        <v>564</v>
      </c>
      <c r="D358" s="50" t="s">
        <v>136</v>
      </c>
      <c r="E358" s="54">
        <v>5.5</v>
      </c>
      <c r="F358" s="52"/>
      <c r="G358" s="53">
        <f>E358*F358</f>
        <v>0</v>
      </c>
      <c r="H358" s="54"/>
      <c r="I358" s="53">
        <f>E358*H358</f>
        <v>0</v>
      </c>
      <c r="J358" s="55">
        <v>2.3090223999999999E-2</v>
      </c>
      <c r="K358" s="56">
        <f>E358*J358</f>
        <v>0.12699623199999999</v>
      </c>
      <c r="L358" s="57" t="s">
        <v>124</v>
      </c>
    </row>
    <row r="359" spans="1:12" s="1" customFormat="1" ht="19.2">
      <c r="A359" s="47">
        <f>A358+1</f>
        <v>324</v>
      </c>
      <c r="B359" s="48" t="s">
        <v>359</v>
      </c>
      <c r="C359" s="49" t="s">
        <v>565</v>
      </c>
      <c r="D359" s="50" t="s">
        <v>127</v>
      </c>
      <c r="E359" s="226">
        <v>4.3655999999999997</v>
      </c>
      <c r="F359" s="52"/>
      <c r="G359" s="53">
        <f>E359*F359</f>
        <v>0</v>
      </c>
      <c r="H359" s="54"/>
      <c r="I359" s="53">
        <f>E359*H359</f>
        <v>0</v>
      </c>
      <c r="J359" s="55">
        <v>0</v>
      </c>
      <c r="K359" s="56">
        <f>E359*J359</f>
        <v>0</v>
      </c>
      <c r="L359" s="57" t="s">
        <v>124</v>
      </c>
    </row>
    <row r="360" spans="1:12" s="1" customFormat="1" ht="19.2">
      <c r="A360" s="47">
        <f>A359+1</f>
        <v>325</v>
      </c>
      <c r="B360" s="48" t="s">
        <v>361</v>
      </c>
      <c r="C360" s="49" t="s">
        <v>566</v>
      </c>
      <c r="D360" s="50" t="s">
        <v>123</v>
      </c>
      <c r="E360" s="55">
        <v>0.2079</v>
      </c>
      <c r="F360" s="52"/>
      <c r="G360" s="53">
        <f>E360*F360</f>
        <v>0</v>
      </c>
      <c r="H360" s="54"/>
      <c r="I360" s="53">
        <f>E360*H360</f>
        <v>0</v>
      </c>
      <c r="J360" s="55">
        <v>2.3191920000000001E-2</v>
      </c>
      <c r="K360" s="56">
        <f>E360*J360</f>
        <v>4.8216001680000007E-3</v>
      </c>
      <c r="L360" s="57" t="s">
        <v>124</v>
      </c>
    </row>
    <row r="361" spans="1:12" s="1" customFormat="1" ht="105.6">
      <c r="A361" s="227">
        <f>A360+1</f>
        <v>326</v>
      </c>
      <c r="B361" s="228" t="s">
        <v>363</v>
      </c>
      <c r="C361" s="229" t="s">
        <v>567</v>
      </c>
      <c r="D361" s="230" t="s">
        <v>123</v>
      </c>
      <c r="E361" s="235">
        <v>0.2079</v>
      </c>
      <c r="F361" s="232"/>
      <c r="G361" s="233">
        <f>E361*F361</f>
        <v>0</v>
      </c>
      <c r="H361" s="234"/>
      <c r="I361" s="233">
        <f>E361*H361</f>
        <v>0</v>
      </c>
      <c r="J361" s="235">
        <v>0.59</v>
      </c>
      <c r="K361" s="236">
        <f>E361*J361</f>
        <v>0.12266099999999999</v>
      </c>
      <c r="L361" s="237" t="s">
        <v>124</v>
      </c>
    </row>
    <row r="362" spans="1:12" s="1" customFormat="1" ht="19.2">
      <c r="A362" s="47">
        <f>A361+1</f>
        <v>327</v>
      </c>
      <c r="B362" s="48" t="s">
        <v>365</v>
      </c>
      <c r="C362" s="49" t="s">
        <v>568</v>
      </c>
      <c r="D362" s="50" t="s">
        <v>123</v>
      </c>
      <c r="E362" s="55">
        <v>0.2079</v>
      </c>
      <c r="F362" s="52"/>
      <c r="G362" s="53">
        <f>E362*F362</f>
        <v>0</v>
      </c>
      <c r="H362" s="54"/>
      <c r="I362" s="53">
        <f>E362*H362</f>
        <v>0</v>
      </c>
      <c r="J362" s="55">
        <v>1.8E-3</v>
      </c>
      <c r="K362" s="56">
        <f>E362*J362</f>
        <v>3.7421999999999998E-4</v>
      </c>
      <c r="L362" s="57" t="s">
        <v>124</v>
      </c>
    </row>
    <row r="363" spans="1:12" s="1" customFormat="1" ht="19.2">
      <c r="A363" s="47">
        <f>A362+1</f>
        <v>328</v>
      </c>
      <c r="B363" s="48" t="s">
        <v>367</v>
      </c>
      <c r="C363" s="49" t="s">
        <v>569</v>
      </c>
      <c r="D363" s="50" t="s">
        <v>155</v>
      </c>
      <c r="E363" s="51">
        <v>1</v>
      </c>
      <c r="F363" s="52"/>
      <c r="G363" s="53">
        <f>E363*F363</f>
        <v>0</v>
      </c>
      <c r="H363" s="54"/>
      <c r="I363" s="53">
        <f>E363*H363</f>
        <v>0</v>
      </c>
      <c r="J363" s="55">
        <v>4.73E-4</v>
      </c>
      <c r="K363" s="56">
        <f>E363*J363</f>
        <v>4.73E-4</v>
      </c>
      <c r="L363" s="57" t="s">
        <v>124</v>
      </c>
    </row>
    <row r="364" spans="1:12" s="1" customFormat="1" ht="19.2">
      <c r="A364" s="47">
        <f>A363+1</f>
        <v>329</v>
      </c>
      <c r="B364" s="48" t="s">
        <v>369</v>
      </c>
      <c r="C364" s="49" t="s">
        <v>570</v>
      </c>
      <c r="D364" s="50" t="s">
        <v>235</v>
      </c>
      <c r="E364" s="55">
        <v>0.13900000000000001</v>
      </c>
      <c r="F364" s="52"/>
      <c r="G364" s="53">
        <f>E364*F364</f>
        <v>0</v>
      </c>
      <c r="H364" s="54"/>
      <c r="I364" s="53">
        <f>E364*H364</f>
        <v>0</v>
      </c>
      <c r="J364" s="55">
        <v>0</v>
      </c>
      <c r="K364" s="56">
        <f>E364*J364</f>
        <v>0</v>
      </c>
      <c r="L364" s="57" t="s">
        <v>124</v>
      </c>
    </row>
    <row r="365" spans="1:12" s="1" customFormat="1" ht="19.2">
      <c r="A365" s="47">
        <f>A364+1</f>
        <v>330</v>
      </c>
      <c r="B365" s="48" t="s">
        <v>530</v>
      </c>
      <c r="C365" s="49" t="s">
        <v>571</v>
      </c>
      <c r="D365" s="50" t="s">
        <v>136</v>
      </c>
      <c r="E365" s="54">
        <v>5.5</v>
      </c>
      <c r="F365" s="52"/>
      <c r="G365" s="53">
        <f>E365*F365</f>
        <v>0</v>
      </c>
      <c r="H365" s="54"/>
      <c r="I365" s="53">
        <f>E365*H365</f>
        <v>0</v>
      </c>
      <c r="J365" s="55">
        <v>1.65024E-4</v>
      </c>
      <c r="K365" s="56">
        <f>E365*J365</f>
        <v>9.0763200000000001E-4</v>
      </c>
      <c r="L365" s="57" t="s">
        <v>124</v>
      </c>
    </row>
    <row r="366" spans="1:12" s="1" customFormat="1" ht="19.2">
      <c r="A366" s="47">
        <f>A365+1</f>
        <v>331</v>
      </c>
      <c r="B366" s="48" t="s">
        <v>357</v>
      </c>
      <c r="C366" s="49" t="s">
        <v>572</v>
      </c>
      <c r="D366" s="50" t="s">
        <v>136</v>
      </c>
      <c r="E366" s="54">
        <v>5.5</v>
      </c>
      <c r="F366" s="52"/>
      <c r="G366" s="53">
        <f>E366*F366</f>
        <v>0</v>
      </c>
      <c r="H366" s="54"/>
      <c r="I366" s="53">
        <f>E366*H366</f>
        <v>0</v>
      </c>
      <c r="J366" s="55">
        <v>2.3090223999999999E-2</v>
      </c>
      <c r="K366" s="56">
        <f>E366*J366</f>
        <v>0.12699623199999999</v>
      </c>
      <c r="L366" s="57" t="s">
        <v>124</v>
      </c>
    </row>
    <row r="367" spans="1:12" s="1" customFormat="1" ht="19.2">
      <c r="A367" s="47">
        <f>A366+1</f>
        <v>332</v>
      </c>
      <c r="B367" s="48" t="s">
        <v>359</v>
      </c>
      <c r="C367" s="49" t="s">
        <v>573</v>
      </c>
      <c r="D367" s="50" t="s">
        <v>127</v>
      </c>
      <c r="E367" s="226">
        <v>4.3655999999999997</v>
      </c>
      <c r="F367" s="52"/>
      <c r="G367" s="53">
        <f>E367*F367</f>
        <v>0</v>
      </c>
      <c r="H367" s="54"/>
      <c r="I367" s="53">
        <f>E367*H367</f>
        <v>0</v>
      </c>
      <c r="J367" s="55">
        <v>0</v>
      </c>
      <c r="K367" s="56">
        <f>E367*J367</f>
        <v>0</v>
      </c>
      <c r="L367" s="57" t="s">
        <v>124</v>
      </c>
    </row>
    <row r="368" spans="1:12" s="1" customFormat="1" ht="19.2">
      <c r="A368" s="47">
        <f>A367+1</f>
        <v>333</v>
      </c>
      <c r="B368" s="48" t="s">
        <v>361</v>
      </c>
      <c r="C368" s="49" t="s">
        <v>574</v>
      </c>
      <c r="D368" s="50" t="s">
        <v>123</v>
      </c>
      <c r="E368" s="55">
        <v>0.2079</v>
      </c>
      <c r="F368" s="52"/>
      <c r="G368" s="53">
        <f>E368*F368</f>
        <v>0</v>
      </c>
      <c r="H368" s="54"/>
      <c r="I368" s="53">
        <f>E368*H368</f>
        <v>0</v>
      </c>
      <c r="J368" s="55">
        <v>2.3191920000000001E-2</v>
      </c>
      <c r="K368" s="56">
        <f>E368*J368</f>
        <v>4.8216001680000007E-3</v>
      </c>
      <c r="L368" s="57" t="s">
        <v>124</v>
      </c>
    </row>
    <row r="369" spans="1:12" s="1" customFormat="1" ht="105.6">
      <c r="A369" s="227">
        <f>A368+1</f>
        <v>334</v>
      </c>
      <c r="B369" s="228" t="s">
        <v>363</v>
      </c>
      <c r="C369" s="229" t="s">
        <v>575</v>
      </c>
      <c r="D369" s="230" t="s">
        <v>123</v>
      </c>
      <c r="E369" s="235">
        <v>0.2079</v>
      </c>
      <c r="F369" s="232"/>
      <c r="G369" s="233">
        <f>E369*F369</f>
        <v>0</v>
      </c>
      <c r="H369" s="234"/>
      <c r="I369" s="233">
        <f>E369*H369</f>
        <v>0</v>
      </c>
      <c r="J369" s="235">
        <v>0.59</v>
      </c>
      <c r="K369" s="236">
        <f>E369*J369</f>
        <v>0.12266099999999999</v>
      </c>
      <c r="L369" s="237" t="s">
        <v>124</v>
      </c>
    </row>
    <row r="370" spans="1:12" s="1" customFormat="1" ht="19.2">
      <c r="A370" s="47">
        <f>A369+1</f>
        <v>335</v>
      </c>
      <c r="B370" s="48" t="s">
        <v>365</v>
      </c>
      <c r="C370" s="49" t="s">
        <v>576</v>
      </c>
      <c r="D370" s="50" t="s">
        <v>123</v>
      </c>
      <c r="E370" s="55">
        <v>0.2079</v>
      </c>
      <c r="F370" s="52"/>
      <c r="G370" s="53">
        <f>E370*F370</f>
        <v>0</v>
      </c>
      <c r="H370" s="54"/>
      <c r="I370" s="53">
        <f>E370*H370</f>
        <v>0</v>
      </c>
      <c r="J370" s="55">
        <v>1.8E-3</v>
      </c>
      <c r="K370" s="56">
        <f>E370*J370</f>
        <v>3.7421999999999998E-4</v>
      </c>
      <c r="L370" s="57" t="s">
        <v>124</v>
      </c>
    </row>
    <row r="371" spans="1:12" s="1" customFormat="1" ht="19.2">
      <c r="A371" s="47">
        <f>A370+1</f>
        <v>336</v>
      </c>
      <c r="B371" s="48" t="s">
        <v>367</v>
      </c>
      <c r="C371" s="49" t="s">
        <v>577</v>
      </c>
      <c r="D371" s="50" t="s">
        <v>155</v>
      </c>
      <c r="E371" s="51">
        <v>1</v>
      </c>
      <c r="F371" s="52"/>
      <c r="G371" s="53">
        <f>E371*F371</f>
        <v>0</v>
      </c>
      <c r="H371" s="54"/>
      <c r="I371" s="53">
        <f>E371*H371</f>
        <v>0</v>
      </c>
      <c r="J371" s="55">
        <v>4.73E-4</v>
      </c>
      <c r="K371" s="56">
        <f>E371*J371</f>
        <v>4.73E-4</v>
      </c>
      <c r="L371" s="57" t="s">
        <v>124</v>
      </c>
    </row>
    <row r="372" spans="1:12" s="1" customFormat="1" ht="19.2">
      <c r="A372" s="47">
        <f>A371+1</f>
        <v>337</v>
      </c>
      <c r="B372" s="48" t="s">
        <v>369</v>
      </c>
      <c r="C372" s="49" t="s">
        <v>578</v>
      </c>
      <c r="D372" s="50" t="s">
        <v>235</v>
      </c>
      <c r="E372" s="55">
        <v>0.13900000000000001</v>
      </c>
      <c r="F372" s="52"/>
      <c r="G372" s="53">
        <f>E372*F372</f>
        <v>0</v>
      </c>
      <c r="H372" s="54"/>
      <c r="I372" s="53">
        <f>E372*H372</f>
        <v>0</v>
      </c>
      <c r="J372" s="55">
        <v>0</v>
      </c>
      <c r="K372" s="56">
        <f>E372*J372</f>
        <v>0</v>
      </c>
      <c r="L372" s="57" t="s">
        <v>124</v>
      </c>
    </row>
    <row r="373" spans="1:12" s="1" customFormat="1" ht="19.2">
      <c r="A373" s="47">
        <f>A372+1</f>
        <v>338</v>
      </c>
      <c r="B373" s="48" t="s">
        <v>379</v>
      </c>
      <c r="C373" s="49" t="s">
        <v>579</v>
      </c>
      <c r="D373" s="50" t="s">
        <v>136</v>
      </c>
      <c r="E373" s="54">
        <v>56</v>
      </c>
      <c r="F373" s="52"/>
      <c r="G373" s="53">
        <f>E373*F373</f>
        <v>0</v>
      </c>
      <c r="H373" s="54"/>
      <c r="I373" s="53">
        <f>E373*H373</f>
        <v>0</v>
      </c>
      <c r="J373" s="55">
        <v>1.65024E-4</v>
      </c>
      <c r="K373" s="56">
        <f>E373*J373</f>
        <v>9.2413440000000003E-3</v>
      </c>
      <c r="L373" s="57" t="s">
        <v>124</v>
      </c>
    </row>
    <row r="374" spans="1:12" s="1" customFormat="1" ht="19.2">
      <c r="A374" s="47">
        <f>A373+1</f>
        <v>339</v>
      </c>
      <c r="B374" s="48" t="s">
        <v>381</v>
      </c>
      <c r="C374" s="49" t="s">
        <v>580</v>
      </c>
      <c r="D374" s="50" t="s">
        <v>136</v>
      </c>
      <c r="E374" s="54">
        <v>56</v>
      </c>
      <c r="F374" s="52"/>
      <c r="G374" s="53">
        <f>E374*F374</f>
        <v>0</v>
      </c>
      <c r="H374" s="54"/>
      <c r="I374" s="53">
        <f>E374*H374</f>
        <v>0</v>
      </c>
      <c r="J374" s="55">
        <v>1.28252E-2</v>
      </c>
      <c r="K374" s="56">
        <f>E374*J374</f>
        <v>0.71821120000000005</v>
      </c>
      <c r="L374" s="57" t="s">
        <v>124</v>
      </c>
    </row>
    <row r="375" spans="1:12" s="1" customFormat="1" ht="19.2">
      <c r="A375" s="47">
        <f>A374+1</f>
        <v>340</v>
      </c>
      <c r="B375" s="48" t="s">
        <v>359</v>
      </c>
      <c r="C375" s="49" t="s">
        <v>581</v>
      </c>
      <c r="D375" s="50" t="s">
        <v>127</v>
      </c>
      <c r="E375" s="226">
        <v>34.316800000000008</v>
      </c>
      <c r="F375" s="52"/>
      <c r="G375" s="53">
        <f>E375*F375</f>
        <v>0</v>
      </c>
      <c r="H375" s="54"/>
      <c r="I375" s="53">
        <f>E375*H375</f>
        <v>0</v>
      </c>
      <c r="J375" s="55">
        <v>0</v>
      </c>
      <c r="K375" s="56">
        <f>E375*J375</f>
        <v>0</v>
      </c>
      <c r="L375" s="57" t="s">
        <v>124</v>
      </c>
    </row>
    <row r="376" spans="1:12" s="1" customFormat="1" ht="19.2">
      <c r="A376" s="47">
        <f>A375+1</f>
        <v>341</v>
      </c>
      <c r="B376" s="48" t="s">
        <v>361</v>
      </c>
      <c r="C376" s="49" t="s">
        <v>582</v>
      </c>
      <c r="D376" s="50" t="s">
        <v>123</v>
      </c>
      <c r="E376" s="55">
        <v>1.2544000000000002</v>
      </c>
      <c r="F376" s="52"/>
      <c r="G376" s="53">
        <f>E376*F376</f>
        <v>0</v>
      </c>
      <c r="H376" s="54"/>
      <c r="I376" s="53">
        <f>E376*H376</f>
        <v>0</v>
      </c>
      <c r="J376" s="55">
        <v>2.3191920000000001E-2</v>
      </c>
      <c r="K376" s="56">
        <f>E376*J376</f>
        <v>2.9091944448000007E-2</v>
      </c>
      <c r="L376" s="57" t="s">
        <v>124</v>
      </c>
    </row>
    <row r="377" spans="1:12" s="1" customFormat="1" ht="105.6">
      <c r="A377" s="227">
        <f>A376+1</f>
        <v>342</v>
      </c>
      <c r="B377" s="228" t="s">
        <v>385</v>
      </c>
      <c r="C377" s="229" t="s">
        <v>583</v>
      </c>
      <c r="D377" s="230" t="s">
        <v>123</v>
      </c>
      <c r="E377" s="235">
        <v>1.2544000000000002</v>
      </c>
      <c r="F377" s="232"/>
      <c r="G377" s="233">
        <f>E377*F377</f>
        <v>0</v>
      </c>
      <c r="H377" s="234"/>
      <c r="I377" s="233">
        <f>E377*H377</f>
        <v>0</v>
      </c>
      <c r="J377" s="235">
        <v>0.47</v>
      </c>
      <c r="K377" s="236">
        <f>E377*J377</f>
        <v>0.58956800000000009</v>
      </c>
      <c r="L377" s="237" t="s">
        <v>124</v>
      </c>
    </row>
    <row r="378" spans="1:12" s="1" customFormat="1" ht="19.2">
      <c r="A378" s="47">
        <f>A377+1</f>
        <v>343</v>
      </c>
      <c r="B378" s="48" t="s">
        <v>365</v>
      </c>
      <c r="C378" s="49" t="s">
        <v>584</v>
      </c>
      <c r="D378" s="50" t="s">
        <v>123</v>
      </c>
      <c r="E378" s="55">
        <v>1.2544000000000002</v>
      </c>
      <c r="F378" s="52"/>
      <c r="G378" s="53">
        <f>E378*F378</f>
        <v>0</v>
      </c>
      <c r="H378" s="54"/>
      <c r="I378" s="53">
        <f>E378*H378</f>
        <v>0</v>
      </c>
      <c r="J378" s="55">
        <v>1.8E-3</v>
      </c>
      <c r="K378" s="56">
        <f>E378*J378</f>
        <v>2.2579200000000001E-3</v>
      </c>
      <c r="L378" s="57" t="s">
        <v>124</v>
      </c>
    </row>
    <row r="379" spans="1:12" s="1" customFormat="1" ht="19.2">
      <c r="A379" s="47">
        <f>A378+1</f>
        <v>344</v>
      </c>
      <c r="B379" s="48" t="s">
        <v>369</v>
      </c>
      <c r="C379" s="49" t="s">
        <v>585</v>
      </c>
      <c r="D379" s="50" t="s">
        <v>235</v>
      </c>
      <c r="E379" s="55">
        <v>0.70500000000000007</v>
      </c>
      <c r="F379" s="52"/>
      <c r="G379" s="53">
        <f>E379*F379</f>
        <v>0</v>
      </c>
      <c r="H379" s="54"/>
      <c r="I379" s="53">
        <f>E379*H379</f>
        <v>0</v>
      </c>
      <c r="J379" s="55">
        <v>0</v>
      </c>
      <c r="K379" s="56">
        <f>E379*J379</f>
        <v>0</v>
      </c>
      <c r="L379" s="57" t="s">
        <v>124</v>
      </c>
    </row>
    <row r="380" spans="1:12" s="1" customFormat="1" ht="19.2">
      <c r="A380" s="47">
        <f>A379+1</f>
        <v>345</v>
      </c>
      <c r="B380" s="48" t="s">
        <v>415</v>
      </c>
      <c r="C380" s="49" t="s">
        <v>586</v>
      </c>
      <c r="D380" s="50" t="s">
        <v>136</v>
      </c>
      <c r="E380" s="54">
        <v>4.5</v>
      </c>
      <c r="F380" s="52"/>
      <c r="G380" s="53">
        <f>E380*F380</f>
        <v>0</v>
      </c>
      <c r="H380" s="54"/>
      <c r="I380" s="53">
        <f>E380*H380</f>
        <v>0</v>
      </c>
      <c r="J380" s="55">
        <v>1.65024E-4</v>
      </c>
      <c r="K380" s="56">
        <f>E380*J380</f>
        <v>7.4260799999999996E-4</v>
      </c>
      <c r="L380" s="57" t="s">
        <v>124</v>
      </c>
    </row>
    <row r="381" spans="1:12" s="1" customFormat="1" ht="19.2">
      <c r="A381" s="47">
        <f>A380+1</f>
        <v>346</v>
      </c>
      <c r="B381" s="48" t="s">
        <v>400</v>
      </c>
      <c r="C381" s="49" t="s">
        <v>587</v>
      </c>
      <c r="D381" s="50" t="s">
        <v>136</v>
      </c>
      <c r="E381" s="54">
        <v>4.5</v>
      </c>
      <c r="F381" s="52"/>
      <c r="G381" s="53">
        <f>E381*F381</f>
        <v>0</v>
      </c>
      <c r="H381" s="54"/>
      <c r="I381" s="53">
        <f>E381*H381</f>
        <v>0</v>
      </c>
      <c r="J381" s="55">
        <v>3.4706224000000001E-2</v>
      </c>
      <c r="K381" s="56">
        <f>E381*J381</f>
        <v>0.15617800800000001</v>
      </c>
      <c r="L381" s="57" t="s">
        <v>124</v>
      </c>
    </row>
    <row r="382" spans="1:12" s="1" customFormat="1" ht="19.2">
      <c r="A382" s="47">
        <f>A381+1</f>
        <v>347</v>
      </c>
      <c r="B382" s="48" t="s">
        <v>359</v>
      </c>
      <c r="C382" s="49" t="s">
        <v>588</v>
      </c>
      <c r="D382" s="50" t="s">
        <v>127</v>
      </c>
      <c r="E382" s="226">
        <v>4.62</v>
      </c>
      <c r="F382" s="52"/>
      <c r="G382" s="53">
        <f>E382*F382</f>
        <v>0</v>
      </c>
      <c r="H382" s="54"/>
      <c r="I382" s="53">
        <f>E382*H382</f>
        <v>0</v>
      </c>
      <c r="J382" s="55">
        <v>0</v>
      </c>
      <c r="K382" s="56">
        <f>E382*J382</f>
        <v>0</v>
      </c>
      <c r="L382" s="57" t="s">
        <v>124</v>
      </c>
    </row>
    <row r="383" spans="1:12" s="1" customFormat="1" ht="19.2">
      <c r="A383" s="47">
        <f>A382+1</f>
        <v>348</v>
      </c>
      <c r="B383" s="48" t="s">
        <v>361</v>
      </c>
      <c r="C383" s="49" t="s">
        <v>589</v>
      </c>
      <c r="D383" s="50" t="s">
        <v>123</v>
      </c>
      <c r="E383" s="55">
        <v>0.27</v>
      </c>
      <c r="F383" s="52"/>
      <c r="G383" s="53">
        <f>E383*F383</f>
        <v>0</v>
      </c>
      <c r="H383" s="54"/>
      <c r="I383" s="53">
        <f>E383*H383</f>
        <v>0</v>
      </c>
      <c r="J383" s="55">
        <v>2.3191920000000001E-2</v>
      </c>
      <c r="K383" s="56">
        <f>E383*J383</f>
        <v>6.2618184000000007E-3</v>
      </c>
      <c r="L383" s="57" t="s">
        <v>124</v>
      </c>
    </row>
    <row r="384" spans="1:12" s="1" customFormat="1" ht="105.6">
      <c r="A384" s="227">
        <f>A383+1</f>
        <v>349</v>
      </c>
      <c r="B384" s="228" t="s">
        <v>385</v>
      </c>
      <c r="C384" s="229" t="s">
        <v>590</v>
      </c>
      <c r="D384" s="230" t="s">
        <v>123</v>
      </c>
      <c r="E384" s="235">
        <v>0.27</v>
      </c>
      <c r="F384" s="232"/>
      <c r="G384" s="233">
        <f>E384*F384</f>
        <v>0</v>
      </c>
      <c r="H384" s="234"/>
      <c r="I384" s="233">
        <f>E384*H384</f>
        <v>0</v>
      </c>
      <c r="J384" s="235">
        <v>0.47</v>
      </c>
      <c r="K384" s="236">
        <f>E384*J384</f>
        <v>0.12690000000000001</v>
      </c>
      <c r="L384" s="237" t="s">
        <v>124</v>
      </c>
    </row>
    <row r="385" spans="1:12" s="1" customFormat="1" ht="19.2">
      <c r="A385" s="47">
        <f>A384+1</f>
        <v>350</v>
      </c>
      <c r="B385" s="48" t="s">
        <v>365</v>
      </c>
      <c r="C385" s="49" t="s">
        <v>591</v>
      </c>
      <c r="D385" s="50" t="s">
        <v>123</v>
      </c>
      <c r="E385" s="55">
        <v>0.27</v>
      </c>
      <c r="F385" s="52"/>
      <c r="G385" s="53">
        <f>E385*F385</f>
        <v>0</v>
      </c>
      <c r="H385" s="54"/>
      <c r="I385" s="53">
        <f>E385*H385</f>
        <v>0</v>
      </c>
      <c r="J385" s="55">
        <v>1.8E-3</v>
      </c>
      <c r="K385" s="56">
        <f>E385*J385</f>
        <v>4.86E-4</v>
      </c>
      <c r="L385" s="57" t="s">
        <v>124</v>
      </c>
    </row>
    <row r="386" spans="1:12" s="1" customFormat="1" ht="19.2">
      <c r="A386" s="47">
        <f>A385+1</f>
        <v>351</v>
      </c>
      <c r="B386" s="48" t="s">
        <v>369</v>
      </c>
      <c r="C386" s="49" t="s">
        <v>592</v>
      </c>
      <c r="D386" s="50" t="s">
        <v>235</v>
      </c>
      <c r="E386" s="55">
        <v>0.14699999999999999</v>
      </c>
      <c r="F386" s="52"/>
      <c r="G386" s="53">
        <f>E386*F386</f>
        <v>0</v>
      </c>
      <c r="H386" s="54"/>
      <c r="I386" s="53">
        <f>E386*H386</f>
        <v>0</v>
      </c>
      <c r="J386" s="55">
        <v>0</v>
      </c>
      <c r="K386" s="56">
        <f>E386*J386</f>
        <v>0</v>
      </c>
      <c r="L386" s="57" t="s">
        <v>124</v>
      </c>
    </row>
    <row r="387" spans="1:12" s="1" customFormat="1" ht="19.2">
      <c r="A387" s="47">
        <f>A386+1</f>
        <v>352</v>
      </c>
      <c r="B387" s="48" t="s">
        <v>398</v>
      </c>
      <c r="C387" s="49" t="s">
        <v>593</v>
      </c>
      <c r="D387" s="50" t="s">
        <v>136</v>
      </c>
      <c r="E387" s="54">
        <v>2.2999999999999998</v>
      </c>
      <c r="F387" s="52"/>
      <c r="G387" s="53">
        <f>E387*F387</f>
        <v>0</v>
      </c>
      <c r="H387" s="54"/>
      <c r="I387" s="53">
        <f>E387*H387</f>
        <v>0</v>
      </c>
      <c r="J387" s="55">
        <v>1.65024E-4</v>
      </c>
      <c r="K387" s="56">
        <f>E387*J387</f>
        <v>3.7955519999999997E-4</v>
      </c>
      <c r="L387" s="57" t="s">
        <v>124</v>
      </c>
    </row>
    <row r="388" spans="1:12" s="1" customFormat="1" ht="19.2">
      <c r="A388" s="47">
        <f>A387+1</f>
        <v>353</v>
      </c>
      <c r="B388" s="48" t="s">
        <v>400</v>
      </c>
      <c r="C388" s="49" t="s">
        <v>594</v>
      </c>
      <c r="D388" s="50" t="s">
        <v>136</v>
      </c>
      <c r="E388" s="54">
        <v>2.2999999999999998</v>
      </c>
      <c r="F388" s="52"/>
      <c r="G388" s="53">
        <f>E388*F388</f>
        <v>0</v>
      </c>
      <c r="H388" s="54"/>
      <c r="I388" s="53">
        <f>E388*H388</f>
        <v>0</v>
      </c>
      <c r="J388" s="55">
        <v>3.4706224000000001E-2</v>
      </c>
      <c r="K388" s="56">
        <f>E388*J388</f>
        <v>7.9824315199999996E-2</v>
      </c>
      <c r="L388" s="57" t="s">
        <v>124</v>
      </c>
    </row>
    <row r="389" spans="1:12" s="1" customFormat="1" ht="19.2">
      <c r="A389" s="47">
        <f>A388+1</f>
        <v>354</v>
      </c>
      <c r="B389" s="48" t="s">
        <v>359</v>
      </c>
      <c r="C389" s="49" t="s">
        <v>595</v>
      </c>
      <c r="D389" s="50" t="s">
        <v>127</v>
      </c>
      <c r="E389" s="226">
        <v>0.24646799999999991</v>
      </c>
      <c r="F389" s="52"/>
      <c r="G389" s="53">
        <f>E389*F389</f>
        <v>0</v>
      </c>
      <c r="H389" s="54"/>
      <c r="I389" s="53">
        <f>E389*H389</f>
        <v>0</v>
      </c>
      <c r="J389" s="55">
        <v>0</v>
      </c>
      <c r="K389" s="56">
        <f>E389*J389</f>
        <v>0</v>
      </c>
      <c r="L389" s="57" t="s">
        <v>124</v>
      </c>
    </row>
    <row r="390" spans="1:12" s="1" customFormat="1" ht="19.2">
      <c r="A390" s="47">
        <f>A389+1</f>
        <v>355</v>
      </c>
      <c r="B390" s="48" t="s">
        <v>361</v>
      </c>
      <c r="C390" s="49" t="s">
        <v>596</v>
      </c>
      <c r="D390" s="50" t="s">
        <v>123</v>
      </c>
      <c r="E390" s="55">
        <v>0.12971999999999997</v>
      </c>
      <c r="F390" s="52"/>
      <c r="G390" s="53">
        <f>E390*F390</f>
        <v>0</v>
      </c>
      <c r="H390" s="54"/>
      <c r="I390" s="53">
        <f>E390*H390</f>
        <v>0</v>
      </c>
      <c r="J390" s="55">
        <v>2.3191920000000001E-2</v>
      </c>
      <c r="K390" s="56">
        <f>E390*J390</f>
        <v>3.0084558623999997E-3</v>
      </c>
      <c r="L390" s="57" t="s">
        <v>124</v>
      </c>
    </row>
    <row r="391" spans="1:12" s="1" customFormat="1" ht="105.6">
      <c r="A391" s="227">
        <f>A390+1</f>
        <v>356</v>
      </c>
      <c r="B391" s="228" t="s">
        <v>385</v>
      </c>
      <c r="C391" s="229" t="s">
        <v>597</v>
      </c>
      <c r="D391" s="230" t="s">
        <v>123</v>
      </c>
      <c r="E391" s="235">
        <v>0.12971999999999997</v>
      </c>
      <c r="F391" s="232"/>
      <c r="G391" s="233">
        <f>E391*F391</f>
        <v>0</v>
      </c>
      <c r="H391" s="234"/>
      <c r="I391" s="233">
        <f>E391*H391</f>
        <v>0</v>
      </c>
      <c r="J391" s="235">
        <v>0.47</v>
      </c>
      <c r="K391" s="236">
        <f>E391*J391</f>
        <v>6.0968399999999985E-2</v>
      </c>
      <c r="L391" s="237" t="s">
        <v>124</v>
      </c>
    </row>
    <row r="392" spans="1:12" s="1" customFormat="1" ht="19.2">
      <c r="A392" s="47">
        <f>A391+1</f>
        <v>357</v>
      </c>
      <c r="B392" s="48" t="s">
        <v>365</v>
      </c>
      <c r="C392" s="49" t="s">
        <v>598</v>
      </c>
      <c r="D392" s="50" t="s">
        <v>123</v>
      </c>
      <c r="E392" s="55">
        <v>0.12971999999999997</v>
      </c>
      <c r="F392" s="52"/>
      <c r="G392" s="53">
        <f>E392*F392</f>
        <v>0</v>
      </c>
      <c r="H392" s="54"/>
      <c r="I392" s="53">
        <f>E392*H392</f>
        <v>0</v>
      </c>
      <c r="J392" s="55">
        <v>1.8E-3</v>
      </c>
      <c r="K392" s="56">
        <f>E392*J392</f>
        <v>2.3349599999999995E-4</v>
      </c>
      <c r="L392" s="57" t="s">
        <v>124</v>
      </c>
    </row>
    <row r="393" spans="1:12" s="1" customFormat="1" ht="19.2">
      <c r="A393" s="47">
        <f>A392+1</f>
        <v>358</v>
      </c>
      <c r="B393" s="48" t="s">
        <v>406</v>
      </c>
      <c r="C393" s="49" t="s">
        <v>599</v>
      </c>
      <c r="D393" s="50" t="s">
        <v>155</v>
      </c>
      <c r="E393" s="51">
        <v>1</v>
      </c>
      <c r="F393" s="52"/>
      <c r="G393" s="53">
        <f>E393*F393</f>
        <v>0</v>
      </c>
      <c r="H393" s="54"/>
      <c r="I393" s="53">
        <f>E393*H393</f>
        <v>0</v>
      </c>
      <c r="J393" s="55">
        <v>1.65E-3</v>
      </c>
      <c r="K393" s="56">
        <f>E393*J393</f>
        <v>1.65E-3</v>
      </c>
      <c r="L393" s="57"/>
    </row>
    <row r="394" spans="1:12" s="1" customFormat="1" ht="19.2">
      <c r="A394" s="47">
        <f>A393+1</f>
        <v>359</v>
      </c>
      <c r="B394" s="48" t="s">
        <v>369</v>
      </c>
      <c r="C394" s="49" t="s">
        <v>600</v>
      </c>
      <c r="D394" s="50" t="s">
        <v>235</v>
      </c>
      <c r="E394" s="55">
        <v>7.1000000000000008E-2</v>
      </c>
      <c r="F394" s="52"/>
      <c r="G394" s="53">
        <f>E394*F394</f>
        <v>0</v>
      </c>
      <c r="H394" s="54"/>
      <c r="I394" s="53">
        <f>E394*H394</f>
        <v>0</v>
      </c>
      <c r="J394" s="55">
        <v>0</v>
      </c>
      <c r="K394" s="56">
        <f>E394*J394</f>
        <v>0</v>
      </c>
      <c r="L394" s="57" t="s">
        <v>124</v>
      </c>
    </row>
    <row r="395" spans="1:12" s="1" customFormat="1" ht="19.2">
      <c r="A395" s="47">
        <f>A394+1</f>
        <v>360</v>
      </c>
      <c r="B395" s="48" t="s">
        <v>355</v>
      </c>
      <c r="C395" s="49" t="s">
        <v>601</v>
      </c>
      <c r="D395" s="50" t="s">
        <v>136</v>
      </c>
      <c r="E395" s="51">
        <v>4</v>
      </c>
      <c r="F395" s="52"/>
      <c r="G395" s="53">
        <f>E395*F395</f>
        <v>0</v>
      </c>
      <c r="H395" s="54"/>
      <c r="I395" s="53">
        <f>E395*H395</f>
        <v>0</v>
      </c>
      <c r="J395" s="55">
        <v>1.65024E-4</v>
      </c>
      <c r="K395" s="56">
        <f>E395*J395</f>
        <v>6.6009599999999999E-4</v>
      </c>
      <c r="L395" s="57" t="s">
        <v>124</v>
      </c>
    </row>
    <row r="396" spans="1:12" s="1" customFormat="1" ht="19.2">
      <c r="A396" s="47">
        <f>A395+1</f>
        <v>361</v>
      </c>
      <c r="B396" s="48" t="s">
        <v>357</v>
      </c>
      <c r="C396" s="49" t="s">
        <v>602</v>
      </c>
      <c r="D396" s="50" t="s">
        <v>136</v>
      </c>
      <c r="E396" s="51">
        <v>4</v>
      </c>
      <c r="F396" s="52"/>
      <c r="G396" s="53">
        <f>E396*F396</f>
        <v>0</v>
      </c>
      <c r="H396" s="54"/>
      <c r="I396" s="53">
        <f>E396*H396</f>
        <v>0</v>
      </c>
      <c r="J396" s="55">
        <v>2.3090223999999999E-2</v>
      </c>
      <c r="K396" s="56">
        <f>E396*J396</f>
        <v>9.2360895999999998E-2</v>
      </c>
      <c r="L396" s="57" t="s">
        <v>124</v>
      </c>
    </row>
    <row r="397" spans="1:12" s="1" customFormat="1" ht="19.2">
      <c r="A397" s="47">
        <f>A396+1</f>
        <v>362</v>
      </c>
      <c r="B397" s="48" t="s">
        <v>359</v>
      </c>
      <c r="C397" s="49" t="s">
        <v>603</v>
      </c>
      <c r="D397" s="50" t="s">
        <v>127</v>
      </c>
      <c r="E397" s="226">
        <v>3.0284</v>
      </c>
      <c r="F397" s="52"/>
      <c r="G397" s="53">
        <f>E397*F397</f>
        <v>0</v>
      </c>
      <c r="H397" s="54"/>
      <c r="I397" s="53">
        <f>E397*H397</f>
        <v>0</v>
      </c>
      <c r="J397" s="55">
        <v>0</v>
      </c>
      <c r="K397" s="56">
        <f>E397*J397</f>
        <v>0</v>
      </c>
      <c r="L397" s="57" t="s">
        <v>124</v>
      </c>
    </row>
    <row r="398" spans="1:12" s="1" customFormat="1" ht="19.2">
      <c r="A398" s="47">
        <f>A397+1</f>
        <v>363</v>
      </c>
      <c r="B398" s="48" t="s">
        <v>361</v>
      </c>
      <c r="C398" s="49" t="s">
        <v>604</v>
      </c>
      <c r="D398" s="50" t="s">
        <v>123</v>
      </c>
      <c r="E398" s="55">
        <v>0.1368</v>
      </c>
      <c r="F398" s="52"/>
      <c r="G398" s="53">
        <f>E398*F398</f>
        <v>0</v>
      </c>
      <c r="H398" s="54"/>
      <c r="I398" s="53">
        <f>E398*H398</f>
        <v>0</v>
      </c>
      <c r="J398" s="55">
        <v>2.3191920000000001E-2</v>
      </c>
      <c r="K398" s="56">
        <f>E398*J398</f>
        <v>3.1726546560000004E-3</v>
      </c>
      <c r="L398" s="57" t="s">
        <v>124</v>
      </c>
    </row>
    <row r="399" spans="1:12" s="1" customFormat="1" ht="105.6">
      <c r="A399" s="227">
        <f>A398+1</f>
        <v>364</v>
      </c>
      <c r="B399" s="228" t="s">
        <v>385</v>
      </c>
      <c r="C399" s="229" t="s">
        <v>605</v>
      </c>
      <c r="D399" s="230" t="s">
        <v>123</v>
      </c>
      <c r="E399" s="235">
        <v>0.1368</v>
      </c>
      <c r="F399" s="232"/>
      <c r="G399" s="233">
        <f>E399*F399</f>
        <v>0</v>
      </c>
      <c r="H399" s="234"/>
      <c r="I399" s="233">
        <f>E399*H399</f>
        <v>0</v>
      </c>
      <c r="J399" s="235">
        <v>0.47</v>
      </c>
      <c r="K399" s="236">
        <f>E399*J399</f>
        <v>6.4295999999999992E-2</v>
      </c>
      <c r="L399" s="237" t="s">
        <v>124</v>
      </c>
    </row>
    <row r="400" spans="1:12" s="1" customFormat="1" ht="19.2">
      <c r="A400" s="47">
        <f>A399+1</f>
        <v>365</v>
      </c>
      <c r="B400" s="48" t="s">
        <v>365</v>
      </c>
      <c r="C400" s="49" t="s">
        <v>606</v>
      </c>
      <c r="D400" s="50" t="s">
        <v>123</v>
      </c>
      <c r="E400" s="55">
        <v>0.1368</v>
      </c>
      <c r="F400" s="52"/>
      <c r="G400" s="53">
        <f>E400*F400</f>
        <v>0</v>
      </c>
      <c r="H400" s="54"/>
      <c r="I400" s="53">
        <f>E400*H400</f>
        <v>0</v>
      </c>
      <c r="J400" s="55">
        <v>1.8E-3</v>
      </c>
      <c r="K400" s="56">
        <f>E400*J400</f>
        <v>2.4624E-4</v>
      </c>
      <c r="L400" s="57" t="s">
        <v>124</v>
      </c>
    </row>
    <row r="401" spans="1:12" s="1" customFormat="1" ht="19.2">
      <c r="A401" s="47">
        <f>A400+1</f>
        <v>366</v>
      </c>
      <c r="B401" s="48" t="s">
        <v>395</v>
      </c>
      <c r="C401" s="49" t="s">
        <v>607</v>
      </c>
      <c r="D401" s="50" t="s">
        <v>155</v>
      </c>
      <c r="E401" s="51">
        <v>1</v>
      </c>
      <c r="F401" s="52"/>
      <c r="G401" s="53">
        <f>E401*F401</f>
        <v>0</v>
      </c>
      <c r="H401" s="54"/>
      <c r="I401" s="53">
        <f>E401*H401</f>
        <v>0</v>
      </c>
      <c r="J401" s="55">
        <v>1.4189999999999999E-3</v>
      </c>
      <c r="K401" s="56">
        <f>E401*J401</f>
        <v>1.4189999999999999E-3</v>
      </c>
      <c r="L401" s="57" t="s">
        <v>124</v>
      </c>
    </row>
    <row r="402" spans="1:12" s="1" customFormat="1" ht="19.2">
      <c r="A402" s="47">
        <f>A401+1</f>
        <v>367</v>
      </c>
      <c r="B402" s="48" t="s">
        <v>369</v>
      </c>
      <c r="C402" s="49" t="s">
        <v>608</v>
      </c>
      <c r="D402" s="50" t="s">
        <v>235</v>
      </c>
      <c r="E402" s="55">
        <v>0.10299999999999999</v>
      </c>
      <c r="F402" s="52"/>
      <c r="G402" s="53">
        <f>E402*F402</f>
        <v>0</v>
      </c>
      <c r="H402" s="54"/>
      <c r="I402" s="53">
        <f>E402*H402</f>
        <v>0</v>
      </c>
      <c r="J402" s="55">
        <v>0</v>
      </c>
      <c r="K402" s="56">
        <f>E402*J402</f>
        <v>0</v>
      </c>
      <c r="L402" s="57" t="s">
        <v>124</v>
      </c>
    </row>
    <row r="403" spans="1:12" s="1" customFormat="1" ht="19.2">
      <c r="A403" s="47">
        <f>A402+1</f>
        <v>368</v>
      </c>
      <c r="B403" s="48" t="s">
        <v>465</v>
      </c>
      <c r="C403" s="49" t="s">
        <v>609</v>
      </c>
      <c r="D403" s="50" t="s">
        <v>136</v>
      </c>
      <c r="E403" s="54">
        <v>2.5</v>
      </c>
      <c r="F403" s="52"/>
      <c r="G403" s="53">
        <f>E403*F403</f>
        <v>0</v>
      </c>
      <c r="H403" s="54"/>
      <c r="I403" s="53">
        <f>E403*H403</f>
        <v>0</v>
      </c>
      <c r="J403" s="55">
        <v>1.65024E-4</v>
      </c>
      <c r="K403" s="56">
        <f>E403*J403</f>
        <v>4.1255999999999997E-4</v>
      </c>
      <c r="L403" s="57" t="s">
        <v>124</v>
      </c>
    </row>
    <row r="404" spans="1:12" s="1" customFormat="1" ht="19.2">
      <c r="A404" s="47">
        <f>A403+1</f>
        <v>369</v>
      </c>
      <c r="B404" s="48" t="s">
        <v>357</v>
      </c>
      <c r="C404" s="49" t="s">
        <v>610</v>
      </c>
      <c r="D404" s="50" t="s">
        <v>136</v>
      </c>
      <c r="E404" s="54">
        <v>2.5</v>
      </c>
      <c r="F404" s="52"/>
      <c r="G404" s="53">
        <f>E404*F404</f>
        <v>0</v>
      </c>
      <c r="H404" s="54"/>
      <c r="I404" s="53">
        <f>E404*H404</f>
        <v>0</v>
      </c>
      <c r="J404" s="55">
        <v>2.3090223999999999E-2</v>
      </c>
      <c r="K404" s="56">
        <f>E404*J404</f>
        <v>5.7725559999999995E-2</v>
      </c>
      <c r="L404" s="57" t="s">
        <v>124</v>
      </c>
    </row>
    <row r="405" spans="1:12" s="1" customFormat="1" ht="19.2">
      <c r="A405" s="47">
        <f>A404+1</f>
        <v>370</v>
      </c>
      <c r="B405" s="48" t="s">
        <v>359</v>
      </c>
      <c r="C405" s="49" t="s">
        <v>611</v>
      </c>
      <c r="D405" s="50" t="s">
        <v>127</v>
      </c>
      <c r="E405" s="226">
        <v>1.7577500000000001</v>
      </c>
      <c r="F405" s="52"/>
      <c r="G405" s="53">
        <f>E405*F405</f>
        <v>0</v>
      </c>
      <c r="H405" s="54"/>
      <c r="I405" s="53">
        <f>E405*H405</f>
        <v>0</v>
      </c>
      <c r="J405" s="55">
        <v>0</v>
      </c>
      <c r="K405" s="56">
        <f>E405*J405</f>
        <v>0</v>
      </c>
      <c r="L405" s="57" t="s">
        <v>124</v>
      </c>
    </row>
    <row r="406" spans="1:12" s="1" customFormat="1" ht="19.2">
      <c r="A406" s="47">
        <f>A405+1</f>
        <v>371</v>
      </c>
      <c r="B406" s="48" t="s">
        <v>361</v>
      </c>
      <c r="C406" s="49" t="s">
        <v>612</v>
      </c>
      <c r="D406" s="50" t="s">
        <v>123</v>
      </c>
      <c r="E406" s="55">
        <v>7.2187499999999988E-2</v>
      </c>
      <c r="F406" s="52"/>
      <c r="G406" s="53">
        <f>E406*F406</f>
        <v>0</v>
      </c>
      <c r="H406" s="54"/>
      <c r="I406" s="53">
        <f>E406*H406</f>
        <v>0</v>
      </c>
      <c r="J406" s="55">
        <v>2.3191920000000001E-2</v>
      </c>
      <c r="K406" s="56">
        <f>E406*J406</f>
        <v>1.6741667249999999E-3</v>
      </c>
      <c r="L406" s="57" t="s">
        <v>124</v>
      </c>
    </row>
    <row r="407" spans="1:12" s="1" customFormat="1" ht="105.6">
      <c r="A407" s="227">
        <f>A406+1</f>
        <v>372</v>
      </c>
      <c r="B407" s="228" t="s">
        <v>385</v>
      </c>
      <c r="C407" s="229" t="s">
        <v>613</v>
      </c>
      <c r="D407" s="230" t="s">
        <v>123</v>
      </c>
      <c r="E407" s="235">
        <v>7.2187499999999988E-2</v>
      </c>
      <c r="F407" s="232"/>
      <c r="G407" s="233">
        <f>E407*F407</f>
        <v>0</v>
      </c>
      <c r="H407" s="234"/>
      <c r="I407" s="233">
        <f>E407*H407</f>
        <v>0</v>
      </c>
      <c r="J407" s="235">
        <v>0.47</v>
      </c>
      <c r="K407" s="236">
        <f>E407*J407</f>
        <v>3.392812499999999E-2</v>
      </c>
      <c r="L407" s="237" t="s">
        <v>124</v>
      </c>
    </row>
    <row r="408" spans="1:12" s="1" customFormat="1" ht="19.2">
      <c r="A408" s="47">
        <f>A407+1</f>
        <v>373</v>
      </c>
      <c r="B408" s="48" t="s">
        <v>365</v>
      </c>
      <c r="C408" s="49" t="s">
        <v>614</v>
      </c>
      <c r="D408" s="50" t="s">
        <v>123</v>
      </c>
      <c r="E408" s="55">
        <v>7.2187499999999988E-2</v>
      </c>
      <c r="F408" s="52"/>
      <c r="G408" s="53">
        <f>E408*F408</f>
        <v>0</v>
      </c>
      <c r="H408" s="54"/>
      <c r="I408" s="53">
        <f>E408*H408</f>
        <v>0</v>
      </c>
      <c r="J408" s="55">
        <v>1.8E-3</v>
      </c>
      <c r="K408" s="56">
        <f>E408*J408</f>
        <v>1.2993749999999998E-4</v>
      </c>
      <c r="L408" s="57" t="s">
        <v>124</v>
      </c>
    </row>
    <row r="409" spans="1:12" s="1" customFormat="1" ht="19.2">
      <c r="A409" s="47">
        <f>A408+1</f>
        <v>374</v>
      </c>
      <c r="B409" s="48" t="s">
        <v>369</v>
      </c>
      <c r="C409" s="49" t="s">
        <v>615</v>
      </c>
      <c r="D409" s="50" t="s">
        <v>235</v>
      </c>
      <c r="E409" s="55">
        <v>0.314</v>
      </c>
      <c r="F409" s="52"/>
      <c r="G409" s="53">
        <f>E409*F409</f>
        <v>0</v>
      </c>
      <c r="H409" s="54"/>
      <c r="I409" s="53">
        <f>E409*H409</f>
        <v>0</v>
      </c>
      <c r="J409" s="55">
        <v>0</v>
      </c>
      <c r="K409" s="56">
        <f>E409*J409</f>
        <v>0</v>
      </c>
      <c r="L409" s="57" t="s">
        <v>124</v>
      </c>
    </row>
    <row r="410" spans="1:12" s="1" customFormat="1" ht="19.2">
      <c r="A410" s="47">
        <f>A409+1</f>
        <v>375</v>
      </c>
      <c r="B410" s="48" t="s">
        <v>357</v>
      </c>
      <c r="C410" s="49" t="s">
        <v>616</v>
      </c>
      <c r="D410" s="50" t="s">
        <v>136</v>
      </c>
      <c r="E410" s="54">
        <v>2.5</v>
      </c>
      <c r="F410" s="52"/>
      <c r="G410" s="53">
        <f>E410*F410</f>
        <v>0</v>
      </c>
      <c r="H410" s="54"/>
      <c r="I410" s="53">
        <f>E410*H410</f>
        <v>0</v>
      </c>
      <c r="J410" s="55">
        <v>2.3090223999999999E-2</v>
      </c>
      <c r="K410" s="56">
        <f>E410*J410</f>
        <v>5.7725559999999995E-2</v>
      </c>
      <c r="L410" s="57" t="s">
        <v>124</v>
      </c>
    </row>
    <row r="411" spans="1:12" s="1" customFormat="1" ht="19.2">
      <c r="A411" s="47">
        <f>A410+1</f>
        <v>376</v>
      </c>
      <c r="B411" s="48" t="s">
        <v>359</v>
      </c>
      <c r="C411" s="49" t="s">
        <v>617</v>
      </c>
      <c r="D411" s="50" t="s">
        <v>127</v>
      </c>
      <c r="E411" s="226">
        <v>1.8647999999999998</v>
      </c>
      <c r="F411" s="52"/>
      <c r="G411" s="53">
        <f>E411*F411</f>
        <v>0</v>
      </c>
      <c r="H411" s="54"/>
      <c r="I411" s="53">
        <f>E411*H411</f>
        <v>0</v>
      </c>
      <c r="J411" s="55">
        <v>0</v>
      </c>
      <c r="K411" s="56">
        <f>E411*J411</f>
        <v>0</v>
      </c>
      <c r="L411" s="57" t="s">
        <v>124</v>
      </c>
    </row>
    <row r="412" spans="1:12" s="1" customFormat="1" ht="19.2">
      <c r="A412" s="47">
        <f>A411+1</f>
        <v>377</v>
      </c>
      <c r="B412" s="48" t="s">
        <v>361</v>
      </c>
      <c r="C412" s="49" t="s">
        <v>618</v>
      </c>
      <c r="D412" s="50" t="s">
        <v>123</v>
      </c>
      <c r="E412" s="55">
        <v>8.0999999999999989E-2</v>
      </c>
      <c r="F412" s="52"/>
      <c r="G412" s="53">
        <f>E412*F412</f>
        <v>0</v>
      </c>
      <c r="H412" s="54"/>
      <c r="I412" s="53">
        <f>E412*H412</f>
        <v>0</v>
      </c>
      <c r="J412" s="55">
        <v>2.3191920000000001E-2</v>
      </c>
      <c r="K412" s="56">
        <f>E412*J412</f>
        <v>1.8785455199999998E-3</v>
      </c>
      <c r="L412" s="57" t="s">
        <v>124</v>
      </c>
    </row>
    <row r="413" spans="1:12" s="1" customFormat="1" ht="105.6">
      <c r="A413" s="227">
        <f>A412+1</f>
        <v>378</v>
      </c>
      <c r="B413" s="228" t="s">
        <v>385</v>
      </c>
      <c r="C413" s="229" t="s">
        <v>619</v>
      </c>
      <c r="D413" s="230" t="s">
        <v>123</v>
      </c>
      <c r="E413" s="235">
        <v>8.0999999999999989E-2</v>
      </c>
      <c r="F413" s="232"/>
      <c r="G413" s="233">
        <f>E413*F413</f>
        <v>0</v>
      </c>
      <c r="H413" s="234"/>
      <c r="I413" s="233">
        <f>E413*H413</f>
        <v>0</v>
      </c>
      <c r="J413" s="235">
        <v>0.47</v>
      </c>
      <c r="K413" s="236">
        <f>E413*J413</f>
        <v>3.8069999999999993E-2</v>
      </c>
      <c r="L413" s="237" t="s">
        <v>124</v>
      </c>
    </row>
    <row r="414" spans="1:12" s="1" customFormat="1" ht="19.2">
      <c r="A414" s="47">
        <f>A413+1</f>
        <v>379</v>
      </c>
      <c r="B414" s="48" t="s">
        <v>365</v>
      </c>
      <c r="C414" s="49" t="s">
        <v>620</v>
      </c>
      <c r="D414" s="50" t="s">
        <v>123</v>
      </c>
      <c r="E414" s="55">
        <v>8.0999999999999989E-2</v>
      </c>
      <c r="F414" s="52"/>
      <c r="G414" s="53">
        <f>E414*F414</f>
        <v>0</v>
      </c>
      <c r="H414" s="54"/>
      <c r="I414" s="53">
        <f>E414*H414</f>
        <v>0</v>
      </c>
      <c r="J414" s="55">
        <v>1.8E-3</v>
      </c>
      <c r="K414" s="56">
        <f>E414*J414</f>
        <v>1.4579999999999997E-4</v>
      </c>
      <c r="L414" s="57" t="s">
        <v>124</v>
      </c>
    </row>
    <row r="415" spans="1:12" s="1" customFormat="1" ht="19.2">
      <c r="A415" s="47">
        <f>A414+1</f>
        <v>380</v>
      </c>
      <c r="B415" s="48" t="s">
        <v>369</v>
      </c>
      <c r="C415" s="49" t="s">
        <v>621</v>
      </c>
      <c r="D415" s="50" t="s">
        <v>235</v>
      </c>
      <c r="E415" s="55">
        <v>4.8000000000000001E-2</v>
      </c>
      <c r="F415" s="52"/>
      <c r="G415" s="53">
        <f>E415*F415</f>
        <v>0</v>
      </c>
      <c r="H415" s="54"/>
      <c r="I415" s="53">
        <f>E415*H415</f>
        <v>0</v>
      </c>
      <c r="J415" s="55">
        <v>0</v>
      </c>
      <c r="K415" s="56">
        <f>E415*J415</f>
        <v>0</v>
      </c>
      <c r="L415" s="57" t="s">
        <v>124</v>
      </c>
    </row>
    <row r="416" spans="1:12" s="1" customFormat="1" ht="19.2">
      <c r="A416" s="47">
        <f>A415+1</f>
        <v>381</v>
      </c>
      <c r="B416" s="48" t="s">
        <v>465</v>
      </c>
      <c r="C416" s="49" t="s">
        <v>622</v>
      </c>
      <c r="D416" s="50" t="s">
        <v>136</v>
      </c>
      <c r="E416" s="51">
        <v>3</v>
      </c>
      <c r="F416" s="52"/>
      <c r="G416" s="53">
        <f>E416*F416</f>
        <v>0</v>
      </c>
      <c r="H416" s="54"/>
      <c r="I416" s="53">
        <f>E416*H416</f>
        <v>0</v>
      </c>
      <c r="J416" s="55">
        <v>1.65024E-4</v>
      </c>
      <c r="K416" s="56">
        <f>E416*J416</f>
        <v>4.9507200000000005E-4</v>
      </c>
      <c r="L416" s="57" t="s">
        <v>124</v>
      </c>
    </row>
    <row r="417" spans="1:12" s="1" customFormat="1" ht="19.2">
      <c r="A417" s="47">
        <f>A416+1</f>
        <v>382</v>
      </c>
      <c r="B417" s="48" t="s">
        <v>357</v>
      </c>
      <c r="C417" s="49" t="s">
        <v>623</v>
      </c>
      <c r="D417" s="50" t="s">
        <v>136</v>
      </c>
      <c r="E417" s="51">
        <v>3</v>
      </c>
      <c r="F417" s="52"/>
      <c r="G417" s="53">
        <f>E417*F417</f>
        <v>0</v>
      </c>
      <c r="H417" s="54"/>
      <c r="I417" s="53">
        <f>E417*H417</f>
        <v>0</v>
      </c>
      <c r="J417" s="55">
        <v>2.3090223999999999E-2</v>
      </c>
      <c r="K417" s="56">
        <f>E417*J417</f>
        <v>6.9270672000000005E-2</v>
      </c>
      <c r="L417" s="57" t="s">
        <v>124</v>
      </c>
    </row>
    <row r="418" spans="1:12" s="1" customFormat="1" ht="19.2">
      <c r="A418" s="47">
        <f>A417+1</f>
        <v>383</v>
      </c>
      <c r="B418" s="48" t="s">
        <v>359</v>
      </c>
      <c r="C418" s="49" t="s">
        <v>624</v>
      </c>
      <c r="D418" s="50" t="s">
        <v>127</v>
      </c>
      <c r="E418" s="226">
        <v>1.1952</v>
      </c>
      <c r="F418" s="52"/>
      <c r="G418" s="53">
        <f>E418*F418</f>
        <v>0</v>
      </c>
      <c r="H418" s="54"/>
      <c r="I418" s="53">
        <f>E418*H418</f>
        <v>0</v>
      </c>
      <c r="J418" s="55">
        <v>0</v>
      </c>
      <c r="K418" s="56">
        <f>E418*J418</f>
        <v>0</v>
      </c>
      <c r="L418" s="57" t="s">
        <v>124</v>
      </c>
    </row>
    <row r="419" spans="1:12" s="1" customFormat="1" ht="19.2">
      <c r="A419" s="47">
        <f>A418+1</f>
        <v>384</v>
      </c>
      <c r="B419" s="48" t="s">
        <v>361</v>
      </c>
      <c r="C419" s="49" t="s">
        <v>625</v>
      </c>
      <c r="D419" s="50" t="s">
        <v>123</v>
      </c>
      <c r="E419" s="55">
        <v>0.1053</v>
      </c>
      <c r="F419" s="52"/>
      <c r="G419" s="53">
        <f>E419*F419</f>
        <v>0</v>
      </c>
      <c r="H419" s="54"/>
      <c r="I419" s="53">
        <f>E419*H419</f>
        <v>0</v>
      </c>
      <c r="J419" s="55">
        <v>2.3191920000000001E-2</v>
      </c>
      <c r="K419" s="56">
        <f>E419*J419</f>
        <v>2.4421091760000002E-3</v>
      </c>
      <c r="L419" s="57" t="s">
        <v>124</v>
      </c>
    </row>
    <row r="420" spans="1:12" s="1" customFormat="1" ht="105.6">
      <c r="A420" s="227">
        <f>A419+1</f>
        <v>385</v>
      </c>
      <c r="B420" s="228" t="s">
        <v>385</v>
      </c>
      <c r="C420" s="229" t="s">
        <v>626</v>
      </c>
      <c r="D420" s="230" t="s">
        <v>123</v>
      </c>
      <c r="E420" s="235">
        <v>0.1053</v>
      </c>
      <c r="F420" s="232"/>
      <c r="G420" s="233">
        <f>E420*F420</f>
        <v>0</v>
      </c>
      <c r="H420" s="234"/>
      <c r="I420" s="233">
        <f>E420*H420</f>
        <v>0</v>
      </c>
      <c r="J420" s="235">
        <v>0.47</v>
      </c>
      <c r="K420" s="236">
        <f>E420*J420</f>
        <v>4.9491E-2</v>
      </c>
      <c r="L420" s="237" t="s">
        <v>124</v>
      </c>
    </row>
    <row r="421" spans="1:12" s="1" customFormat="1" ht="19.2">
      <c r="A421" s="47">
        <f>A420+1</f>
        <v>386</v>
      </c>
      <c r="B421" s="48" t="s">
        <v>365</v>
      </c>
      <c r="C421" s="49" t="s">
        <v>627</v>
      </c>
      <c r="D421" s="50" t="s">
        <v>123</v>
      </c>
      <c r="E421" s="55">
        <v>0.1053</v>
      </c>
      <c r="F421" s="52"/>
      <c r="G421" s="53">
        <f>E421*F421</f>
        <v>0</v>
      </c>
      <c r="H421" s="54"/>
      <c r="I421" s="53">
        <f>E421*H421</f>
        <v>0</v>
      </c>
      <c r="J421" s="55">
        <v>1.8E-3</v>
      </c>
      <c r="K421" s="56">
        <f>E421*J421</f>
        <v>1.8954E-4</v>
      </c>
      <c r="L421" s="57" t="s">
        <v>124</v>
      </c>
    </row>
    <row r="422" spans="1:12" s="1" customFormat="1" ht="19.2">
      <c r="A422" s="47">
        <f>A421+1</f>
        <v>387</v>
      </c>
      <c r="B422" s="48" t="s">
        <v>395</v>
      </c>
      <c r="C422" s="49" t="s">
        <v>628</v>
      </c>
      <c r="D422" s="50" t="s">
        <v>155</v>
      </c>
      <c r="E422" s="51">
        <v>1</v>
      </c>
      <c r="F422" s="52"/>
      <c r="G422" s="53">
        <f>E422*F422</f>
        <v>0</v>
      </c>
      <c r="H422" s="54"/>
      <c r="I422" s="53">
        <f>E422*H422</f>
        <v>0</v>
      </c>
      <c r="J422" s="55">
        <v>1.4189999999999999E-3</v>
      </c>
      <c r="K422" s="56">
        <f>E422*J422</f>
        <v>1.4189999999999999E-3</v>
      </c>
      <c r="L422" s="57" t="s">
        <v>124</v>
      </c>
    </row>
    <row r="423" spans="1:12" s="1" customFormat="1" ht="19.2">
      <c r="A423" s="47">
        <f>A422+1</f>
        <v>388</v>
      </c>
      <c r="B423" s="48" t="s">
        <v>369</v>
      </c>
      <c r="C423" s="49" t="s">
        <v>629</v>
      </c>
      <c r="D423" s="50" t="s">
        <v>235</v>
      </c>
      <c r="E423" s="55">
        <v>6.1000000000000006E-2</v>
      </c>
      <c r="F423" s="52"/>
      <c r="G423" s="53">
        <f>E423*F423</f>
        <v>0</v>
      </c>
      <c r="H423" s="54"/>
      <c r="I423" s="53">
        <f>E423*H423</f>
        <v>0</v>
      </c>
      <c r="J423" s="55">
        <v>0</v>
      </c>
      <c r="K423" s="56">
        <f>E423*J423</f>
        <v>0</v>
      </c>
      <c r="L423" s="57" t="s">
        <v>124</v>
      </c>
    </row>
    <row r="424" spans="1:12" s="1" customFormat="1" ht="19.2">
      <c r="A424" s="47">
        <f>A423+1</f>
        <v>389</v>
      </c>
      <c r="B424" s="48" t="s">
        <v>355</v>
      </c>
      <c r="C424" s="49" t="s">
        <v>630</v>
      </c>
      <c r="D424" s="50" t="s">
        <v>136</v>
      </c>
      <c r="E424" s="54">
        <v>4.5</v>
      </c>
      <c r="F424" s="52"/>
      <c r="G424" s="53">
        <f>E424*F424</f>
        <v>0</v>
      </c>
      <c r="H424" s="54"/>
      <c r="I424" s="53">
        <f>E424*H424</f>
        <v>0</v>
      </c>
      <c r="J424" s="55">
        <v>1.65024E-4</v>
      </c>
      <c r="K424" s="56">
        <f>E424*J424</f>
        <v>7.4260799999999996E-4</v>
      </c>
      <c r="L424" s="57" t="s">
        <v>124</v>
      </c>
    </row>
    <row r="425" spans="1:12" s="1" customFormat="1" ht="19.2">
      <c r="A425" s="47">
        <f>A424+1</f>
        <v>390</v>
      </c>
      <c r="B425" s="48" t="s">
        <v>357</v>
      </c>
      <c r="C425" s="49" t="s">
        <v>631</v>
      </c>
      <c r="D425" s="50" t="s">
        <v>136</v>
      </c>
      <c r="E425" s="54">
        <v>4.5</v>
      </c>
      <c r="F425" s="52"/>
      <c r="G425" s="53">
        <f>E425*F425</f>
        <v>0</v>
      </c>
      <c r="H425" s="54"/>
      <c r="I425" s="53">
        <f>E425*H425</f>
        <v>0</v>
      </c>
      <c r="J425" s="55">
        <v>2.3090223999999999E-2</v>
      </c>
      <c r="K425" s="56">
        <f>E425*J425</f>
        <v>0.10390600799999999</v>
      </c>
      <c r="L425" s="57" t="s">
        <v>124</v>
      </c>
    </row>
    <row r="426" spans="1:12" s="1" customFormat="1" ht="19.2">
      <c r="A426" s="47">
        <f>A425+1</f>
        <v>391</v>
      </c>
      <c r="B426" s="48" t="s">
        <v>359</v>
      </c>
      <c r="C426" s="49" t="s">
        <v>632</v>
      </c>
      <c r="D426" s="50" t="s">
        <v>127</v>
      </c>
      <c r="E426" s="226">
        <v>3.492</v>
      </c>
      <c r="F426" s="52"/>
      <c r="G426" s="53">
        <f>E426*F426</f>
        <v>0</v>
      </c>
      <c r="H426" s="54"/>
      <c r="I426" s="53">
        <f>E426*H426</f>
        <v>0</v>
      </c>
      <c r="J426" s="55">
        <v>0</v>
      </c>
      <c r="K426" s="56">
        <f>E426*J426</f>
        <v>0</v>
      </c>
      <c r="L426" s="57" t="s">
        <v>124</v>
      </c>
    </row>
    <row r="427" spans="1:12" s="1" customFormat="1" ht="19.2">
      <c r="A427" s="47">
        <f>A426+1</f>
        <v>392</v>
      </c>
      <c r="B427" s="48" t="s">
        <v>361</v>
      </c>
      <c r="C427" s="49" t="s">
        <v>633</v>
      </c>
      <c r="D427" s="50" t="s">
        <v>123</v>
      </c>
      <c r="E427" s="55">
        <v>0.16199999999999998</v>
      </c>
      <c r="F427" s="52"/>
      <c r="G427" s="53">
        <f>E427*F427</f>
        <v>0</v>
      </c>
      <c r="H427" s="54"/>
      <c r="I427" s="53">
        <f>E427*H427</f>
        <v>0</v>
      </c>
      <c r="J427" s="55">
        <v>2.3191920000000001E-2</v>
      </c>
      <c r="K427" s="56">
        <f>E427*J427</f>
        <v>3.7570910399999996E-3</v>
      </c>
      <c r="L427" s="57" t="s">
        <v>124</v>
      </c>
    </row>
    <row r="428" spans="1:12" s="1" customFormat="1" ht="105.6">
      <c r="A428" s="227">
        <f>A427+1</f>
        <v>393</v>
      </c>
      <c r="B428" s="228" t="s">
        <v>385</v>
      </c>
      <c r="C428" s="229" t="s">
        <v>634</v>
      </c>
      <c r="D428" s="230" t="s">
        <v>123</v>
      </c>
      <c r="E428" s="235">
        <v>0.16199999999999998</v>
      </c>
      <c r="F428" s="232"/>
      <c r="G428" s="233">
        <f>E428*F428</f>
        <v>0</v>
      </c>
      <c r="H428" s="234"/>
      <c r="I428" s="233">
        <f>E428*H428</f>
        <v>0</v>
      </c>
      <c r="J428" s="235">
        <v>0.47</v>
      </c>
      <c r="K428" s="236">
        <f>E428*J428</f>
        <v>7.6139999999999985E-2</v>
      </c>
      <c r="L428" s="237" t="s">
        <v>124</v>
      </c>
    </row>
    <row r="429" spans="1:12" s="1" customFormat="1" ht="19.2">
      <c r="A429" s="47">
        <f>A428+1</f>
        <v>394</v>
      </c>
      <c r="B429" s="48" t="s">
        <v>365</v>
      </c>
      <c r="C429" s="49" t="s">
        <v>635</v>
      </c>
      <c r="D429" s="50" t="s">
        <v>123</v>
      </c>
      <c r="E429" s="55">
        <v>0.16199999999999998</v>
      </c>
      <c r="F429" s="52"/>
      <c r="G429" s="53">
        <f>E429*F429</f>
        <v>0</v>
      </c>
      <c r="H429" s="54"/>
      <c r="I429" s="53">
        <f>E429*H429</f>
        <v>0</v>
      </c>
      <c r="J429" s="55">
        <v>1.8E-3</v>
      </c>
      <c r="K429" s="56">
        <f>E429*J429</f>
        <v>2.9159999999999993E-4</v>
      </c>
      <c r="L429" s="57" t="s">
        <v>124</v>
      </c>
    </row>
    <row r="430" spans="1:12" s="1" customFormat="1" ht="19.2">
      <c r="A430" s="47">
        <f>A429+1</f>
        <v>395</v>
      </c>
      <c r="B430" s="48" t="s">
        <v>369</v>
      </c>
      <c r="C430" s="49" t="s">
        <v>636</v>
      </c>
      <c r="D430" s="50" t="s">
        <v>235</v>
      </c>
      <c r="E430" s="55">
        <v>8.900000000000001E-2</v>
      </c>
      <c r="F430" s="52"/>
      <c r="G430" s="53">
        <f>E430*F430</f>
        <v>0</v>
      </c>
      <c r="H430" s="54"/>
      <c r="I430" s="53">
        <f>E430*H430</f>
        <v>0</v>
      </c>
      <c r="J430" s="55">
        <v>0</v>
      </c>
      <c r="K430" s="56">
        <f>E430*J430</f>
        <v>0</v>
      </c>
      <c r="L430" s="57" t="s">
        <v>124</v>
      </c>
    </row>
    <row r="431" spans="1:12" s="1" customFormat="1" ht="19.2">
      <c r="A431" s="47">
        <f>A430+1</f>
        <v>396</v>
      </c>
      <c r="B431" s="48" t="s">
        <v>398</v>
      </c>
      <c r="C431" s="49" t="s">
        <v>637</v>
      </c>
      <c r="D431" s="50" t="s">
        <v>136</v>
      </c>
      <c r="E431" s="54">
        <v>2.2999999999999998</v>
      </c>
      <c r="F431" s="52"/>
      <c r="G431" s="53">
        <f>E431*F431</f>
        <v>0</v>
      </c>
      <c r="H431" s="54"/>
      <c r="I431" s="53">
        <f>E431*H431</f>
        <v>0</v>
      </c>
      <c r="J431" s="55">
        <v>1.65024E-4</v>
      </c>
      <c r="K431" s="56">
        <f>E431*J431</f>
        <v>3.7955519999999997E-4</v>
      </c>
      <c r="L431" s="57" t="s">
        <v>124</v>
      </c>
    </row>
    <row r="432" spans="1:12" s="1" customFormat="1" ht="19.2">
      <c r="A432" s="47">
        <f>A431+1</f>
        <v>397</v>
      </c>
      <c r="B432" s="48" t="s">
        <v>400</v>
      </c>
      <c r="C432" s="49" t="s">
        <v>638</v>
      </c>
      <c r="D432" s="50" t="s">
        <v>136</v>
      </c>
      <c r="E432" s="54">
        <v>2.2999999999999998</v>
      </c>
      <c r="F432" s="52"/>
      <c r="G432" s="53">
        <f>E432*F432</f>
        <v>0</v>
      </c>
      <c r="H432" s="54"/>
      <c r="I432" s="53">
        <f>E432*H432</f>
        <v>0</v>
      </c>
      <c r="J432" s="55">
        <v>3.4706224000000001E-2</v>
      </c>
      <c r="K432" s="56">
        <f>E432*J432</f>
        <v>7.9824315199999996E-2</v>
      </c>
      <c r="L432" s="57" t="s">
        <v>124</v>
      </c>
    </row>
    <row r="433" spans="1:12" s="1" customFormat="1" ht="19.2">
      <c r="A433" s="47">
        <f>A432+1</f>
        <v>398</v>
      </c>
      <c r="B433" s="48" t="s">
        <v>359</v>
      </c>
      <c r="C433" s="49" t="s">
        <v>639</v>
      </c>
      <c r="D433" s="50" t="s">
        <v>127</v>
      </c>
      <c r="E433" s="226">
        <v>0.24646799999999991</v>
      </c>
      <c r="F433" s="52"/>
      <c r="G433" s="53">
        <f>E433*F433</f>
        <v>0</v>
      </c>
      <c r="H433" s="54"/>
      <c r="I433" s="53">
        <f>E433*H433</f>
        <v>0</v>
      </c>
      <c r="J433" s="55">
        <v>0</v>
      </c>
      <c r="K433" s="56">
        <f>E433*J433</f>
        <v>0</v>
      </c>
      <c r="L433" s="57" t="s">
        <v>124</v>
      </c>
    </row>
    <row r="434" spans="1:12" s="1" customFormat="1" ht="19.2">
      <c r="A434" s="47">
        <f>A433+1</f>
        <v>399</v>
      </c>
      <c r="B434" s="48" t="s">
        <v>361</v>
      </c>
      <c r="C434" s="49" t="s">
        <v>640</v>
      </c>
      <c r="D434" s="50" t="s">
        <v>123</v>
      </c>
      <c r="E434" s="55">
        <v>0.12971999999999997</v>
      </c>
      <c r="F434" s="52"/>
      <c r="G434" s="53">
        <f>E434*F434</f>
        <v>0</v>
      </c>
      <c r="H434" s="54"/>
      <c r="I434" s="53">
        <f>E434*H434</f>
        <v>0</v>
      </c>
      <c r="J434" s="55">
        <v>2.3191920000000001E-2</v>
      </c>
      <c r="K434" s="56">
        <f>E434*J434</f>
        <v>3.0084558623999997E-3</v>
      </c>
      <c r="L434" s="57" t="s">
        <v>124</v>
      </c>
    </row>
    <row r="435" spans="1:12" s="1" customFormat="1" ht="105.6">
      <c r="A435" s="227">
        <f>A434+1</f>
        <v>400</v>
      </c>
      <c r="B435" s="228" t="s">
        <v>385</v>
      </c>
      <c r="C435" s="229" t="s">
        <v>641</v>
      </c>
      <c r="D435" s="230" t="s">
        <v>123</v>
      </c>
      <c r="E435" s="235">
        <v>0.12971999999999997</v>
      </c>
      <c r="F435" s="232"/>
      <c r="G435" s="233">
        <f>E435*F435</f>
        <v>0</v>
      </c>
      <c r="H435" s="234"/>
      <c r="I435" s="233">
        <f>E435*H435</f>
        <v>0</v>
      </c>
      <c r="J435" s="235">
        <v>0.47</v>
      </c>
      <c r="K435" s="236">
        <f>E435*J435</f>
        <v>6.0968399999999985E-2</v>
      </c>
      <c r="L435" s="237" t="s">
        <v>124</v>
      </c>
    </row>
    <row r="436" spans="1:12" s="1" customFormat="1" ht="19.2">
      <c r="A436" s="47">
        <f>A435+1</f>
        <v>401</v>
      </c>
      <c r="B436" s="48" t="s">
        <v>365</v>
      </c>
      <c r="C436" s="49" t="s">
        <v>642</v>
      </c>
      <c r="D436" s="50" t="s">
        <v>123</v>
      </c>
      <c r="E436" s="55">
        <v>0.12971999999999997</v>
      </c>
      <c r="F436" s="52"/>
      <c r="G436" s="53">
        <f>E436*F436</f>
        <v>0</v>
      </c>
      <c r="H436" s="54"/>
      <c r="I436" s="53">
        <f>E436*H436</f>
        <v>0</v>
      </c>
      <c r="J436" s="55">
        <v>1.8E-3</v>
      </c>
      <c r="K436" s="56">
        <f>E436*J436</f>
        <v>2.3349599999999995E-4</v>
      </c>
      <c r="L436" s="57" t="s">
        <v>124</v>
      </c>
    </row>
    <row r="437" spans="1:12" s="1" customFormat="1" ht="19.2">
      <c r="A437" s="47">
        <f>A436+1</f>
        <v>402</v>
      </c>
      <c r="B437" s="48" t="s">
        <v>406</v>
      </c>
      <c r="C437" s="49" t="s">
        <v>643</v>
      </c>
      <c r="D437" s="50" t="s">
        <v>155</v>
      </c>
      <c r="E437" s="51">
        <v>1</v>
      </c>
      <c r="F437" s="52"/>
      <c r="G437" s="53">
        <f>E437*F437</f>
        <v>0</v>
      </c>
      <c r="H437" s="54"/>
      <c r="I437" s="53">
        <f>E437*H437</f>
        <v>0</v>
      </c>
      <c r="J437" s="55">
        <v>1.65E-3</v>
      </c>
      <c r="K437" s="56">
        <f>E437*J437</f>
        <v>1.65E-3</v>
      </c>
      <c r="L437" s="57"/>
    </row>
    <row r="438" spans="1:12" s="1" customFormat="1" ht="19.2">
      <c r="A438" s="47">
        <f>A437+1</f>
        <v>403</v>
      </c>
      <c r="B438" s="48" t="s">
        <v>369</v>
      </c>
      <c r="C438" s="49" t="s">
        <v>644</v>
      </c>
      <c r="D438" s="50" t="s">
        <v>235</v>
      </c>
      <c r="E438" s="55">
        <v>7.1000000000000008E-2</v>
      </c>
      <c r="F438" s="52"/>
      <c r="G438" s="53">
        <f>E438*F438</f>
        <v>0</v>
      </c>
      <c r="H438" s="54"/>
      <c r="I438" s="53">
        <f>E438*H438</f>
        <v>0</v>
      </c>
      <c r="J438" s="55">
        <v>0</v>
      </c>
      <c r="K438" s="56">
        <f>E438*J438</f>
        <v>0</v>
      </c>
      <c r="L438" s="57" t="s">
        <v>124</v>
      </c>
    </row>
    <row r="439" spans="1:12" s="1" customFormat="1" ht="19.2">
      <c r="A439" s="47">
        <f>A438+1</f>
        <v>404</v>
      </c>
      <c r="B439" s="48" t="s">
        <v>355</v>
      </c>
      <c r="C439" s="49" t="s">
        <v>645</v>
      </c>
      <c r="D439" s="50" t="s">
        <v>136</v>
      </c>
      <c r="E439" s="54">
        <v>3.5</v>
      </c>
      <c r="F439" s="52"/>
      <c r="G439" s="53">
        <f>E439*F439</f>
        <v>0</v>
      </c>
      <c r="H439" s="54"/>
      <c r="I439" s="53">
        <f>E439*H439</f>
        <v>0</v>
      </c>
      <c r="J439" s="55">
        <v>1.65024E-4</v>
      </c>
      <c r="K439" s="56">
        <f>E439*J439</f>
        <v>5.7758400000000002E-4</v>
      </c>
      <c r="L439" s="57" t="s">
        <v>124</v>
      </c>
    </row>
    <row r="440" spans="1:12" s="1" customFormat="1" ht="19.2">
      <c r="A440" s="47">
        <f>A439+1</f>
        <v>405</v>
      </c>
      <c r="B440" s="48" t="s">
        <v>357</v>
      </c>
      <c r="C440" s="49" t="s">
        <v>646</v>
      </c>
      <c r="D440" s="50" t="s">
        <v>136</v>
      </c>
      <c r="E440" s="54">
        <v>3.5</v>
      </c>
      <c r="F440" s="52"/>
      <c r="G440" s="53">
        <f>E440*F440</f>
        <v>0</v>
      </c>
      <c r="H440" s="54"/>
      <c r="I440" s="53">
        <f>E440*H440</f>
        <v>0</v>
      </c>
      <c r="J440" s="55">
        <v>2.3090223999999999E-2</v>
      </c>
      <c r="K440" s="56">
        <f>E440*J440</f>
        <v>8.0815784000000002E-2</v>
      </c>
      <c r="L440" s="57" t="s">
        <v>124</v>
      </c>
    </row>
    <row r="441" spans="1:12" s="1" customFormat="1" ht="19.2">
      <c r="A441" s="47">
        <f>A440+1</f>
        <v>406</v>
      </c>
      <c r="B441" s="48" t="s">
        <v>359</v>
      </c>
      <c r="C441" s="49" t="s">
        <v>647</v>
      </c>
      <c r="D441" s="50" t="s">
        <v>127</v>
      </c>
      <c r="E441" s="226">
        <v>2.5848</v>
      </c>
      <c r="F441" s="52"/>
      <c r="G441" s="53">
        <f>E441*F441</f>
        <v>0</v>
      </c>
      <c r="H441" s="54"/>
      <c r="I441" s="53">
        <f>E441*H441</f>
        <v>0</v>
      </c>
      <c r="J441" s="55">
        <v>0</v>
      </c>
      <c r="K441" s="56">
        <f>E441*J441</f>
        <v>0</v>
      </c>
      <c r="L441" s="57" t="s">
        <v>124</v>
      </c>
    </row>
    <row r="442" spans="1:12" s="1" customFormat="1" ht="19.2">
      <c r="A442" s="47">
        <f>A441+1</f>
        <v>407</v>
      </c>
      <c r="B442" s="48" t="s">
        <v>361</v>
      </c>
      <c r="C442" s="49" t="s">
        <v>648</v>
      </c>
      <c r="D442" s="50" t="s">
        <v>123</v>
      </c>
      <c r="E442" s="55">
        <v>0.1134</v>
      </c>
      <c r="F442" s="52"/>
      <c r="G442" s="53">
        <f>E442*F442</f>
        <v>0</v>
      </c>
      <c r="H442" s="54"/>
      <c r="I442" s="53">
        <f>E442*H442</f>
        <v>0</v>
      </c>
      <c r="J442" s="55">
        <v>2.3191920000000001E-2</v>
      </c>
      <c r="K442" s="56">
        <f>E442*J442</f>
        <v>2.629963728E-3</v>
      </c>
      <c r="L442" s="57" t="s">
        <v>124</v>
      </c>
    </row>
    <row r="443" spans="1:12" s="1" customFormat="1" ht="105.6">
      <c r="A443" s="227">
        <f>A442+1</f>
        <v>408</v>
      </c>
      <c r="B443" s="228" t="s">
        <v>385</v>
      </c>
      <c r="C443" s="229" t="s">
        <v>649</v>
      </c>
      <c r="D443" s="230" t="s">
        <v>123</v>
      </c>
      <c r="E443" s="235">
        <v>0.1134</v>
      </c>
      <c r="F443" s="232"/>
      <c r="G443" s="233">
        <f>E443*F443</f>
        <v>0</v>
      </c>
      <c r="H443" s="234"/>
      <c r="I443" s="233">
        <f>E443*H443</f>
        <v>0</v>
      </c>
      <c r="J443" s="235">
        <v>0.47</v>
      </c>
      <c r="K443" s="236">
        <f>E443*J443</f>
        <v>5.3297999999999998E-2</v>
      </c>
      <c r="L443" s="237" t="s">
        <v>124</v>
      </c>
    </row>
    <row r="444" spans="1:12" s="1" customFormat="1" ht="19.2">
      <c r="A444" s="47">
        <f>A443+1</f>
        <v>409</v>
      </c>
      <c r="B444" s="48" t="s">
        <v>365</v>
      </c>
      <c r="C444" s="49" t="s">
        <v>650</v>
      </c>
      <c r="D444" s="50" t="s">
        <v>123</v>
      </c>
      <c r="E444" s="55">
        <v>0.1134</v>
      </c>
      <c r="F444" s="52"/>
      <c r="G444" s="53">
        <f>E444*F444</f>
        <v>0</v>
      </c>
      <c r="H444" s="54"/>
      <c r="I444" s="53">
        <f>E444*H444</f>
        <v>0</v>
      </c>
      <c r="J444" s="55">
        <v>1.8E-3</v>
      </c>
      <c r="K444" s="56">
        <f>E444*J444</f>
        <v>2.0411999999999999E-4</v>
      </c>
      <c r="L444" s="57" t="s">
        <v>124</v>
      </c>
    </row>
    <row r="445" spans="1:12" s="1" customFormat="1" ht="19.2">
      <c r="A445" s="47">
        <f>A444+1</f>
        <v>410</v>
      </c>
      <c r="B445" s="48" t="s">
        <v>395</v>
      </c>
      <c r="C445" s="49" t="s">
        <v>651</v>
      </c>
      <c r="D445" s="50" t="s">
        <v>155</v>
      </c>
      <c r="E445" s="51">
        <v>1</v>
      </c>
      <c r="F445" s="52"/>
      <c r="G445" s="53">
        <f>E445*F445</f>
        <v>0</v>
      </c>
      <c r="H445" s="54"/>
      <c r="I445" s="53">
        <f>E445*H445</f>
        <v>0</v>
      </c>
      <c r="J445" s="55">
        <v>1.4189999999999999E-3</v>
      </c>
      <c r="K445" s="56">
        <f>E445*J445</f>
        <v>1.4189999999999999E-3</v>
      </c>
      <c r="L445" s="57" t="s">
        <v>124</v>
      </c>
    </row>
    <row r="446" spans="1:12" s="1" customFormat="1" ht="19.2">
      <c r="A446" s="47">
        <f>A445+1</f>
        <v>411</v>
      </c>
      <c r="B446" s="48" t="s">
        <v>369</v>
      </c>
      <c r="C446" s="49" t="s">
        <v>652</v>
      </c>
      <c r="D446" s="50" t="s">
        <v>235</v>
      </c>
      <c r="E446" s="55">
        <v>6.5000000000000002E-2</v>
      </c>
      <c r="F446" s="52"/>
      <c r="G446" s="53">
        <f>E446*F446</f>
        <v>0</v>
      </c>
      <c r="H446" s="54"/>
      <c r="I446" s="53">
        <f>E446*H446</f>
        <v>0</v>
      </c>
      <c r="J446" s="55">
        <v>0</v>
      </c>
      <c r="K446" s="56">
        <f>E446*J446</f>
        <v>0</v>
      </c>
      <c r="L446" s="57" t="s">
        <v>124</v>
      </c>
    </row>
    <row r="447" spans="1:12" s="1" customFormat="1" ht="19.2">
      <c r="A447" s="47">
        <f>A446+1</f>
        <v>412</v>
      </c>
      <c r="B447" s="48" t="s">
        <v>653</v>
      </c>
      <c r="C447" s="49" t="s">
        <v>654</v>
      </c>
      <c r="D447" s="50" t="s">
        <v>136</v>
      </c>
      <c r="E447" s="54">
        <v>5.5</v>
      </c>
      <c r="F447" s="52"/>
      <c r="G447" s="53">
        <f>E447*F447</f>
        <v>0</v>
      </c>
      <c r="H447" s="54"/>
      <c r="I447" s="53">
        <f>E447*H447</f>
        <v>0</v>
      </c>
      <c r="J447" s="55">
        <v>1.65024E-4</v>
      </c>
      <c r="K447" s="56">
        <f>E447*J447</f>
        <v>9.0763200000000001E-4</v>
      </c>
      <c r="L447" s="57" t="s">
        <v>124</v>
      </c>
    </row>
    <row r="448" spans="1:12" s="1" customFormat="1" ht="19.2">
      <c r="A448" s="47">
        <f>A447+1</f>
        <v>413</v>
      </c>
      <c r="B448" s="48" t="s">
        <v>400</v>
      </c>
      <c r="C448" s="49" t="s">
        <v>655</v>
      </c>
      <c r="D448" s="50" t="s">
        <v>136</v>
      </c>
      <c r="E448" s="54">
        <v>5.5</v>
      </c>
      <c r="F448" s="52"/>
      <c r="G448" s="53">
        <f>E448*F448</f>
        <v>0</v>
      </c>
      <c r="H448" s="54"/>
      <c r="I448" s="53">
        <f>E448*H448</f>
        <v>0</v>
      </c>
      <c r="J448" s="55">
        <v>3.4706224000000001E-2</v>
      </c>
      <c r="K448" s="56">
        <f>E448*J448</f>
        <v>0.19088423200000001</v>
      </c>
      <c r="L448" s="57" t="s">
        <v>124</v>
      </c>
    </row>
    <row r="449" spans="1:12" s="1" customFormat="1" ht="19.2">
      <c r="A449" s="47">
        <f>A448+1</f>
        <v>414</v>
      </c>
      <c r="B449" s="48" t="s">
        <v>359</v>
      </c>
      <c r="C449" s="49" t="s">
        <v>656</v>
      </c>
      <c r="D449" s="50" t="s">
        <v>127</v>
      </c>
      <c r="E449" s="226">
        <v>5.8480000000000008</v>
      </c>
      <c r="F449" s="52"/>
      <c r="G449" s="53">
        <f>E449*F449</f>
        <v>0</v>
      </c>
      <c r="H449" s="54"/>
      <c r="I449" s="53">
        <f>E449*H449</f>
        <v>0</v>
      </c>
      <c r="J449" s="55">
        <v>0</v>
      </c>
      <c r="K449" s="56">
        <f>E449*J449</f>
        <v>0</v>
      </c>
      <c r="L449" s="57" t="s">
        <v>124</v>
      </c>
    </row>
    <row r="450" spans="1:12" s="1" customFormat="1" ht="19.2">
      <c r="A450" s="47">
        <f>A449+1</f>
        <v>415</v>
      </c>
      <c r="B450" s="48" t="s">
        <v>361</v>
      </c>
      <c r="C450" s="49" t="s">
        <v>657</v>
      </c>
      <c r="D450" s="50" t="s">
        <v>123</v>
      </c>
      <c r="E450" s="55">
        <v>0.35199999999999998</v>
      </c>
      <c r="F450" s="52"/>
      <c r="G450" s="53">
        <f>E450*F450</f>
        <v>0</v>
      </c>
      <c r="H450" s="54"/>
      <c r="I450" s="53">
        <f>E450*H450</f>
        <v>0</v>
      </c>
      <c r="J450" s="55">
        <v>2.3191920000000001E-2</v>
      </c>
      <c r="K450" s="56">
        <f>E450*J450</f>
        <v>8.1635558399999995E-3</v>
      </c>
      <c r="L450" s="57" t="s">
        <v>124</v>
      </c>
    </row>
    <row r="451" spans="1:12" s="1" customFormat="1" ht="105.6">
      <c r="A451" s="227">
        <f>A450+1</f>
        <v>416</v>
      </c>
      <c r="B451" s="228" t="s">
        <v>385</v>
      </c>
      <c r="C451" s="229" t="s">
        <v>658</v>
      </c>
      <c r="D451" s="230" t="s">
        <v>123</v>
      </c>
      <c r="E451" s="235">
        <v>0.35199999999999998</v>
      </c>
      <c r="F451" s="232"/>
      <c r="G451" s="233">
        <f>E451*F451</f>
        <v>0</v>
      </c>
      <c r="H451" s="234"/>
      <c r="I451" s="233">
        <f>E451*H451</f>
        <v>0</v>
      </c>
      <c r="J451" s="235">
        <v>0.47</v>
      </c>
      <c r="K451" s="236">
        <f>E451*J451</f>
        <v>0.16543999999999998</v>
      </c>
      <c r="L451" s="237" t="s">
        <v>124</v>
      </c>
    </row>
    <row r="452" spans="1:12" s="1" customFormat="1" ht="19.2">
      <c r="A452" s="47">
        <f>A451+1</f>
        <v>417</v>
      </c>
      <c r="B452" s="48" t="s">
        <v>365</v>
      </c>
      <c r="C452" s="49" t="s">
        <v>659</v>
      </c>
      <c r="D452" s="50" t="s">
        <v>123</v>
      </c>
      <c r="E452" s="55">
        <v>0.35199999999999998</v>
      </c>
      <c r="F452" s="52"/>
      <c r="G452" s="53">
        <f>E452*F452</f>
        <v>0</v>
      </c>
      <c r="H452" s="54"/>
      <c r="I452" s="53">
        <f>E452*H452</f>
        <v>0</v>
      </c>
      <c r="J452" s="55">
        <v>1.8E-3</v>
      </c>
      <c r="K452" s="56">
        <f>E452*J452</f>
        <v>6.335999999999999E-4</v>
      </c>
      <c r="L452" s="57" t="s">
        <v>124</v>
      </c>
    </row>
    <row r="453" spans="1:12" s="1" customFormat="1" ht="19.2">
      <c r="A453" s="47">
        <f>A452+1</f>
        <v>418</v>
      </c>
      <c r="B453" s="48" t="s">
        <v>660</v>
      </c>
      <c r="C453" s="49" t="s">
        <v>661</v>
      </c>
      <c r="D453" s="50" t="s">
        <v>155</v>
      </c>
      <c r="E453" s="51">
        <v>1</v>
      </c>
      <c r="F453" s="52"/>
      <c r="G453" s="53">
        <f>E453*F453</f>
        <v>0</v>
      </c>
      <c r="H453" s="54"/>
      <c r="I453" s="53">
        <f>E453*H453</f>
        <v>0</v>
      </c>
      <c r="J453" s="55">
        <v>1.65E-3</v>
      </c>
      <c r="K453" s="56">
        <f>E453*J453</f>
        <v>1.65E-3</v>
      </c>
      <c r="L453" s="57" t="s">
        <v>124</v>
      </c>
    </row>
    <row r="454" spans="1:12" s="1" customFormat="1" ht="19.2">
      <c r="A454" s="47">
        <f>A453+1</f>
        <v>419</v>
      </c>
      <c r="B454" s="48" t="s">
        <v>369</v>
      </c>
      <c r="C454" s="49" t="s">
        <v>662</v>
      </c>
      <c r="D454" s="50" t="s">
        <v>235</v>
      </c>
      <c r="E454" s="55">
        <v>0.191</v>
      </c>
      <c r="F454" s="52"/>
      <c r="G454" s="53">
        <f>E454*F454</f>
        <v>0</v>
      </c>
      <c r="H454" s="54"/>
      <c r="I454" s="53">
        <f>E454*H454</f>
        <v>0</v>
      </c>
      <c r="J454" s="55">
        <v>0</v>
      </c>
      <c r="K454" s="56">
        <f>E454*J454</f>
        <v>0</v>
      </c>
      <c r="L454" s="57" t="s">
        <v>124</v>
      </c>
    </row>
    <row r="455" spans="1:12" s="1" customFormat="1" ht="19.2">
      <c r="A455" s="47">
        <f>A454+1</f>
        <v>420</v>
      </c>
      <c r="B455" s="48" t="s">
        <v>355</v>
      </c>
      <c r="C455" s="49" t="s">
        <v>645</v>
      </c>
      <c r="D455" s="50" t="s">
        <v>136</v>
      </c>
      <c r="E455" s="51">
        <v>5</v>
      </c>
      <c r="F455" s="52"/>
      <c r="G455" s="53">
        <f>E455*F455</f>
        <v>0</v>
      </c>
      <c r="H455" s="54"/>
      <c r="I455" s="53">
        <f>E455*H455</f>
        <v>0</v>
      </c>
      <c r="J455" s="55">
        <v>1.65024E-4</v>
      </c>
      <c r="K455" s="56">
        <f>E455*J455</f>
        <v>8.2511999999999993E-4</v>
      </c>
      <c r="L455" s="57" t="s">
        <v>124</v>
      </c>
    </row>
    <row r="456" spans="1:12" s="1" customFormat="1" ht="19.2">
      <c r="A456" s="47">
        <f>A455+1</f>
        <v>421</v>
      </c>
      <c r="B456" s="48" t="s">
        <v>357</v>
      </c>
      <c r="C456" s="49" t="s">
        <v>663</v>
      </c>
      <c r="D456" s="50" t="s">
        <v>136</v>
      </c>
      <c r="E456" s="51">
        <v>5</v>
      </c>
      <c r="F456" s="52"/>
      <c r="G456" s="53">
        <f>E456*F456</f>
        <v>0</v>
      </c>
      <c r="H456" s="54"/>
      <c r="I456" s="53">
        <f>E456*H456</f>
        <v>0</v>
      </c>
      <c r="J456" s="55">
        <v>2.3090223999999999E-2</v>
      </c>
      <c r="K456" s="56">
        <f>E456*J456</f>
        <v>0.11545111999999999</v>
      </c>
      <c r="L456" s="57" t="s">
        <v>124</v>
      </c>
    </row>
    <row r="457" spans="1:12" s="1" customFormat="1" ht="19.2">
      <c r="A457" s="47">
        <f>A456+1</f>
        <v>422</v>
      </c>
      <c r="B457" s="48" t="s">
        <v>359</v>
      </c>
      <c r="C457" s="49" t="s">
        <v>664</v>
      </c>
      <c r="D457" s="50" t="s">
        <v>127</v>
      </c>
      <c r="E457" s="226">
        <v>3.6647999999999996</v>
      </c>
      <c r="F457" s="52"/>
      <c r="G457" s="53">
        <f>E457*F457</f>
        <v>0</v>
      </c>
      <c r="H457" s="54"/>
      <c r="I457" s="53">
        <f>E457*H457</f>
        <v>0</v>
      </c>
      <c r="J457" s="55">
        <v>0</v>
      </c>
      <c r="K457" s="56">
        <f>E457*J457</f>
        <v>0</v>
      </c>
      <c r="L457" s="57" t="s">
        <v>124</v>
      </c>
    </row>
    <row r="458" spans="1:12" s="1" customFormat="1" ht="19.2">
      <c r="A458" s="47">
        <f>A457+1</f>
        <v>423</v>
      </c>
      <c r="B458" s="48" t="s">
        <v>361</v>
      </c>
      <c r="C458" s="49" t="s">
        <v>665</v>
      </c>
      <c r="D458" s="50" t="s">
        <v>123</v>
      </c>
      <c r="E458" s="55">
        <v>0.16199999999999998</v>
      </c>
      <c r="F458" s="52"/>
      <c r="G458" s="53">
        <f>E458*F458</f>
        <v>0</v>
      </c>
      <c r="H458" s="54"/>
      <c r="I458" s="53">
        <f>E458*H458</f>
        <v>0</v>
      </c>
      <c r="J458" s="55">
        <v>2.3191920000000001E-2</v>
      </c>
      <c r="K458" s="56">
        <f>E458*J458</f>
        <v>3.7570910399999996E-3</v>
      </c>
      <c r="L458" s="57" t="s">
        <v>124</v>
      </c>
    </row>
    <row r="459" spans="1:12" s="1" customFormat="1" ht="105.6">
      <c r="A459" s="227">
        <f>A458+1</f>
        <v>424</v>
      </c>
      <c r="B459" s="228" t="s">
        <v>385</v>
      </c>
      <c r="C459" s="229" t="s">
        <v>666</v>
      </c>
      <c r="D459" s="230" t="s">
        <v>123</v>
      </c>
      <c r="E459" s="235">
        <v>0.16199999999999998</v>
      </c>
      <c r="F459" s="232"/>
      <c r="G459" s="233">
        <f>E459*F459</f>
        <v>0</v>
      </c>
      <c r="H459" s="234"/>
      <c r="I459" s="233">
        <f>E459*H459</f>
        <v>0</v>
      </c>
      <c r="J459" s="235">
        <v>0.47</v>
      </c>
      <c r="K459" s="236">
        <f>E459*J459</f>
        <v>7.6139999999999985E-2</v>
      </c>
      <c r="L459" s="237" t="s">
        <v>124</v>
      </c>
    </row>
    <row r="460" spans="1:12" s="1" customFormat="1" ht="19.2">
      <c r="A460" s="47">
        <f>A459+1</f>
        <v>425</v>
      </c>
      <c r="B460" s="48" t="s">
        <v>365</v>
      </c>
      <c r="C460" s="49" t="s">
        <v>667</v>
      </c>
      <c r="D460" s="50" t="s">
        <v>123</v>
      </c>
      <c r="E460" s="55">
        <v>0.16199999999999998</v>
      </c>
      <c r="F460" s="52"/>
      <c r="G460" s="53">
        <f>E460*F460</f>
        <v>0</v>
      </c>
      <c r="H460" s="54"/>
      <c r="I460" s="53">
        <f>E460*H460</f>
        <v>0</v>
      </c>
      <c r="J460" s="55">
        <v>1.8E-3</v>
      </c>
      <c r="K460" s="56">
        <f>E460*J460</f>
        <v>2.9159999999999993E-4</v>
      </c>
      <c r="L460" s="57" t="s">
        <v>124</v>
      </c>
    </row>
    <row r="461" spans="1:12" s="1" customFormat="1" ht="19.2">
      <c r="A461" s="47">
        <f>A460+1</f>
        <v>426</v>
      </c>
      <c r="B461" s="48" t="s">
        <v>395</v>
      </c>
      <c r="C461" s="49" t="s">
        <v>668</v>
      </c>
      <c r="D461" s="50" t="s">
        <v>155</v>
      </c>
      <c r="E461" s="51">
        <v>1</v>
      </c>
      <c r="F461" s="52"/>
      <c r="G461" s="53">
        <f>E461*F461</f>
        <v>0</v>
      </c>
      <c r="H461" s="54"/>
      <c r="I461" s="53">
        <f>E461*H461</f>
        <v>0</v>
      </c>
      <c r="J461" s="55">
        <v>1.4189999999999999E-3</v>
      </c>
      <c r="K461" s="56">
        <f>E461*J461</f>
        <v>1.4189999999999999E-3</v>
      </c>
      <c r="L461" s="57" t="s">
        <v>124</v>
      </c>
    </row>
    <row r="462" spans="1:12" s="1" customFormat="1" ht="19.2">
      <c r="A462" s="47">
        <f>A461+1</f>
        <v>427</v>
      </c>
      <c r="B462" s="48" t="s">
        <v>369</v>
      </c>
      <c r="C462" s="49" t="s">
        <v>669</v>
      </c>
      <c r="D462" s="50" t="s">
        <v>235</v>
      </c>
      <c r="E462" s="55">
        <v>8.900000000000001E-2</v>
      </c>
      <c r="F462" s="52"/>
      <c r="G462" s="53">
        <f>E462*F462</f>
        <v>0</v>
      </c>
      <c r="H462" s="54"/>
      <c r="I462" s="53">
        <f>E462*H462</f>
        <v>0</v>
      </c>
      <c r="J462" s="55">
        <v>0</v>
      </c>
      <c r="K462" s="56">
        <f>E462*J462</f>
        <v>0</v>
      </c>
      <c r="L462" s="57" t="s">
        <v>124</v>
      </c>
    </row>
    <row r="463" spans="1:12" s="1" customFormat="1" ht="19.2">
      <c r="A463" s="47">
        <f>A462+1</f>
        <v>428</v>
      </c>
      <c r="B463" s="48" t="s">
        <v>670</v>
      </c>
      <c r="C463" s="49" t="s">
        <v>671</v>
      </c>
      <c r="D463" s="50" t="s">
        <v>136</v>
      </c>
      <c r="E463" s="51">
        <v>1</v>
      </c>
      <c r="F463" s="52"/>
      <c r="G463" s="53">
        <f>E463*F463</f>
        <v>0</v>
      </c>
      <c r="H463" s="54"/>
      <c r="I463" s="53">
        <f>E463*H463</f>
        <v>0</v>
      </c>
      <c r="J463" s="55">
        <v>1.65024E-4</v>
      </c>
      <c r="K463" s="56">
        <f>E463*J463</f>
        <v>1.65024E-4</v>
      </c>
      <c r="L463" s="57" t="s">
        <v>124</v>
      </c>
    </row>
    <row r="464" spans="1:12" s="1" customFormat="1" ht="19.2">
      <c r="A464" s="47">
        <f>A463+1</f>
        <v>429</v>
      </c>
      <c r="B464" s="48" t="s">
        <v>381</v>
      </c>
      <c r="C464" s="49" t="s">
        <v>672</v>
      </c>
      <c r="D464" s="50" t="s">
        <v>136</v>
      </c>
      <c r="E464" s="51">
        <v>1</v>
      </c>
      <c r="F464" s="52"/>
      <c r="G464" s="53">
        <f>E464*F464</f>
        <v>0</v>
      </c>
      <c r="H464" s="54"/>
      <c r="I464" s="53">
        <f>E464*H464</f>
        <v>0</v>
      </c>
      <c r="J464" s="55">
        <v>1.28252E-2</v>
      </c>
      <c r="K464" s="56">
        <f>E464*J464</f>
        <v>1.28252E-2</v>
      </c>
      <c r="L464" s="57" t="s">
        <v>124</v>
      </c>
    </row>
    <row r="465" spans="1:12" s="1" customFormat="1" ht="19.2">
      <c r="A465" s="47">
        <f>A464+1</f>
        <v>430</v>
      </c>
      <c r="B465" s="48" t="s">
        <v>359</v>
      </c>
      <c r="C465" s="49" t="s">
        <v>673</v>
      </c>
      <c r="D465" s="50" t="s">
        <v>127</v>
      </c>
      <c r="E465" s="226">
        <v>0.71360000000000001</v>
      </c>
      <c r="F465" s="52"/>
      <c r="G465" s="53">
        <f>E465*F465</f>
        <v>0</v>
      </c>
      <c r="H465" s="54"/>
      <c r="I465" s="53">
        <f>E465*H465</f>
        <v>0</v>
      </c>
      <c r="J465" s="55">
        <v>0</v>
      </c>
      <c r="K465" s="56">
        <f>E465*J465</f>
        <v>0</v>
      </c>
      <c r="L465" s="57" t="s">
        <v>124</v>
      </c>
    </row>
    <row r="466" spans="1:12" s="1" customFormat="1" ht="19.2">
      <c r="A466" s="47">
        <f>A465+1</f>
        <v>431</v>
      </c>
      <c r="B466" s="48" t="s">
        <v>361</v>
      </c>
      <c r="C466" s="49" t="s">
        <v>674</v>
      </c>
      <c r="D466" s="50" t="s">
        <v>123</v>
      </c>
      <c r="E466" s="55">
        <v>1.6800000000000002E-2</v>
      </c>
      <c r="F466" s="52"/>
      <c r="G466" s="53">
        <f>E466*F466</f>
        <v>0</v>
      </c>
      <c r="H466" s="54"/>
      <c r="I466" s="53">
        <f>E466*H466</f>
        <v>0</v>
      </c>
      <c r="J466" s="55">
        <v>2.3191920000000001E-2</v>
      </c>
      <c r="K466" s="56">
        <f>E466*J466</f>
        <v>3.896242560000001E-4</v>
      </c>
      <c r="L466" s="57" t="s">
        <v>124</v>
      </c>
    </row>
    <row r="467" spans="1:12" s="1" customFormat="1" ht="105.6">
      <c r="A467" s="227">
        <f>A466+1</f>
        <v>432</v>
      </c>
      <c r="B467" s="228" t="s">
        <v>385</v>
      </c>
      <c r="C467" s="229" t="s">
        <v>675</v>
      </c>
      <c r="D467" s="230" t="s">
        <v>123</v>
      </c>
      <c r="E467" s="235">
        <v>1.6800000000000002E-2</v>
      </c>
      <c r="F467" s="232"/>
      <c r="G467" s="233">
        <f>E467*F467</f>
        <v>0</v>
      </c>
      <c r="H467" s="234"/>
      <c r="I467" s="233">
        <f>E467*H467</f>
        <v>0</v>
      </c>
      <c r="J467" s="235">
        <v>0.47</v>
      </c>
      <c r="K467" s="236">
        <f>E467*J467</f>
        <v>7.8960000000000002E-3</v>
      </c>
      <c r="L467" s="237" t="s">
        <v>124</v>
      </c>
    </row>
    <row r="468" spans="1:12" s="1" customFormat="1" ht="19.2">
      <c r="A468" s="47">
        <f>A467+1</f>
        <v>433</v>
      </c>
      <c r="B468" s="48" t="s">
        <v>365</v>
      </c>
      <c r="C468" s="49" t="s">
        <v>676</v>
      </c>
      <c r="D468" s="50" t="s">
        <v>123</v>
      </c>
      <c r="E468" s="55">
        <v>1.6800000000000002E-2</v>
      </c>
      <c r="F468" s="52"/>
      <c r="G468" s="53">
        <f>E468*F468</f>
        <v>0</v>
      </c>
      <c r="H468" s="54"/>
      <c r="I468" s="53">
        <f>E468*H468</f>
        <v>0</v>
      </c>
      <c r="J468" s="55">
        <v>1.8E-3</v>
      </c>
      <c r="K468" s="56">
        <f>E468*J468</f>
        <v>3.0240000000000005E-5</v>
      </c>
      <c r="L468" s="57" t="s">
        <v>124</v>
      </c>
    </row>
    <row r="469" spans="1:12" s="1" customFormat="1" ht="19.2">
      <c r="A469" s="47">
        <f>A468+1</f>
        <v>434</v>
      </c>
      <c r="B469" s="48" t="s">
        <v>677</v>
      </c>
      <c r="C469" s="49" t="s">
        <v>678</v>
      </c>
      <c r="D469" s="50" t="s">
        <v>155</v>
      </c>
      <c r="E469" s="51">
        <v>1</v>
      </c>
      <c r="F469" s="52"/>
      <c r="G469" s="53">
        <f>E469*F469</f>
        <v>0</v>
      </c>
      <c r="H469" s="54"/>
      <c r="I469" s="53">
        <f>E469*H469</f>
        <v>0</v>
      </c>
      <c r="J469" s="55">
        <v>1.32E-3</v>
      </c>
      <c r="K469" s="56">
        <f>E469*J469</f>
        <v>1.32E-3</v>
      </c>
      <c r="L469" s="57" t="s">
        <v>124</v>
      </c>
    </row>
    <row r="470" spans="1:12" s="1" customFormat="1" ht="19.2">
      <c r="A470" s="47">
        <f>A469+1</f>
        <v>435</v>
      </c>
      <c r="B470" s="48" t="s">
        <v>369</v>
      </c>
      <c r="C470" s="49" t="s">
        <v>679</v>
      </c>
      <c r="D470" s="50" t="s">
        <v>235</v>
      </c>
      <c r="E470" s="55">
        <v>1.3000000000000001E-2</v>
      </c>
      <c r="F470" s="52"/>
      <c r="G470" s="53">
        <f>E470*F470</f>
        <v>0</v>
      </c>
      <c r="H470" s="54"/>
      <c r="I470" s="53">
        <f>E470*H470</f>
        <v>0</v>
      </c>
      <c r="J470" s="55">
        <v>0</v>
      </c>
      <c r="K470" s="56">
        <f>E470*J470</f>
        <v>0</v>
      </c>
      <c r="L470" s="57" t="s">
        <v>124</v>
      </c>
    </row>
    <row r="471" spans="1:12" s="1" customFormat="1" ht="19.2">
      <c r="A471" s="47">
        <f>A470+1</f>
        <v>436</v>
      </c>
      <c r="B471" s="48" t="s">
        <v>415</v>
      </c>
      <c r="C471" s="49" t="s">
        <v>680</v>
      </c>
      <c r="D471" s="50" t="s">
        <v>136</v>
      </c>
      <c r="E471" s="51">
        <v>4</v>
      </c>
      <c r="F471" s="52"/>
      <c r="G471" s="53">
        <f>E471*F471</f>
        <v>0</v>
      </c>
      <c r="H471" s="54"/>
      <c r="I471" s="53">
        <f>E471*H471</f>
        <v>0</v>
      </c>
      <c r="J471" s="55">
        <v>1.65024E-4</v>
      </c>
      <c r="K471" s="56">
        <f>E471*J471</f>
        <v>6.6009599999999999E-4</v>
      </c>
      <c r="L471" s="57" t="s">
        <v>124</v>
      </c>
    </row>
    <row r="472" spans="1:12" s="1" customFormat="1" ht="19.2">
      <c r="A472" s="47">
        <f>A471+1</f>
        <v>437</v>
      </c>
      <c r="B472" s="48" t="s">
        <v>400</v>
      </c>
      <c r="C472" s="49" t="s">
        <v>681</v>
      </c>
      <c r="D472" s="50" t="s">
        <v>136</v>
      </c>
      <c r="E472" s="51">
        <v>4</v>
      </c>
      <c r="F472" s="52"/>
      <c r="G472" s="53">
        <f>E472*F472</f>
        <v>0</v>
      </c>
      <c r="H472" s="54"/>
      <c r="I472" s="53">
        <f>E472*H472</f>
        <v>0</v>
      </c>
      <c r="J472" s="55">
        <v>3.4706224000000001E-2</v>
      </c>
      <c r="K472" s="56">
        <f>E472*J472</f>
        <v>0.138824896</v>
      </c>
      <c r="L472" s="57" t="s">
        <v>124</v>
      </c>
    </row>
    <row r="473" spans="1:12" s="1" customFormat="1" ht="19.2">
      <c r="A473" s="47">
        <f>A472+1</f>
        <v>438</v>
      </c>
      <c r="B473" s="48" t="s">
        <v>359</v>
      </c>
      <c r="C473" s="49" t="s">
        <v>682</v>
      </c>
      <c r="D473" s="50" t="s">
        <v>127</v>
      </c>
      <c r="E473" s="226">
        <v>4.7643000000000004</v>
      </c>
      <c r="F473" s="52"/>
      <c r="G473" s="53">
        <f>E473*F473</f>
        <v>0</v>
      </c>
      <c r="H473" s="54"/>
      <c r="I473" s="53">
        <f>E473*H473</f>
        <v>0</v>
      </c>
      <c r="J473" s="55">
        <v>0</v>
      </c>
      <c r="K473" s="56">
        <f>E473*J473</f>
        <v>0</v>
      </c>
      <c r="L473" s="57" t="s">
        <v>124</v>
      </c>
    </row>
    <row r="474" spans="1:12" s="1" customFormat="1" ht="19.2">
      <c r="A474" s="47">
        <f>A473+1</f>
        <v>439</v>
      </c>
      <c r="B474" s="48" t="s">
        <v>361</v>
      </c>
      <c r="C474" s="49" t="s">
        <v>683</v>
      </c>
      <c r="D474" s="50" t="s">
        <v>123</v>
      </c>
      <c r="E474" s="55">
        <v>0.3286</v>
      </c>
      <c r="F474" s="52"/>
      <c r="G474" s="53">
        <f>E474*F474</f>
        <v>0</v>
      </c>
      <c r="H474" s="54"/>
      <c r="I474" s="53">
        <f>E474*H474</f>
        <v>0</v>
      </c>
      <c r="J474" s="55">
        <v>2.3191920000000001E-2</v>
      </c>
      <c r="K474" s="56">
        <f>E474*J474</f>
        <v>7.6208649120000005E-3</v>
      </c>
      <c r="L474" s="57" t="s">
        <v>124</v>
      </c>
    </row>
    <row r="475" spans="1:12" s="1" customFormat="1" ht="105.6">
      <c r="A475" s="227">
        <f>A474+1</f>
        <v>440</v>
      </c>
      <c r="B475" s="228" t="s">
        <v>385</v>
      </c>
      <c r="C475" s="229" t="s">
        <v>684</v>
      </c>
      <c r="D475" s="230" t="s">
        <v>123</v>
      </c>
      <c r="E475" s="235">
        <v>0.3286</v>
      </c>
      <c r="F475" s="232"/>
      <c r="G475" s="233">
        <f>E475*F475</f>
        <v>0</v>
      </c>
      <c r="H475" s="234"/>
      <c r="I475" s="233">
        <f>E475*H475</f>
        <v>0</v>
      </c>
      <c r="J475" s="235">
        <v>0.47</v>
      </c>
      <c r="K475" s="236">
        <f>E475*J475</f>
        <v>0.154442</v>
      </c>
      <c r="L475" s="237" t="s">
        <v>124</v>
      </c>
    </row>
    <row r="476" spans="1:12" s="1" customFormat="1" ht="19.2">
      <c r="A476" s="47">
        <f>A475+1</f>
        <v>441</v>
      </c>
      <c r="B476" s="48" t="s">
        <v>365</v>
      </c>
      <c r="C476" s="49" t="s">
        <v>685</v>
      </c>
      <c r="D476" s="50" t="s">
        <v>123</v>
      </c>
      <c r="E476" s="55">
        <v>0.3286</v>
      </c>
      <c r="F476" s="52"/>
      <c r="G476" s="53">
        <f>E476*F476</f>
        <v>0</v>
      </c>
      <c r="H476" s="54"/>
      <c r="I476" s="53">
        <f>E476*H476</f>
        <v>0</v>
      </c>
      <c r="J476" s="55">
        <v>1.8E-3</v>
      </c>
      <c r="K476" s="56">
        <f>E476*J476</f>
        <v>5.9148000000000002E-4</v>
      </c>
      <c r="L476" s="57" t="s">
        <v>124</v>
      </c>
    </row>
    <row r="477" spans="1:12" s="1" customFormat="1" ht="19.2">
      <c r="A477" s="47">
        <f>A476+1</f>
        <v>442</v>
      </c>
      <c r="B477" s="48" t="s">
        <v>422</v>
      </c>
      <c r="C477" s="49" t="s">
        <v>686</v>
      </c>
      <c r="D477" s="50" t="s">
        <v>155</v>
      </c>
      <c r="E477" s="51">
        <v>1</v>
      </c>
      <c r="F477" s="52"/>
      <c r="G477" s="53">
        <f>E477*F477</f>
        <v>0</v>
      </c>
      <c r="H477" s="54"/>
      <c r="I477" s="53">
        <f>E477*H477</f>
        <v>0</v>
      </c>
      <c r="J477" s="55">
        <v>4.4000000000000003E-3</v>
      </c>
      <c r="K477" s="56">
        <f>E477*J477</f>
        <v>4.4000000000000003E-3</v>
      </c>
      <c r="L477" s="57" t="s">
        <v>124</v>
      </c>
    </row>
    <row r="478" spans="1:12" s="1" customFormat="1" ht="19.2">
      <c r="A478" s="47">
        <f>A477+1</f>
        <v>443</v>
      </c>
      <c r="B478" s="48" t="s">
        <v>369</v>
      </c>
      <c r="C478" s="49" t="s">
        <v>687</v>
      </c>
      <c r="D478" s="50" t="s">
        <v>235</v>
      </c>
      <c r="E478" s="55">
        <v>0.187</v>
      </c>
      <c r="F478" s="52"/>
      <c r="G478" s="53">
        <f>E478*F478</f>
        <v>0</v>
      </c>
      <c r="H478" s="54"/>
      <c r="I478" s="53">
        <f>E478*H478</f>
        <v>0</v>
      </c>
      <c r="J478" s="55">
        <v>0</v>
      </c>
      <c r="K478" s="56">
        <f>E478*J478</f>
        <v>0</v>
      </c>
      <c r="L478" s="57" t="s">
        <v>124</v>
      </c>
    </row>
    <row r="479" spans="1:12" s="1" customFormat="1" ht="19.2">
      <c r="A479" s="47">
        <f>A478+1</f>
        <v>444</v>
      </c>
      <c r="B479" s="48" t="s">
        <v>398</v>
      </c>
      <c r="C479" s="49" t="s">
        <v>688</v>
      </c>
      <c r="D479" s="50" t="s">
        <v>136</v>
      </c>
      <c r="E479" s="54">
        <v>2.2999999999999998</v>
      </c>
      <c r="F479" s="52"/>
      <c r="G479" s="53">
        <f>E479*F479</f>
        <v>0</v>
      </c>
      <c r="H479" s="54"/>
      <c r="I479" s="53">
        <f>E479*H479</f>
        <v>0</v>
      </c>
      <c r="J479" s="55">
        <v>1.65024E-4</v>
      </c>
      <c r="K479" s="56">
        <f>E479*J479</f>
        <v>3.7955519999999997E-4</v>
      </c>
      <c r="L479" s="57" t="s">
        <v>124</v>
      </c>
    </row>
    <row r="480" spans="1:12" s="1" customFormat="1" ht="19.2">
      <c r="A480" s="47">
        <f>A479+1</f>
        <v>445</v>
      </c>
      <c r="B480" s="48" t="s">
        <v>400</v>
      </c>
      <c r="C480" s="49" t="s">
        <v>689</v>
      </c>
      <c r="D480" s="50" t="s">
        <v>136</v>
      </c>
      <c r="E480" s="54">
        <v>2.2999999999999998</v>
      </c>
      <c r="F480" s="52"/>
      <c r="G480" s="53">
        <f>E480*F480</f>
        <v>0</v>
      </c>
      <c r="H480" s="54"/>
      <c r="I480" s="53">
        <f>E480*H480</f>
        <v>0</v>
      </c>
      <c r="J480" s="55">
        <v>3.4706224000000001E-2</v>
      </c>
      <c r="K480" s="56">
        <f>E480*J480</f>
        <v>7.9824315199999996E-2</v>
      </c>
      <c r="L480" s="57" t="s">
        <v>124</v>
      </c>
    </row>
    <row r="481" spans="1:12" s="1" customFormat="1" ht="19.2">
      <c r="A481" s="47">
        <f>A480+1</f>
        <v>446</v>
      </c>
      <c r="B481" s="48" t="s">
        <v>359</v>
      </c>
      <c r="C481" s="49" t="s">
        <v>690</v>
      </c>
      <c r="D481" s="50" t="s">
        <v>127</v>
      </c>
      <c r="E481" s="226">
        <v>0.24646799999999991</v>
      </c>
      <c r="F481" s="52"/>
      <c r="G481" s="53">
        <f>E481*F481</f>
        <v>0</v>
      </c>
      <c r="H481" s="54"/>
      <c r="I481" s="53">
        <f>E481*H481</f>
        <v>0</v>
      </c>
      <c r="J481" s="55">
        <v>0</v>
      </c>
      <c r="K481" s="56">
        <f>E481*J481</f>
        <v>0</v>
      </c>
      <c r="L481" s="57" t="s">
        <v>124</v>
      </c>
    </row>
    <row r="482" spans="1:12" s="1" customFormat="1" ht="19.2">
      <c r="A482" s="47">
        <f>A481+1</f>
        <v>447</v>
      </c>
      <c r="B482" s="48" t="s">
        <v>361</v>
      </c>
      <c r="C482" s="49" t="s">
        <v>691</v>
      </c>
      <c r="D482" s="50" t="s">
        <v>123</v>
      </c>
      <c r="E482" s="55">
        <v>0.12971999999999997</v>
      </c>
      <c r="F482" s="52"/>
      <c r="G482" s="53">
        <f>E482*F482</f>
        <v>0</v>
      </c>
      <c r="H482" s="54"/>
      <c r="I482" s="53">
        <f>E482*H482</f>
        <v>0</v>
      </c>
      <c r="J482" s="55">
        <v>2.3191920000000001E-2</v>
      </c>
      <c r="K482" s="56">
        <f>E482*J482</f>
        <v>3.0084558623999997E-3</v>
      </c>
      <c r="L482" s="57" t="s">
        <v>124</v>
      </c>
    </row>
    <row r="483" spans="1:12" s="1" customFormat="1" ht="105.6">
      <c r="A483" s="227">
        <f>A482+1</f>
        <v>448</v>
      </c>
      <c r="B483" s="228" t="s">
        <v>385</v>
      </c>
      <c r="C483" s="229" t="s">
        <v>692</v>
      </c>
      <c r="D483" s="230" t="s">
        <v>123</v>
      </c>
      <c r="E483" s="235">
        <v>0.12971999999999997</v>
      </c>
      <c r="F483" s="232"/>
      <c r="G483" s="233">
        <f>E483*F483</f>
        <v>0</v>
      </c>
      <c r="H483" s="234"/>
      <c r="I483" s="233">
        <f>E483*H483</f>
        <v>0</v>
      </c>
      <c r="J483" s="235">
        <v>0.47</v>
      </c>
      <c r="K483" s="236">
        <f>E483*J483</f>
        <v>6.0968399999999985E-2</v>
      </c>
      <c r="L483" s="237" t="s">
        <v>124</v>
      </c>
    </row>
    <row r="484" spans="1:12" s="1" customFormat="1" ht="19.2">
      <c r="A484" s="47">
        <f>A483+1</f>
        <v>449</v>
      </c>
      <c r="B484" s="48" t="s">
        <v>365</v>
      </c>
      <c r="C484" s="49" t="s">
        <v>693</v>
      </c>
      <c r="D484" s="50" t="s">
        <v>123</v>
      </c>
      <c r="E484" s="55">
        <v>0.12971999999999997</v>
      </c>
      <c r="F484" s="52"/>
      <c r="G484" s="53">
        <f>E484*F484</f>
        <v>0</v>
      </c>
      <c r="H484" s="54"/>
      <c r="I484" s="53">
        <f>E484*H484</f>
        <v>0</v>
      </c>
      <c r="J484" s="55">
        <v>1.8E-3</v>
      </c>
      <c r="K484" s="56">
        <f>E484*J484</f>
        <v>2.3349599999999995E-4</v>
      </c>
      <c r="L484" s="57" t="s">
        <v>124</v>
      </c>
    </row>
    <row r="485" spans="1:12" s="1" customFormat="1" ht="19.2">
      <c r="A485" s="47">
        <f>A484+1</f>
        <v>450</v>
      </c>
      <c r="B485" s="48" t="s">
        <v>406</v>
      </c>
      <c r="C485" s="49" t="s">
        <v>694</v>
      </c>
      <c r="D485" s="50" t="s">
        <v>155</v>
      </c>
      <c r="E485" s="51">
        <v>1</v>
      </c>
      <c r="F485" s="52"/>
      <c r="G485" s="53">
        <f>E485*F485</f>
        <v>0</v>
      </c>
      <c r="H485" s="54"/>
      <c r="I485" s="53">
        <f>E485*H485</f>
        <v>0</v>
      </c>
      <c r="J485" s="55">
        <v>1.65E-3</v>
      </c>
      <c r="K485" s="56">
        <f>E485*J485</f>
        <v>1.65E-3</v>
      </c>
      <c r="L485" s="57"/>
    </row>
    <row r="486" spans="1:12" s="1" customFormat="1" ht="19.2">
      <c r="A486" s="47">
        <f>A485+1</f>
        <v>451</v>
      </c>
      <c r="B486" s="48" t="s">
        <v>369</v>
      </c>
      <c r="C486" s="49" t="s">
        <v>695</v>
      </c>
      <c r="D486" s="50" t="s">
        <v>235</v>
      </c>
      <c r="E486" s="55">
        <v>7.1000000000000008E-2</v>
      </c>
      <c r="F486" s="52"/>
      <c r="G486" s="53">
        <f>E486*F486</f>
        <v>0</v>
      </c>
      <c r="H486" s="54"/>
      <c r="I486" s="53">
        <f>E486*H486</f>
        <v>0</v>
      </c>
      <c r="J486" s="55">
        <v>0</v>
      </c>
      <c r="K486" s="56">
        <f>E486*J486</f>
        <v>0</v>
      </c>
      <c r="L486" s="57" t="s">
        <v>124</v>
      </c>
    </row>
    <row r="487" spans="1:12" s="1" customFormat="1" ht="19.2">
      <c r="A487" s="47">
        <f>A486+1</f>
        <v>452</v>
      </c>
      <c r="B487" s="48" t="s">
        <v>465</v>
      </c>
      <c r="C487" s="49" t="s">
        <v>696</v>
      </c>
      <c r="D487" s="50" t="s">
        <v>136</v>
      </c>
      <c r="E487" s="51">
        <v>2</v>
      </c>
      <c r="F487" s="52"/>
      <c r="G487" s="53">
        <f>E487*F487</f>
        <v>0</v>
      </c>
      <c r="H487" s="54"/>
      <c r="I487" s="53">
        <f>E487*H487</f>
        <v>0</v>
      </c>
      <c r="J487" s="55">
        <v>1.65024E-4</v>
      </c>
      <c r="K487" s="56">
        <f>E487*J487</f>
        <v>3.30048E-4</v>
      </c>
      <c r="L487" s="57" t="s">
        <v>124</v>
      </c>
    </row>
    <row r="488" spans="1:12" s="1" customFormat="1" ht="19.2">
      <c r="A488" s="47">
        <f>A487+1</f>
        <v>453</v>
      </c>
      <c r="B488" s="48" t="s">
        <v>357</v>
      </c>
      <c r="C488" s="49" t="s">
        <v>697</v>
      </c>
      <c r="D488" s="50" t="s">
        <v>136</v>
      </c>
      <c r="E488" s="51">
        <v>2</v>
      </c>
      <c r="F488" s="52"/>
      <c r="G488" s="53">
        <f>E488*F488</f>
        <v>0</v>
      </c>
      <c r="H488" s="54"/>
      <c r="I488" s="53">
        <f>E488*H488</f>
        <v>0</v>
      </c>
      <c r="J488" s="55">
        <v>2.3090223999999999E-2</v>
      </c>
      <c r="K488" s="56">
        <f>E488*J488</f>
        <v>4.6180447999999999E-2</v>
      </c>
      <c r="L488" s="57" t="s">
        <v>124</v>
      </c>
    </row>
    <row r="489" spans="1:12" s="1" customFormat="1" ht="19.2">
      <c r="A489" s="47">
        <f>A488+1</f>
        <v>454</v>
      </c>
      <c r="B489" s="48" t="s">
        <v>359</v>
      </c>
      <c r="C489" s="49" t="s">
        <v>698</v>
      </c>
      <c r="D489" s="50" t="s">
        <v>127</v>
      </c>
      <c r="E489" s="226">
        <v>1.5047999999999999</v>
      </c>
      <c r="F489" s="52"/>
      <c r="G489" s="53">
        <f>E489*F489</f>
        <v>0</v>
      </c>
      <c r="H489" s="54"/>
      <c r="I489" s="53">
        <f>E489*H489</f>
        <v>0</v>
      </c>
      <c r="J489" s="55">
        <v>0</v>
      </c>
      <c r="K489" s="56">
        <f>E489*J489</f>
        <v>0</v>
      </c>
      <c r="L489" s="57" t="s">
        <v>124</v>
      </c>
    </row>
    <row r="490" spans="1:12" s="1" customFormat="1" ht="19.2">
      <c r="A490" s="47">
        <f>A489+1</f>
        <v>455</v>
      </c>
      <c r="B490" s="48" t="s">
        <v>361</v>
      </c>
      <c r="C490" s="49" t="s">
        <v>699</v>
      </c>
      <c r="D490" s="50" t="s">
        <v>123</v>
      </c>
      <c r="E490" s="55">
        <v>6.4799999999999996E-2</v>
      </c>
      <c r="F490" s="52"/>
      <c r="G490" s="53">
        <f>E490*F490</f>
        <v>0</v>
      </c>
      <c r="H490" s="54"/>
      <c r="I490" s="53">
        <f>E490*H490</f>
        <v>0</v>
      </c>
      <c r="J490" s="55">
        <v>2.3191920000000001E-2</v>
      </c>
      <c r="K490" s="56">
        <f>E490*J490</f>
        <v>1.5028364160000001E-3</v>
      </c>
      <c r="L490" s="57" t="s">
        <v>124</v>
      </c>
    </row>
    <row r="491" spans="1:12" s="1" customFormat="1" ht="105.6">
      <c r="A491" s="227">
        <f>A490+1</f>
        <v>456</v>
      </c>
      <c r="B491" s="228" t="s">
        <v>385</v>
      </c>
      <c r="C491" s="229" t="s">
        <v>700</v>
      </c>
      <c r="D491" s="230" t="s">
        <v>123</v>
      </c>
      <c r="E491" s="235">
        <v>6.4799999999999996E-2</v>
      </c>
      <c r="F491" s="232"/>
      <c r="G491" s="233">
        <f>E491*F491</f>
        <v>0</v>
      </c>
      <c r="H491" s="234"/>
      <c r="I491" s="233">
        <f>E491*H491</f>
        <v>0</v>
      </c>
      <c r="J491" s="235">
        <v>0.47</v>
      </c>
      <c r="K491" s="236">
        <f>E491*J491</f>
        <v>3.0455999999999997E-2</v>
      </c>
      <c r="L491" s="237" t="s">
        <v>124</v>
      </c>
    </row>
    <row r="492" spans="1:12" s="1" customFormat="1" ht="19.2">
      <c r="A492" s="47">
        <f>A491+1</f>
        <v>457</v>
      </c>
      <c r="B492" s="48" t="s">
        <v>365</v>
      </c>
      <c r="C492" s="49" t="s">
        <v>701</v>
      </c>
      <c r="D492" s="50" t="s">
        <v>123</v>
      </c>
      <c r="E492" s="55">
        <v>6.4799999999999996E-2</v>
      </c>
      <c r="F492" s="52"/>
      <c r="G492" s="53">
        <f>E492*F492</f>
        <v>0</v>
      </c>
      <c r="H492" s="54"/>
      <c r="I492" s="53">
        <f>E492*H492</f>
        <v>0</v>
      </c>
      <c r="J492" s="55">
        <v>1.8E-3</v>
      </c>
      <c r="K492" s="56">
        <f>E492*J492</f>
        <v>1.1663999999999999E-4</v>
      </c>
      <c r="L492" s="57" t="s">
        <v>124</v>
      </c>
    </row>
    <row r="493" spans="1:12" s="1" customFormat="1" ht="19.2">
      <c r="A493" s="47">
        <f>A492+1</f>
        <v>458</v>
      </c>
      <c r="B493" s="48" t="s">
        <v>395</v>
      </c>
      <c r="C493" s="49" t="s">
        <v>702</v>
      </c>
      <c r="D493" s="50" t="s">
        <v>155</v>
      </c>
      <c r="E493" s="51">
        <v>1</v>
      </c>
      <c r="F493" s="52"/>
      <c r="G493" s="53">
        <f>E493*F493</f>
        <v>0</v>
      </c>
      <c r="H493" s="54"/>
      <c r="I493" s="53">
        <f>E493*H493</f>
        <v>0</v>
      </c>
      <c r="J493" s="55">
        <v>1.4189999999999999E-3</v>
      </c>
      <c r="K493" s="56">
        <f>E493*J493</f>
        <v>1.4189999999999999E-3</v>
      </c>
      <c r="L493" s="57" t="s">
        <v>124</v>
      </c>
    </row>
    <row r="494" spans="1:12" s="1" customFormat="1" ht="19.2">
      <c r="A494" s="47">
        <f>A493+1</f>
        <v>459</v>
      </c>
      <c r="B494" s="48" t="s">
        <v>369</v>
      </c>
      <c r="C494" s="49" t="s">
        <v>703</v>
      </c>
      <c r="D494" s="50" t="s">
        <v>235</v>
      </c>
      <c r="E494" s="55">
        <v>4.1000000000000002E-2</v>
      </c>
      <c r="F494" s="52"/>
      <c r="G494" s="53">
        <f>E494*F494</f>
        <v>0</v>
      </c>
      <c r="H494" s="54"/>
      <c r="I494" s="53">
        <f>E494*H494</f>
        <v>0</v>
      </c>
      <c r="J494" s="55">
        <v>0</v>
      </c>
      <c r="K494" s="56">
        <f>E494*J494</f>
        <v>0</v>
      </c>
      <c r="L494" s="57" t="s">
        <v>124</v>
      </c>
    </row>
    <row r="495" spans="1:12" s="1" customFormat="1" ht="19.2">
      <c r="A495" s="47">
        <f>A494+1</f>
        <v>460</v>
      </c>
      <c r="B495" s="48" t="s">
        <v>398</v>
      </c>
      <c r="C495" s="49" t="s">
        <v>704</v>
      </c>
      <c r="D495" s="50" t="s">
        <v>136</v>
      </c>
      <c r="E495" s="51">
        <v>2</v>
      </c>
      <c r="F495" s="52"/>
      <c r="G495" s="53">
        <f>E495*F495</f>
        <v>0</v>
      </c>
      <c r="H495" s="54"/>
      <c r="I495" s="53">
        <f>E495*H495</f>
        <v>0</v>
      </c>
      <c r="J495" s="55">
        <v>1.65024E-4</v>
      </c>
      <c r="K495" s="56">
        <f>E495*J495</f>
        <v>3.30048E-4</v>
      </c>
      <c r="L495" s="57" t="s">
        <v>124</v>
      </c>
    </row>
    <row r="496" spans="1:12" s="1" customFormat="1" ht="19.2">
      <c r="A496" s="47">
        <f>A495+1</f>
        <v>461</v>
      </c>
      <c r="B496" s="48" t="s">
        <v>400</v>
      </c>
      <c r="C496" s="49" t="s">
        <v>705</v>
      </c>
      <c r="D496" s="50" t="s">
        <v>136</v>
      </c>
      <c r="E496" s="51">
        <v>2</v>
      </c>
      <c r="F496" s="52"/>
      <c r="G496" s="53">
        <f>E496*F496</f>
        <v>0</v>
      </c>
      <c r="H496" s="54"/>
      <c r="I496" s="53">
        <f>E496*H496</f>
        <v>0</v>
      </c>
      <c r="J496" s="55">
        <v>3.4706224000000001E-2</v>
      </c>
      <c r="K496" s="56">
        <f>E496*J496</f>
        <v>6.9412448000000002E-2</v>
      </c>
      <c r="L496" s="57" t="s">
        <v>124</v>
      </c>
    </row>
    <row r="497" spans="1:12" s="1" customFormat="1" ht="19.2">
      <c r="A497" s="47">
        <f>A496+1</f>
        <v>462</v>
      </c>
      <c r="B497" s="48" t="s">
        <v>359</v>
      </c>
      <c r="C497" s="49" t="s">
        <v>706</v>
      </c>
      <c r="D497" s="50" t="s">
        <v>127</v>
      </c>
      <c r="E497" s="226">
        <v>0.21431999999999995</v>
      </c>
      <c r="F497" s="52"/>
      <c r="G497" s="53">
        <f>E497*F497</f>
        <v>0</v>
      </c>
      <c r="H497" s="54"/>
      <c r="I497" s="53">
        <f>E497*H497</f>
        <v>0</v>
      </c>
      <c r="J497" s="55">
        <v>0</v>
      </c>
      <c r="K497" s="56">
        <f>E497*J497</f>
        <v>0</v>
      </c>
      <c r="L497" s="57" t="s">
        <v>124</v>
      </c>
    </row>
    <row r="498" spans="1:12" s="1" customFormat="1" ht="19.2">
      <c r="A498" s="47">
        <f>A497+1</f>
        <v>463</v>
      </c>
      <c r="B498" s="48" t="s">
        <v>361</v>
      </c>
      <c r="C498" s="49" t="s">
        <v>707</v>
      </c>
      <c r="D498" s="50" t="s">
        <v>123</v>
      </c>
      <c r="E498" s="55">
        <v>0.11279999999999998</v>
      </c>
      <c r="F498" s="52"/>
      <c r="G498" s="53">
        <f>E498*F498</f>
        <v>0</v>
      </c>
      <c r="H498" s="54"/>
      <c r="I498" s="53">
        <f>E498*H498</f>
        <v>0</v>
      </c>
      <c r="J498" s="55">
        <v>2.3191920000000001E-2</v>
      </c>
      <c r="K498" s="56">
        <f>E498*J498</f>
        <v>2.6160485759999996E-3</v>
      </c>
      <c r="L498" s="57" t="s">
        <v>124</v>
      </c>
    </row>
    <row r="499" spans="1:12" s="1" customFormat="1" ht="105.6">
      <c r="A499" s="227">
        <f>A498+1</f>
        <v>464</v>
      </c>
      <c r="B499" s="228" t="s">
        <v>385</v>
      </c>
      <c r="C499" s="229" t="s">
        <v>708</v>
      </c>
      <c r="D499" s="230" t="s">
        <v>123</v>
      </c>
      <c r="E499" s="235">
        <v>0.11279999999999998</v>
      </c>
      <c r="F499" s="232"/>
      <c r="G499" s="233">
        <f>E499*F499</f>
        <v>0</v>
      </c>
      <c r="H499" s="234"/>
      <c r="I499" s="233">
        <f>E499*H499</f>
        <v>0</v>
      </c>
      <c r="J499" s="235">
        <v>0.47</v>
      </c>
      <c r="K499" s="236">
        <f>E499*J499</f>
        <v>5.3015999999999987E-2</v>
      </c>
      <c r="L499" s="237" t="s">
        <v>124</v>
      </c>
    </row>
    <row r="500" spans="1:12" s="1" customFormat="1" ht="19.2">
      <c r="A500" s="47">
        <f>A499+1</f>
        <v>465</v>
      </c>
      <c r="B500" s="48" t="s">
        <v>365</v>
      </c>
      <c r="C500" s="49" t="s">
        <v>709</v>
      </c>
      <c r="D500" s="50" t="s">
        <v>123</v>
      </c>
      <c r="E500" s="55">
        <v>0.11279999999999998</v>
      </c>
      <c r="F500" s="52"/>
      <c r="G500" s="53">
        <f>E500*F500</f>
        <v>0</v>
      </c>
      <c r="H500" s="54"/>
      <c r="I500" s="53">
        <f>E500*H500</f>
        <v>0</v>
      </c>
      <c r="J500" s="55">
        <v>1.8E-3</v>
      </c>
      <c r="K500" s="56">
        <f>E500*J500</f>
        <v>2.0303999999999995E-4</v>
      </c>
      <c r="L500" s="57" t="s">
        <v>124</v>
      </c>
    </row>
    <row r="501" spans="1:12" s="1" customFormat="1" ht="19.2">
      <c r="A501" s="47">
        <f>A500+1</f>
        <v>466</v>
      </c>
      <c r="B501" s="48" t="s">
        <v>406</v>
      </c>
      <c r="C501" s="49" t="s">
        <v>710</v>
      </c>
      <c r="D501" s="50" t="s">
        <v>155</v>
      </c>
      <c r="E501" s="51">
        <v>1</v>
      </c>
      <c r="F501" s="52"/>
      <c r="G501" s="53">
        <f>E501*F501</f>
        <v>0</v>
      </c>
      <c r="H501" s="54"/>
      <c r="I501" s="53">
        <f>E501*H501</f>
        <v>0</v>
      </c>
      <c r="J501" s="55">
        <v>1.65E-3</v>
      </c>
      <c r="K501" s="56">
        <f>E501*J501</f>
        <v>1.65E-3</v>
      </c>
      <c r="L501" s="57"/>
    </row>
    <row r="502" spans="1:12" s="1" customFormat="1" ht="19.2">
      <c r="A502" s="47">
        <f>A501+1</f>
        <v>467</v>
      </c>
      <c r="B502" s="48" t="s">
        <v>369</v>
      </c>
      <c r="C502" s="49" t="s">
        <v>711</v>
      </c>
      <c r="D502" s="50" t="s">
        <v>235</v>
      </c>
      <c r="E502" s="55">
        <v>7.1000000000000008E-2</v>
      </c>
      <c r="F502" s="52"/>
      <c r="G502" s="53">
        <f>E502*F502</f>
        <v>0</v>
      </c>
      <c r="H502" s="54"/>
      <c r="I502" s="53">
        <f>E502*H502</f>
        <v>0</v>
      </c>
      <c r="J502" s="55">
        <v>0</v>
      </c>
      <c r="K502" s="56">
        <f>E502*J502</f>
        <v>0</v>
      </c>
      <c r="L502" s="57" t="s">
        <v>124</v>
      </c>
    </row>
    <row r="503" spans="1:12" s="1" customFormat="1" ht="19.2">
      <c r="A503" s="47">
        <f>A502+1</f>
        <v>468</v>
      </c>
      <c r="B503" s="48" t="s">
        <v>712</v>
      </c>
      <c r="C503" s="49" t="s">
        <v>713</v>
      </c>
      <c r="D503" s="50" t="s">
        <v>136</v>
      </c>
      <c r="E503" s="51">
        <v>1</v>
      </c>
      <c r="F503" s="52"/>
      <c r="G503" s="53">
        <f>E503*F503</f>
        <v>0</v>
      </c>
      <c r="H503" s="54"/>
      <c r="I503" s="53">
        <f>E503*H503</f>
        <v>0</v>
      </c>
      <c r="J503" s="55">
        <v>1.65024E-4</v>
      </c>
      <c r="K503" s="56">
        <f>E503*J503</f>
        <v>1.65024E-4</v>
      </c>
      <c r="L503" s="57" t="s">
        <v>124</v>
      </c>
    </row>
    <row r="504" spans="1:12" s="1" customFormat="1" ht="19.2">
      <c r="A504" s="47">
        <f>A503+1</f>
        <v>469</v>
      </c>
      <c r="B504" s="48" t="s">
        <v>714</v>
      </c>
      <c r="C504" s="49" t="s">
        <v>715</v>
      </c>
      <c r="D504" s="50" t="s">
        <v>136</v>
      </c>
      <c r="E504" s="51">
        <v>1</v>
      </c>
      <c r="F504" s="52"/>
      <c r="G504" s="53">
        <f>E504*F504</f>
        <v>0</v>
      </c>
      <c r="H504" s="54"/>
      <c r="I504" s="53">
        <f>E504*H504</f>
        <v>0</v>
      </c>
      <c r="J504" s="55">
        <v>6.2291999999999998E-3</v>
      </c>
      <c r="K504" s="56">
        <f>E504*J504</f>
        <v>6.2291999999999998E-3</v>
      </c>
      <c r="L504" s="57" t="s">
        <v>124</v>
      </c>
    </row>
    <row r="505" spans="1:12" s="1" customFormat="1" ht="19.2">
      <c r="A505" s="47">
        <f>A504+1</f>
        <v>470</v>
      </c>
      <c r="B505" s="48" t="s">
        <v>359</v>
      </c>
      <c r="C505" s="49" t="s">
        <v>716</v>
      </c>
      <c r="D505" s="50" t="s">
        <v>127</v>
      </c>
      <c r="E505" s="226">
        <v>0.50159999999999993</v>
      </c>
      <c r="F505" s="52"/>
      <c r="G505" s="53">
        <f>E505*F505</f>
        <v>0</v>
      </c>
      <c r="H505" s="54"/>
      <c r="I505" s="53">
        <f>E505*H505</f>
        <v>0</v>
      </c>
      <c r="J505" s="55">
        <v>0</v>
      </c>
      <c r="K505" s="56">
        <f>E505*J505</f>
        <v>0</v>
      </c>
      <c r="L505" s="57" t="s">
        <v>124</v>
      </c>
    </row>
    <row r="506" spans="1:12" s="1" customFormat="1" ht="19.2">
      <c r="A506" s="47">
        <f>A505+1</f>
        <v>471</v>
      </c>
      <c r="B506" s="48" t="s">
        <v>361</v>
      </c>
      <c r="C506" s="49" t="s">
        <v>717</v>
      </c>
      <c r="D506" s="50" t="s">
        <v>123</v>
      </c>
      <c r="E506" s="55">
        <v>1.0799999999999999E-2</v>
      </c>
      <c r="F506" s="52"/>
      <c r="G506" s="53">
        <f>E506*F506</f>
        <v>0</v>
      </c>
      <c r="H506" s="54"/>
      <c r="I506" s="53">
        <f>E506*H506</f>
        <v>0</v>
      </c>
      <c r="J506" s="55">
        <v>2.3191920000000001E-2</v>
      </c>
      <c r="K506" s="56">
        <f>E506*J506</f>
        <v>2.50472736E-4</v>
      </c>
      <c r="L506" s="57" t="s">
        <v>124</v>
      </c>
    </row>
    <row r="507" spans="1:12" s="1" customFormat="1" ht="105.6">
      <c r="A507" s="227">
        <f>A506+1</f>
        <v>472</v>
      </c>
      <c r="B507" s="228" t="s">
        <v>385</v>
      </c>
      <c r="C507" s="229" t="s">
        <v>718</v>
      </c>
      <c r="D507" s="230" t="s">
        <v>123</v>
      </c>
      <c r="E507" s="235">
        <v>1.0799999999999999E-2</v>
      </c>
      <c r="F507" s="232"/>
      <c r="G507" s="233">
        <f>E507*F507</f>
        <v>0</v>
      </c>
      <c r="H507" s="234"/>
      <c r="I507" s="233">
        <f>E507*H507</f>
        <v>0</v>
      </c>
      <c r="J507" s="235">
        <v>0.47</v>
      </c>
      <c r="K507" s="236">
        <f>E507*J507</f>
        <v>5.0759999999999989E-3</v>
      </c>
      <c r="L507" s="237" t="s">
        <v>124</v>
      </c>
    </row>
    <row r="508" spans="1:12" s="1" customFormat="1" ht="19.2">
      <c r="A508" s="47">
        <f>A507+1</f>
        <v>473</v>
      </c>
      <c r="B508" s="48" t="s">
        <v>365</v>
      </c>
      <c r="C508" s="49" t="s">
        <v>719</v>
      </c>
      <c r="D508" s="50" t="s">
        <v>123</v>
      </c>
      <c r="E508" s="55">
        <v>1.0799999999999999E-2</v>
      </c>
      <c r="F508" s="52"/>
      <c r="G508" s="53">
        <f>E508*F508</f>
        <v>0</v>
      </c>
      <c r="H508" s="54"/>
      <c r="I508" s="53">
        <f>E508*H508</f>
        <v>0</v>
      </c>
      <c r="J508" s="55">
        <v>1.8E-3</v>
      </c>
      <c r="K508" s="56">
        <f>E508*J508</f>
        <v>1.9439999999999997E-5</v>
      </c>
      <c r="L508" s="57" t="s">
        <v>124</v>
      </c>
    </row>
    <row r="509" spans="1:12" s="1" customFormat="1" ht="19.2">
      <c r="A509" s="47">
        <f>A508+1</f>
        <v>474</v>
      </c>
      <c r="B509" s="48" t="s">
        <v>677</v>
      </c>
      <c r="C509" s="49" t="s">
        <v>720</v>
      </c>
      <c r="D509" s="50" t="s">
        <v>155</v>
      </c>
      <c r="E509" s="51">
        <v>1</v>
      </c>
      <c r="F509" s="52"/>
      <c r="G509" s="53">
        <f>E509*F509</f>
        <v>0</v>
      </c>
      <c r="H509" s="54"/>
      <c r="I509" s="53">
        <f>E509*H509</f>
        <v>0</v>
      </c>
      <c r="J509" s="55">
        <v>1.32E-3</v>
      </c>
      <c r="K509" s="56">
        <f>E509*J509</f>
        <v>1.32E-3</v>
      </c>
      <c r="L509" s="57" t="s">
        <v>124</v>
      </c>
    </row>
    <row r="510" spans="1:12" s="1" customFormat="1" ht="19.2">
      <c r="A510" s="47">
        <f>A509+1</f>
        <v>475</v>
      </c>
      <c r="B510" s="48" t="s">
        <v>369</v>
      </c>
      <c r="C510" s="49" t="s">
        <v>721</v>
      </c>
      <c r="D510" s="50" t="s">
        <v>235</v>
      </c>
      <c r="E510" s="55">
        <v>9.0000000000000011E-3</v>
      </c>
      <c r="F510" s="52"/>
      <c r="G510" s="53">
        <f>E510*F510</f>
        <v>0</v>
      </c>
      <c r="H510" s="54"/>
      <c r="I510" s="53">
        <f>E510*H510</f>
        <v>0</v>
      </c>
      <c r="J510" s="55">
        <v>0</v>
      </c>
      <c r="K510" s="56">
        <f>E510*J510</f>
        <v>0</v>
      </c>
      <c r="L510" s="57" t="s">
        <v>124</v>
      </c>
    </row>
    <row r="511" spans="1:12" s="1" customFormat="1" ht="19.2">
      <c r="A511" s="47">
        <f>A510+1</f>
        <v>476</v>
      </c>
      <c r="B511" s="48" t="s">
        <v>398</v>
      </c>
      <c r="C511" s="49" t="s">
        <v>722</v>
      </c>
      <c r="D511" s="50" t="s">
        <v>136</v>
      </c>
      <c r="E511" s="54">
        <v>2.2999999999999998</v>
      </c>
      <c r="F511" s="52"/>
      <c r="G511" s="53">
        <f>E511*F511</f>
        <v>0</v>
      </c>
      <c r="H511" s="54"/>
      <c r="I511" s="53">
        <f>E511*H511</f>
        <v>0</v>
      </c>
      <c r="J511" s="55">
        <v>1.65024E-4</v>
      </c>
      <c r="K511" s="56">
        <f>E511*J511</f>
        <v>3.7955519999999997E-4</v>
      </c>
      <c r="L511" s="57" t="s">
        <v>124</v>
      </c>
    </row>
    <row r="512" spans="1:12" s="1" customFormat="1" ht="19.2">
      <c r="A512" s="47">
        <f>A511+1</f>
        <v>477</v>
      </c>
      <c r="B512" s="48" t="s">
        <v>400</v>
      </c>
      <c r="C512" s="49" t="s">
        <v>723</v>
      </c>
      <c r="D512" s="50" t="s">
        <v>136</v>
      </c>
      <c r="E512" s="54">
        <v>2.2999999999999998</v>
      </c>
      <c r="F512" s="52"/>
      <c r="G512" s="53">
        <f>E512*F512</f>
        <v>0</v>
      </c>
      <c r="H512" s="54"/>
      <c r="I512" s="53">
        <f>E512*H512</f>
        <v>0</v>
      </c>
      <c r="J512" s="55">
        <v>3.4706224000000001E-2</v>
      </c>
      <c r="K512" s="56">
        <f>E512*J512</f>
        <v>7.9824315199999996E-2</v>
      </c>
      <c r="L512" s="57" t="s">
        <v>124</v>
      </c>
    </row>
    <row r="513" spans="1:12" s="1" customFormat="1" ht="19.2">
      <c r="A513" s="47">
        <f>A512+1</f>
        <v>478</v>
      </c>
      <c r="B513" s="48" t="s">
        <v>359</v>
      </c>
      <c r="C513" s="49" t="s">
        <v>724</v>
      </c>
      <c r="D513" s="50" t="s">
        <v>127</v>
      </c>
      <c r="E513" s="226">
        <v>2.2977999999999996</v>
      </c>
      <c r="F513" s="52"/>
      <c r="G513" s="53">
        <f>E513*F513</f>
        <v>0</v>
      </c>
      <c r="H513" s="54"/>
      <c r="I513" s="53">
        <f>E513*H513</f>
        <v>0</v>
      </c>
      <c r="J513" s="55">
        <v>0</v>
      </c>
      <c r="K513" s="56">
        <f>E513*J513</f>
        <v>0</v>
      </c>
      <c r="L513" s="57" t="s">
        <v>124</v>
      </c>
    </row>
    <row r="514" spans="1:12" s="1" customFormat="1" ht="19.2">
      <c r="A514" s="47">
        <f>A513+1</f>
        <v>479</v>
      </c>
      <c r="B514" s="48" t="s">
        <v>361</v>
      </c>
      <c r="C514" s="49" t="s">
        <v>725</v>
      </c>
      <c r="D514" s="50" t="s">
        <v>123</v>
      </c>
      <c r="E514" s="55">
        <v>0.12971999999999997</v>
      </c>
      <c r="F514" s="52"/>
      <c r="G514" s="53">
        <f>E514*F514</f>
        <v>0</v>
      </c>
      <c r="H514" s="54"/>
      <c r="I514" s="53">
        <f>E514*H514</f>
        <v>0</v>
      </c>
      <c r="J514" s="55">
        <v>2.3191920000000001E-2</v>
      </c>
      <c r="K514" s="56">
        <f>E514*J514</f>
        <v>3.0084558623999997E-3</v>
      </c>
      <c r="L514" s="57" t="s">
        <v>124</v>
      </c>
    </row>
    <row r="515" spans="1:12" s="1" customFormat="1" ht="105.6">
      <c r="A515" s="227">
        <f>A514+1</f>
        <v>480</v>
      </c>
      <c r="B515" s="228" t="s">
        <v>385</v>
      </c>
      <c r="C515" s="229" t="s">
        <v>726</v>
      </c>
      <c r="D515" s="230" t="s">
        <v>123</v>
      </c>
      <c r="E515" s="235">
        <v>0.12971999999999997</v>
      </c>
      <c r="F515" s="232"/>
      <c r="G515" s="233">
        <f>E515*F515</f>
        <v>0</v>
      </c>
      <c r="H515" s="234"/>
      <c r="I515" s="233">
        <f>E515*H515</f>
        <v>0</v>
      </c>
      <c r="J515" s="235">
        <v>0.47</v>
      </c>
      <c r="K515" s="236">
        <f>E515*J515</f>
        <v>6.0968399999999985E-2</v>
      </c>
      <c r="L515" s="237" t="s">
        <v>124</v>
      </c>
    </row>
    <row r="516" spans="1:12" s="1" customFormat="1" ht="19.2">
      <c r="A516" s="47">
        <f>A515+1</f>
        <v>481</v>
      </c>
      <c r="B516" s="48" t="s">
        <v>365</v>
      </c>
      <c r="C516" s="49" t="s">
        <v>727</v>
      </c>
      <c r="D516" s="50" t="s">
        <v>123</v>
      </c>
      <c r="E516" s="55">
        <v>0.12971999999999997</v>
      </c>
      <c r="F516" s="52"/>
      <c r="G516" s="53">
        <f>E516*F516</f>
        <v>0</v>
      </c>
      <c r="H516" s="54"/>
      <c r="I516" s="53">
        <f>E516*H516</f>
        <v>0</v>
      </c>
      <c r="J516" s="55">
        <v>1.8E-3</v>
      </c>
      <c r="K516" s="56">
        <f>E516*J516</f>
        <v>2.3349599999999995E-4</v>
      </c>
      <c r="L516" s="57" t="s">
        <v>124</v>
      </c>
    </row>
    <row r="517" spans="1:12" s="1" customFormat="1" ht="19.2">
      <c r="A517" s="47">
        <f>A516+1</f>
        <v>482</v>
      </c>
      <c r="B517" s="48" t="s">
        <v>406</v>
      </c>
      <c r="C517" s="49" t="s">
        <v>728</v>
      </c>
      <c r="D517" s="50" t="s">
        <v>155</v>
      </c>
      <c r="E517" s="51">
        <v>1</v>
      </c>
      <c r="F517" s="52"/>
      <c r="G517" s="53">
        <f>E517*F517</f>
        <v>0</v>
      </c>
      <c r="H517" s="54"/>
      <c r="I517" s="53">
        <f>E517*H517</f>
        <v>0</v>
      </c>
      <c r="J517" s="55">
        <v>1.65E-3</v>
      </c>
      <c r="K517" s="56">
        <f>E517*J517</f>
        <v>1.65E-3</v>
      </c>
      <c r="L517" s="57"/>
    </row>
    <row r="518" spans="1:12" s="1" customFormat="1" ht="19.2">
      <c r="A518" s="47">
        <f>A517+1</f>
        <v>483</v>
      </c>
      <c r="B518" s="48" t="s">
        <v>369</v>
      </c>
      <c r="C518" s="49" t="s">
        <v>729</v>
      </c>
      <c r="D518" s="50" t="s">
        <v>235</v>
      </c>
      <c r="E518" s="55">
        <v>7.1000000000000008E-2</v>
      </c>
      <c r="F518" s="52"/>
      <c r="G518" s="53">
        <f>E518*F518</f>
        <v>0</v>
      </c>
      <c r="H518" s="54"/>
      <c r="I518" s="53">
        <f>E518*H518</f>
        <v>0</v>
      </c>
      <c r="J518" s="55">
        <v>0</v>
      </c>
      <c r="K518" s="56">
        <f>E518*J518</f>
        <v>0</v>
      </c>
      <c r="L518" s="57" t="s">
        <v>124</v>
      </c>
    </row>
    <row r="519" spans="1:12" s="1" customFormat="1" ht="19.2">
      <c r="A519" s="47">
        <f>A518+1</f>
        <v>484</v>
      </c>
      <c r="B519" s="48" t="s">
        <v>530</v>
      </c>
      <c r="C519" s="49" t="s">
        <v>730</v>
      </c>
      <c r="D519" s="50" t="s">
        <v>136</v>
      </c>
      <c r="E519" s="51">
        <v>6</v>
      </c>
      <c r="F519" s="52"/>
      <c r="G519" s="53">
        <f>E519*F519</f>
        <v>0</v>
      </c>
      <c r="H519" s="54"/>
      <c r="I519" s="53">
        <f>E519*H519</f>
        <v>0</v>
      </c>
      <c r="J519" s="55">
        <v>1.65024E-4</v>
      </c>
      <c r="K519" s="56">
        <f>E519*J519</f>
        <v>9.9014400000000009E-4</v>
      </c>
      <c r="L519" s="57" t="s">
        <v>124</v>
      </c>
    </row>
    <row r="520" spans="1:12" s="1" customFormat="1" ht="19.2">
      <c r="A520" s="47">
        <f>A519+1</f>
        <v>485</v>
      </c>
      <c r="B520" s="48" t="s">
        <v>357</v>
      </c>
      <c r="C520" s="49" t="s">
        <v>731</v>
      </c>
      <c r="D520" s="50" t="s">
        <v>136</v>
      </c>
      <c r="E520" s="51">
        <v>6</v>
      </c>
      <c r="F520" s="52"/>
      <c r="G520" s="53">
        <f>E520*F520</f>
        <v>0</v>
      </c>
      <c r="H520" s="54"/>
      <c r="I520" s="53">
        <f>E520*H520</f>
        <v>0</v>
      </c>
      <c r="J520" s="55">
        <v>2.3090223999999999E-2</v>
      </c>
      <c r="K520" s="56">
        <f>E520*J520</f>
        <v>0.13854134400000001</v>
      </c>
      <c r="L520" s="57" t="s">
        <v>124</v>
      </c>
    </row>
    <row r="521" spans="1:12" s="1" customFormat="1" ht="19.2">
      <c r="A521" s="47">
        <f>A520+1</f>
        <v>486</v>
      </c>
      <c r="B521" s="48" t="s">
        <v>359</v>
      </c>
      <c r="C521" s="49" t="s">
        <v>732</v>
      </c>
      <c r="D521" s="50" t="s">
        <v>127</v>
      </c>
      <c r="E521" s="226">
        <v>4.5702999999999996</v>
      </c>
      <c r="F521" s="52"/>
      <c r="G521" s="53">
        <f>E521*F521</f>
        <v>0</v>
      </c>
      <c r="H521" s="54"/>
      <c r="I521" s="53">
        <f>E521*H521</f>
        <v>0</v>
      </c>
      <c r="J521" s="55">
        <v>0</v>
      </c>
      <c r="K521" s="56">
        <f>E521*J521</f>
        <v>0</v>
      </c>
      <c r="L521" s="57" t="s">
        <v>124</v>
      </c>
    </row>
    <row r="522" spans="1:12" s="1" customFormat="1" ht="19.2">
      <c r="A522" s="47">
        <f>A521+1</f>
        <v>487</v>
      </c>
      <c r="B522" s="48" t="s">
        <v>361</v>
      </c>
      <c r="C522" s="49" t="s">
        <v>733</v>
      </c>
      <c r="D522" s="50" t="s">
        <v>123</v>
      </c>
      <c r="E522" s="55">
        <v>0.2109</v>
      </c>
      <c r="F522" s="52"/>
      <c r="G522" s="53">
        <f>E522*F522</f>
        <v>0</v>
      </c>
      <c r="H522" s="54"/>
      <c r="I522" s="53">
        <f>E522*H522</f>
        <v>0</v>
      </c>
      <c r="J522" s="55">
        <v>2.3191920000000001E-2</v>
      </c>
      <c r="K522" s="56">
        <f>E522*J522</f>
        <v>4.891175928E-3</v>
      </c>
      <c r="L522" s="57" t="s">
        <v>124</v>
      </c>
    </row>
    <row r="523" spans="1:12" s="1" customFormat="1" ht="105.6">
      <c r="A523" s="227">
        <f>A522+1</f>
        <v>488</v>
      </c>
      <c r="B523" s="228" t="s">
        <v>385</v>
      </c>
      <c r="C523" s="229" t="s">
        <v>734</v>
      </c>
      <c r="D523" s="230" t="s">
        <v>123</v>
      </c>
      <c r="E523" s="235">
        <v>0.2109</v>
      </c>
      <c r="F523" s="232"/>
      <c r="G523" s="233">
        <f>E523*F523</f>
        <v>0</v>
      </c>
      <c r="H523" s="234"/>
      <c r="I523" s="233">
        <f>E523*H523</f>
        <v>0</v>
      </c>
      <c r="J523" s="235">
        <v>0.47</v>
      </c>
      <c r="K523" s="236">
        <f>E523*J523</f>
        <v>9.9123000000000003E-2</v>
      </c>
      <c r="L523" s="237" t="s">
        <v>124</v>
      </c>
    </row>
    <row r="524" spans="1:12" s="1" customFormat="1" ht="19.2">
      <c r="A524" s="47">
        <f>A523+1</f>
        <v>489</v>
      </c>
      <c r="B524" s="48" t="s">
        <v>365</v>
      </c>
      <c r="C524" s="49" t="s">
        <v>735</v>
      </c>
      <c r="D524" s="50" t="s">
        <v>123</v>
      </c>
      <c r="E524" s="55">
        <v>0.2109</v>
      </c>
      <c r="F524" s="52"/>
      <c r="G524" s="53">
        <f>E524*F524</f>
        <v>0</v>
      </c>
      <c r="H524" s="54"/>
      <c r="I524" s="53">
        <f>E524*H524</f>
        <v>0</v>
      </c>
      <c r="J524" s="55">
        <v>1.8E-3</v>
      </c>
      <c r="K524" s="56">
        <f>E524*J524</f>
        <v>3.7962E-4</v>
      </c>
      <c r="L524" s="57" t="s">
        <v>124</v>
      </c>
    </row>
    <row r="525" spans="1:12" s="1" customFormat="1" ht="19.2">
      <c r="A525" s="47">
        <f>A524+1</f>
        <v>490</v>
      </c>
      <c r="B525" s="48" t="s">
        <v>395</v>
      </c>
      <c r="C525" s="49" t="s">
        <v>736</v>
      </c>
      <c r="D525" s="50" t="s">
        <v>155</v>
      </c>
      <c r="E525" s="51">
        <v>1</v>
      </c>
      <c r="F525" s="52"/>
      <c r="G525" s="53">
        <f>E525*F525</f>
        <v>0</v>
      </c>
      <c r="H525" s="54"/>
      <c r="I525" s="53">
        <f>E525*H525</f>
        <v>0</v>
      </c>
      <c r="J525" s="55">
        <v>1.4189999999999999E-3</v>
      </c>
      <c r="K525" s="56">
        <f>E525*J525</f>
        <v>1.4189999999999999E-3</v>
      </c>
      <c r="L525" s="57" t="s">
        <v>124</v>
      </c>
    </row>
    <row r="526" spans="1:12" s="1" customFormat="1" ht="19.2">
      <c r="A526" s="47">
        <f>A525+1</f>
        <v>491</v>
      </c>
      <c r="B526" s="48" t="s">
        <v>369</v>
      </c>
      <c r="C526" s="49" t="s">
        <v>737</v>
      </c>
      <c r="D526" s="50" t="s">
        <v>235</v>
      </c>
      <c r="E526" s="55">
        <v>0.113</v>
      </c>
      <c r="F526" s="52"/>
      <c r="G526" s="53">
        <f>E526*F526</f>
        <v>0</v>
      </c>
      <c r="H526" s="54"/>
      <c r="I526" s="53">
        <f>E526*H526</f>
        <v>0</v>
      </c>
      <c r="J526" s="55">
        <v>0</v>
      </c>
      <c r="K526" s="56">
        <f>E526*J526</f>
        <v>0</v>
      </c>
      <c r="L526" s="57" t="s">
        <v>124</v>
      </c>
    </row>
    <row r="527" spans="1:12" s="1" customFormat="1" ht="19.2">
      <c r="A527" s="47">
        <f>A526+1</f>
        <v>492</v>
      </c>
      <c r="B527" s="48" t="s">
        <v>530</v>
      </c>
      <c r="C527" s="49" t="s">
        <v>738</v>
      </c>
      <c r="D527" s="50" t="s">
        <v>136</v>
      </c>
      <c r="E527" s="54">
        <v>2.5</v>
      </c>
      <c r="F527" s="52"/>
      <c r="G527" s="53">
        <f>E527*F527</f>
        <v>0</v>
      </c>
      <c r="H527" s="54"/>
      <c r="I527" s="53">
        <f>E527*H527</f>
        <v>0</v>
      </c>
      <c r="J527" s="55">
        <v>1.65024E-4</v>
      </c>
      <c r="K527" s="56">
        <f>E527*J527</f>
        <v>4.1255999999999997E-4</v>
      </c>
      <c r="L527" s="57" t="s">
        <v>124</v>
      </c>
    </row>
    <row r="528" spans="1:12" s="1" customFormat="1" ht="19.2">
      <c r="A528" s="47">
        <f>A527+1</f>
        <v>493</v>
      </c>
      <c r="B528" s="48" t="s">
        <v>357</v>
      </c>
      <c r="C528" s="49" t="s">
        <v>739</v>
      </c>
      <c r="D528" s="50" t="s">
        <v>136</v>
      </c>
      <c r="E528" s="54">
        <v>2.5</v>
      </c>
      <c r="F528" s="52"/>
      <c r="G528" s="53">
        <f>E528*F528</f>
        <v>0</v>
      </c>
      <c r="H528" s="54"/>
      <c r="I528" s="53">
        <f>E528*H528</f>
        <v>0</v>
      </c>
      <c r="J528" s="55">
        <v>2.3090223999999999E-2</v>
      </c>
      <c r="K528" s="56">
        <f>E528*J528</f>
        <v>5.7725559999999995E-2</v>
      </c>
      <c r="L528" s="57" t="s">
        <v>124</v>
      </c>
    </row>
    <row r="529" spans="1:12" s="1" customFormat="1" ht="19.2">
      <c r="A529" s="47">
        <f>A528+1</f>
        <v>494</v>
      </c>
      <c r="B529" s="48" t="s">
        <v>359</v>
      </c>
      <c r="C529" s="49" t="s">
        <v>740</v>
      </c>
      <c r="D529" s="50" t="s">
        <v>127</v>
      </c>
      <c r="E529" s="226">
        <v>1.6512</v>
      </c>
      <c r="F529" s="52"/>
      <c r="G529" s="53">
        <f>E529*F529</f>
        <v>0</v>
      </c>
      <c r="H529" s="54"/>
      <c r="I529" s="53">
        <f>E529*H529</f>
        <v>0</v>
      </c>
      <c r="J529" s="55">
        <v>0</v>
      </c>
      <c r="K529" s="56">
        <f>E529*J529</f>
        <v>0</v>
      </c>
      <c r="L529" s="57" t="s">
        <v>124</v>
      </c>
    </row>
    <row r="530" spans="1:12" s="1" customFormat="1" ht="19.2">
      <c r="A530" s="47">
        <f>A529+1</f>
        <v>495</v>
      </c>
      <c r="B530" s="48" t="s">
        <v>361</v>
      </c>
      <c r="C530" s="49" t="s">
        <v>741</v>
      </c>
      <c r="D530" s="50" t="s">
        <v>123</v>
      </c>
      <c r="E530" s="55">
        <v>6.4000000000000001E-2</v>
      </c>
      <c r="F530" s="52"/>
      <c r="G530" s="53">
        <f>E530*F530</f>
        <v>0</v>
      </c>
      <c r="H530" s="54"/>
      <c r="I530" s="53">
        <f>E530*H530</f>
        <v>0</v>
      </c>
      <c r="J530" s="55">
        <v>2.3191920000000001E-2</v>
      </c>
      <c r="K530" s="56">
        <f>E530*J530</f>
        <v>1.4842828800000001E-3</v>
      </c>
      <c r="L530" s="57" t="s">
        <v>124</v>
      </c>
    </row>
    <row r="531" spans="1:12" s="1" customFormat="1" ht="105.6">
      <c r="A531" s="227">
        <f>A530+1</f>
        <v>496</v>
      </c>
      <c r="B531" s="228" t="s">
        <v>385</v>
      </c>
      <c r="C531" s="229" t="s">
        <v>742</v>
      </c>
      <c r="D531" s="230" t="s">
        <v>123</v>
      </c>
      <c r="E531" s="235">
        <v>6.4000000000000001E-2</v>
      </c>
      <c r="F531" s="232"/>
      <c r="G531" s="233">
        <f>E531*F531</f>
        <v>0</v>
      </c>
      <c r="H531" s="234"/>
      <c r="I531" s="233">
        <f>E531*H531</f>
        <v>0</v>
      </c>
      <c r="J531" s="235">
        <v>0.47</v>
      </c>
      <c r="K531" s="236">
        <f>E531*J531</f>
        <v>3.0079999999999999E-2</v>
      </c>
      <c r="L531" s="237" t="s">
        <v>124</v>
      </c>
    </row>
    <row r="532" spans="1:12" s="1" customFormat="1" ht="19.2">
      <c r="A532" s="47">
        <f>A531+1</f>
        <v>497</v>
      </c>
      <c r="B532" s="48" t="s">
        <v>365</v>
      </c>
      <c r="C532" s="49" t="s">
        <v>743</v>
      </c>
      <c r="D532" s="50" t="s">
        <v>123</v>
      </c>
      <c r="E532" s="55">
        <v>6.4000000000000001E-2</v>
      </c>
      <c r="F532" s="52"/>
      <c r="G532" s="53">
        <f>E532*F532</f>
        <v>0</v>
      </c>
      <c r="H532" s="54"/>
      <c r="I532" s="53">
        <f>E532*H532</f>
        <v>0</v>
      </c>
      <c r="J532" s="55">
        <v>1.8E-3</v>
      </c>
      <c r="K532" s="56">
        <f>E532*J532</f>
        <v>1.1519999999999999E-4</v>
      </c>
      <c r="L532" s="57" t="s">
        <v>124</v>
      </c>
    </row>
    <row r="533" spans="1:12" s="1" customFormat="1" ht="19.2">
      <c r="A533" s="47">
        <f>A532+1</f>
        <v>498</v>
      </c>
      <c r="B533" s="48" t="s">
        <v>369</v>
      </c>
      <c r="C533" s="49" t="s">
        <v>744</v>
      </c>
      <c r="D533" s="50" t="s">
        <v>235</v>
      </c>
      <c r="E533" s="55">
        <v>3.6999999999999998E-2</v>
      </c>
      <c r="F533" s="52"/>
      <c r="G533" s="53">
        <f>E533*F533</f>
        <v>0</v>
      </c>
      <c r="H533" s="54"/>
      <c r="I533" s="53">
        <f>E533*H533</f>
        <v>0</v>
      </c>
      <c r="J533" s="55">
        <v>0</v>
      </c>
      <c r="K533" s="56">
        <f>E533*J533</f>
        <v>0</v>
      </c>
      <c r="L533" s="57" t="s">
        <v>124</v>
      </c>
    </row>
    <row r="534" spans="1:12" s="1" customFormat="1" ht="19.2">
      <c r="A534" s="47">
        <f>A533+1</f>
        <v>499</v>
      </c>
      <c r="B534" s="48" t="s">
        <v>357</v>
      </c>
      <c r="C534" s="49" t="s">
        <v>745</v>
      </c>
      <c r="D534" s="50" t="s">
        <v>136</v>
      </c>
      <c r="E534" s="54">
        <v>1.5</v>
      </c>
      <c r="F534" s="52"/>
      <c r="G534" s="53">
        <f>E534*F534</f>
        <v>0</v>
      </c>
      <c r="H534" s="54"/>
      <c r="I534" s="53">
        <f>E534*H534</f>
        <v>0</v>
      </c>
      <c r="J534" s="55">
        <v>2.3090223999999999E-2</v>
      </c>
      <c r="K534" s="56">
        <f>E534*J534</f>
        <v>3.4635336000000003E-2</v>
      </c>
      <c r="L534" s="57" t="s">
        <v>124</v>
      </c>
    </row>
    <row r="535" spans="1:12" s="1" customFormat="1" ht="19.2">
      <c r="A535" s="47">
        <f>A534+1</f>
        <v>500</v>
      </c>
      <c r="B535" s="48" t="s">
        <v>359</v>
      </c>
      <c r="C535" s="49" t="s">
        <v>746</v>
      </c>
      <c r="D535" s="50" t="s">
        <v>127</v>
      </c>
      <c r="E535" s="226">
        <v>1.1784499999999998</v>
      </c>
      <c r="F535" s="52"/>
      <c r="G535" s="53">
        <f>E535*F535</f>
        <v>0</v>
      </c>
      <c r="H535" s="54"/>
      <c r="I535" s="53">
        <f>E535*H535</f>
        <v>0</v>
      </c>
      <c r="J535" s="55">
        <v>0</v>
      </c>
      <c r="K535" s="56">
        <f>E535*J535</f>
        <v>0</v>
      </c>
      <c r="L535" s="57" t="s">
        <v>124</v>
      </c>
    </row>
    <row r="536" spans="1:12" s="1" customFormat="1" ht="19.2">
      <c r="A536" s="47">
        <f>A535+1</f>
        <v>501</v>
      </c>
      <c r="B536" s="48" t="s">
        <v>361</v>
      </c>
      <c r="C536" s="49" t="s">
        <v>747</v>
      </c>
      <c r="D536" s="50" t="s">
        <v>123</v>
      </c>
      <c r="E536" s="55">
        <v>5.1337499999999994E-2</v>
      </c>
      <c r="F536" s="52"/>
      <c r="G536" s="53">
        <f>E536*F536</f>
        <v>0</v>
      </c>
      <c r="H536" s="54"/>
      <c r="I536" s="53">
        <f>E536*H536</f>
        <v>0</v>
      </c>
      <c r="J536" s="55">
        <v>2.3191920000000001E-2</v>
      </c>
      <c r="K536" s="56">
        <f>E536*J536</f>
        <v>1.190615193E-3</v>
      </c>
      <c r="L536" s="57" t="s">
        <v>124</v>
      </c>
    </row>
    <row r="537" spans="1:12" s="1" customFormat="1" ht="105.6">
      <c r="A537" s="227">
        <f>A536+1</f>
        <v>502</v>
      </c>
      <c r="B537" s="228" t="s">
        <v>385</v>
      </c>
      <c r="C537" s="229" t="s">
        <v>748</v>
      </c>
      <c r="D537" s="230" t="s">
        <v>123</v>
      </c>
      <c r="E537" s="235">
        <v>5.1337499999999994E-2</v>
      </c>
      <c r="F537" s="232"/>
      <c r="G537" s="233">
        <f>E537*F537</f>
        <v>0</v>
      </c>
      <c r="H537" s="234"/>
      <c r="I537" s="233">
        <f>E537*H537</f>
        <v>0</v>
      </c>
      <c r="J537" s="235">
        <v>0.47</v>
      </c>
      <c r="K537" s="236">
        <f>E537*J537</f>
        <v>2.4128624999999997E-2</v>
      </c>
      <c r="L537" s="237" t="s">
        <v>124</v>
      </c>
    </row>
    <row r="538" spans="1:12" s="1" customFormat="1" ht="19.2">
      <c r="A538" s="47">
        <f>A537+1</f>
        <v>503</v>
      </c>
      <c r="B538" s="48" t="s">
        <v>365</v>
      </c>
      <c r="C538" s="49" t="s">
        <v>749</v>
      </c>
      <c r="D538" s="50" t="s">
        <v>123</v>
      </c>
      <c r="E538" s="55">
        <v>5.1337499999999994E-2</v>
      </c>
      <c r="F538" s="52"/>
      <c r="G538" s="53">
        <f>E538*F538</f>
        <v>0</v>
      </c>
      <c r="H538" s="54"/>
      <c r="I538" s="53">
        <f>E538*H538</f>
        <v>0</v>
      </c>
      <c r="J538" s="55">
        <v>1.8E-3</v>
      </c>
      <c r="K538" s="56">
        <f>E538*J538</f>
        <v>9.2407499999999992E-5</v>
      </c>
      <c r="L538" s="57" t="s">
        <v>124</v>
      </c>
    </row>
    <row r="539" spans="1:12" s="1" customFormat="1" ht="19.2">
      <c r="A539" s="47">
        <f>A538+1</f>
        <v>504</v>
      </c>
      <c r="B539" s="48" t="s">
        <v>369</v>
      </c>
      <c r="C539" s="49" t="s">
        <v>750</v>
      </c>
      <c r="D539" s="50" t="s">
        <v>235</v>
      </c>
      <c r="E539" s="55">
        <v>3.3000000000000002E-2</v>
      </c>
      <c r="F539" s="52"/>
      <c r="G539" s="53">
        <f>E539*F539</f>
        <v>0</v>
      </c>
      <c r="H539" s="54"/>
      <c r="I539" s="53">
        <f>E539*H539</f>
        <v>0</v>
      </c>
      <c r="J539" s="55">
        <v>0</v>
      </c>
      <c r="K539" s="56">
        <f>E539*J539</f>
        <v>0</v>
      </c>
      <c r="L539" s="57" t="s">
        <v>124</v>
      </c>
    </row>
    <row r="540" spans="1:12" s="1" customFormat="1" ht="19.2">
      <c r="A540" s="47">
        <f>A539+1</f>
        <v>505</v>
      </c>
      <c r="B540" s="48" t="s">
        <v>465</v>
      </c>
      <c r="C540" s="49" t="s">
        <v>751</v>
      </c>
      <c r="D540" s="50" t="s">
        <v>136</v>
      </c>
      <c r="E540" s="51">
        <v>1</v>
      </c>
      <c r="F540" s="52"/>
      <c r="G540" s="53">
        <f>E540*F540</f>
        <v>0</v>
      </c>
      <c r="H540" s="54"/>
      <c r="I540" s="53">
        <f>E540*H540</f>
        <v>0</v>
      </c>
      <c r="J540" s="55">
        <v>1.65024E-4</v>
      </c>
      <c r="K540" s="56">
        <f>E540*J540</f>
        <v>1.65024E-4</v>
      </c>
      <c r="L540" s="57" t="s">
        <v>124</v>
      </c>
    </row>
    <row r="541" spans="1:12" s="1" customFormat="1" ht="19.2">
      <c r="A541" s="47">
        <f>A540+1</f>
        <v>506</v>
      </c>
      <c r="B541" s="48" t="s">
        <v>398</v>
      </c>
      <c r="C541" s="49" t="s">
        <v>752</v>
      </c>
      <c r="D541" s="50" t="s">
        <v>136</v>
      </c>
      <c r="E541" s="54">
        <v>2.5</v>
      </c>
      <c r="F541" s="52"/>
      <c r="G541" s="53">
        <f>E541*F541</f>
        <v>0</v>
      </c>
      <c r="H541" s="54"/>
      <c r="I541" s="53">
        <f>E541*H541</f>
        <v>0</v>
      </c>
      <c r="J541" s="55">
        <v>1.65024E-4</v>
      </c>
      <c r="K541" s="56">
        <f>E541*J541</f>
        <v>4.1255999999999997E-4</v>
      </c>
      <c r="L541" s="57" t="s">
        <v>124</v>
      </c>
    </row>
    <row r="542" spans="1:12" s="1" customFormat="1" ht="19.2">
      <c r="A542" s="47">
        <f>A541+1</f>
        <v>507</v>
      </c>
      <c r="B542" s="48" t="s">
        <v>400</v>
      </c>
      <c r="C542" s="49" t="s">
        <v>753</v>
      </c>
      <c r="D542" s="50" t="s">
        <v>136</v>
      </c>
      <c r="E542" s="54">
        <v>2.5</v>
      </c>
      <c r="F542" s="52"/>
      <c r="G542" s="53">
        <f>E542*F542</f>
        <v>0</v>
      </c>
      <c r="H542" s="54"/>
      <c r="I542" s="53">
        <f>E542*H542</f>
        <v>0</v>
      </c>
      <c r="J542" s="55">
        <v>3.4706224000000001E-2</v>
      </c>
      <c r="K542" s="56">
        <f>E542*J542</f>
        <v>8.6765560000000005E-2</v>
      </c>
      <c r="L542" s="57" t="s">
        <v>124</v>
      </c>
    </row>
    <row r="543" spans="1:12" s="1" customFormat="1" ht="19.2">
      <c r="A543" s="47">
        <f>A542+1</f>
        <v>508</v>
      </c>
      <c r="B543" s="48" t="s">
        <v>359</v>
      </c>
      <c r="C543" s="49" t="s">
        <v>754</v>
      </c>
      <c r="D543" s="50" t="s">
        <v>127</v>
      </c>
      <c r="E543" s="226">
        <v>2.6433999999999997</v>
      </c>
      <c r="F543" s="52"/>
      <c r="G543" s="53">
        <f>E543*F543</f>
        <v>0</v>
      </c>
      <c r="H543" s="54"/>
      <c r="I543" s="53">
        <f>E543*H543</f>
        <v>0</v>
      </c>
      <c r="J543" s="55">
        <v>0</v>
      </c>
      <c r="K543" s="56">
        <f>E543*J543</f>
        <v>0</v>
      </c>
      <c r="L543" s="57" t="s">
        <v>124</v>
      </c>
    </row>
    <row r="544" spans="1:12" s="1" customFormat="1" ht="19.2">
      <c r="A544" s="47">
        <f>A543+1</f>
        <v>509</v>
      </c>
      <c r="B544" s="48" t="s">
        <v>361</v>
      </c>
      <c r="C544" s="49" t="s">
        <v>755</v>
      </c>
      <c r="D544" s="50" t="s">
        <v>123</v>
      </c>
      <c r="E544" s="55">
        <v>0.14800000000000002</v>
      </c>
      <c r="F544" s="52"/>
      <c r="G544" s="53">
        <f>E544*F544</f>
        <v>0</v>
      </c>
      <c r="H544" s="54"/>
      <c r="I544" s="53">
        <f>E544*H544</f>
        <v>0</v>
      </c>
      <c r="J544" s="55">
        <v>2.3191920000000001E-2</v>
      </c>
      <c r="K544" s="56">
        <f>E544*J544</f>
        <v>3.4324041600000007E-3</v>
      </c>
      <c r="L544" s="57" t="s">
        <v>124</v>
      </c>
    </row>
    <row r="545" spans="1:12" s="1" customFormat="1" ht="105.6">
      <c r="A545" s="227">
        <f>A544+1</f>
        <v>510</v>
      </c>
      <c r="B545" s="228" t="s">
        <v>385</v>
      </c>
      <c r="C545" s="229" t="s">
        <v>756</v>
      </c>
      <c r="D545" s="230" t="s">
        <v>123</v>
      </c>
      <c r="E545" s="235">
        <v>0.14800000000000002</v>
      </c>
      <c r="F545" s="232"/>
      <c r="G545" s="233">
        <f>E545*F545</f>
        <v>0</v>
      </c>
      <c r="H545" s="234"/>
      <c r="I545" s="233">
        <f>E545*H545</f>
        <v>0</v>
      </c>
      <c r="J545" s="235">
        <v>0.47</v>
      </c>
      <c r="K545" s="236">
        <f>E545*J545</f>
        <v>6.9560000000000011E-2</v>
      </c>
      <c r="L545" s="237" t="s">
        <v>124</v>
      </c>
    </row>
    <row r="546" spans="1:12" s="1" customFormat="1" ht="19.2">
      <c r="A546" s="47">
        <f>A545+1</f>
        <v>511</v>
      </c>
      <c r="B546" s="48" t="s">
        <v>365</v>
      </c>
      <c r="C546" s="49" t="s">
        <v>757</v>
      </c>
      <c r="D546" s="50" t="s">
        <v>123</v>
      </c>
      <c r="E546" s="55">
        <v>0.14800000000000002</v>
      </c>
      <c r="F546" s="52"/>
      <c r="G546" s="53">
        <f>E546*F546</f>
        <v>0</v>
      </c>
      <c r="H546" s="54"/>
      <c r="I546" s="53">
        <f>E546*H546</f>
        <v>0</v>
      </c>
      <c r="J546" s="55">
        <v>1.8E-3</v>
      </c>
      <c r="K546" s="56">
        <f>E546*J546</f>
        <v>2.6640000000000002E-4</v>
      </c>
      <c r="L546" s="57" t="s">
        <v>124</v>
      </c>
    </row>
    <row r="547" spans="1:12" s="1" customFormat="1" ht="19.2">
      <c r="A547" s="47">
        <f>A546+1</f>
        <v>512</v>
      </c>
      <c r="B547" s="48" t="s">
        <v>758</v>
      </c>
      <c r="C547" s="49" t="s">
        <v>759</v>
      </c>
      <c r="D547" s="50" t="s">
        <v>155</v>
      </c>
      <c r="E547" s="51">
        <v>1</v>
      </c>
      <c r="F547" s="52"/>
      <c r="G547" s="53">
        <f>E547*F547</f>
        <v>0</v>
      </c>
      <c r="H547" s="54"/>
      <c r="I547" s="53">
        <f>E547*H547</f>
        <v>0</v>
      </c>
      <c r="J547" s="55">
        <v>4.4000000000000003E-3</v>
      </c>
      <c r="K547" s="56">
        <f>E547*J547</f>
        <v>4.4000000000000003E-3</v>
      </c>
      <c r="L547" s="57" t="s">
        <v>124</v>
      </c>
    </row>
    <row r="548" spans="1:12" s="1" customFormat="1" ht="19.2">
      <c r="A548" s="47">
        <f>A547+1</f>
        <v>513</v>
      </c>
      <c r="B548" s="48" t="s">
        <v>369</v>
      </c>
      <c r="C548" s="49" t="s">
        <v>760</v>
      </c>
      <c r="D548" s="50" t="s">
        <v>235</v>
      </c>
      <c r="E548" s="55">
        <v>9.0000000000000011E-2</v>
      </c>
      <c r="F548" s="52"/>
      <c r="G548" s="53">
        <f>E548*F548</f>
        <v>0</v>
      </c>
      <c r="H548" s="54"/>
      <c r="I548" s="53">
        <f>E548*H548</f>
        <v>0</v>
      </c>
      <c r="J548" s="55">
        <v>0</v>
      </c>
      <c r="K548" s="56">
        <f>E548*J548</f>
        <v>0</v>
      </c>
      <c r="L548" s="57" t="s">
        <v>124</v>
      </c>
    </row>
    <row r="549" spans="1:12" s="1" customFormat="1" ht="19.2">
      <c r="A549" s="47">
        <f>A548+1</f>
        <v>514</v>
      </c>
      <c r="B549" s="48" t="s">
        <v>653</v>
      </c>
      <c r="C549" s="49" t="s">
        <v>761</v>
      </c>
      <c r="D549" s="50" t="s">
        <v>136</v>
      </c>
      <c r="E549" s="54">
        <v>5.5</v>
      </c>
      <c r="F549" s="52"/>
      <c r="G549" s="53">
        <f>E549*F549</f>
        <v>0</v>
      </c>
      <c r="H549" s="54"/>
      <c r="I549" s="53">
        <f>E549*H549</f>
        <v>0</v>
      </c>
      <c r="J549" s="55">
        <v>1.65024E-4</v>
      </c>
      <c r="K549" s="56">
        <f>E549*J549</f>
        <v>9.0763200000000001E-4</v>
      </c>
      <c r="L549" s="57" t="s">
        <v>124</v>
      </c>
    </row>
    <row r="550" spans="1:12" s="1" customFormat="1" ht="19.2">
      <c r="A550" s="47">
        <f>A549+1</f>
        <v>515</v>
      </c>
      <c r="B550" s="48" t="s">
        <v>400</v>
      </c>
      <c r="C550" s="49" t="s">
        <v>762</v>
      </c>
      <c r="D550" s="50" t="s">
        <v>136</v>
      </c>
      <c r="E550" s="54">
        <v>5.5</v>
      </c>
      <c r="F550" s="52"/>
      <c r="G550" s="53">
        <f>E550*F550</f>
        <v>0</v>
      </c>
      <c r="H550" s="54"/>
      <c r="I550" s="53">
        <f>E550*H550</f>
        <v>0</v>
      </c>
      <c r="J550" s="55">
        <v>3.4706224000000001E-2</v>
      </c>
      <c r="K550" s="56">
        <f>E550*J550</f>
        <v>0.19088423200000001</v>
      </c>
      <c r="L550" s="57" t="s">
        <v>124</v>
      </c>
    </row>
    <row r="551" spans="1:12" s="1" customFormat="1" ht="19.2">
      <c r="A551" s="47">
        <f>A550+1</f>
        <v>516</v>
      </c>
      <c r="B551" s="48" t="s">
        <v>359</v>
      </c>
      <c r="C551" s="49" t="s">
        <v>763</v>
      </c>
      <c r="D551" s="50" t="s">
        <v>127</v>
      </c>
      <c r="E551" s="226">
        <v>6.3159999999999998</v>
      </c>
      <c r="F551" s="52"/>
      <c r="G551" s="53">
        <f>E551*F551</f>
        <v>0</v>
      </c>
      <c r="H551" s="54"/>
      <c r="I551" s="53">
        <f>E551*H551</f>
        <v>0</v>
      </c>
      <c r="J551" s="55">
        <v>0</v>
      </c>
      <c r="K551" s="56">
        <f>E551*J551</f>
        <v>0</v>
      </c>
      <c r="L551" s="57" t="s">
        <v>124</v>
      </c>
    </row>
    <row r="552" spans="1:12" s="1" customFormat="1" ht="19.2">
      <c r="A552" s="47">
        <f>A551+1</f>
        <v>517</v>
      </c>
      <c r="B552" s="48" t="s">
        <v>361</v>
      </c>
      <c r="C552" s="49" t="s">
        <v>764</v>
      </c>
      <c r="D552" s="50" t="s">
        <v>123</v>
      </c>
      <c r="E552" s="55">
        <v>0.42899999999999999</v>
      </c>
      <c r="F552" s="52"/>
      <c r="G552" s="53">
        <f>E552*F552</f>
        <v>0</v>
      </c>
      <c r="H552" s="54"/>
      <c r="I552" s="53">
        <f>E552*H552</f>
        <v>0</v>
      </c>
      <c r="J552" s="55">
        <v>2.3191920000000001E-2</v>
      </c>
      <c r="K552" s="56">
        <f>E552*J552</f>
        <v>9.9493336800000002E-3</v>
      </c>
      <c r="L552" s="57" t="s">
        <v>124</v>
      </c>
    </row>
    <row r="553" spans="1:12" s="1" customFormat="1" ht="105.6">
      <c r="A553" s="227">
        <f>A552+1</f>
        <v>518</v>
      </c>
      <c r="B553" s="228" t="s">
        <v>385</v>
      </c>
      <c r="C553" s="229" t="s">
        <v>765</v>
      </c>
      <c r="D553" s="230" t="s">
        <v>123</v>
      </c>
      <c r="E553" s="235">
        <v>0.42899999999999999</v>
      </c>
      <c r="F553" s="232"/>
      <c r="G553" s="233">
        <f>E553*F553</f>
        <v>0</v>
      </c>
      <c r="H553" s="234"/>
      <c r="I553" s="233">
        <f>E553*H553</f>
        <v>0</v>
      </c>
      <c r="J553" s="235">
        <v>0.47</v>
      </c>
      <c r="K553" s="236">
        <f>E553*J553</f>
        <v>0.20162999999999998</v>
      </c>
      <c r="L553" s="237" t="s">
        <v>124</v>
      </c>
    </row>
    <row r="554" spans="1:12" s="1" customFormat="1" ht="19.2">
      <c r="A554" s="47">
        <f>A553+1</f>
        <v>519</v>
      </c>
      <c r="B554" s="48" t="s">
        <v>365</v>
      </c>
      <c r="C554" s="49" t="s">
        <v>766</v>
      </c>
      <c r="D554" s="50" t="s">
        <v>123</v>
      </c>
      <c r="E554" s="55">
        <v>0.42899999999999999</v>
      </c>
      <c r="F554" s="52"/>
      <c r="G554" s="53">
        <f>E554*F554</f>
        <v>0</v>
      </c>
      <c r="H554" s="54"/>
      <c r="I554" s="53">
        <f>E554*H554</f>
        <v>0</v>
      </c>
      <c r="J554" s="55">
        <v>1.8E-3</v>
      </c>
      <c r="K554" s="56">
        <f>E554*J554</f>
        <v>7.7220000000000001E-4</v>
      </c>
      <c r="L554" s="57" t="s">
        <v>124</v>
      </c>
    </row>
    <row r="555" spans="1:12" s="1" customFormat="1" ht="19.2">
      <c r="A555" s="47">
        <f>A554+1</f>
        <v>520</v>
      </c>
      <c r="B555" s="48" t="s">
        <v>422</v>
      </c>
      <c r="C555" s="49" t="s">
        <v>767</v>
      </c>
      <c r="D555" s="50" t="s">
        <v>155</v>
      </c>
      <c r="E555" s="51">
        <v>1</v>
      </c>
      <c r="F555" s="52"/>
      <c r="G555" s="53">
        <f>E555*F555</f>
        <v>0</v>
      </c>
      <c r="H555" s="54"/>
      <c r="I555" s="53">
        <f>E555*H555</f>
        <v>0</v>
      </c>
      <c r="J555" s="55">
        <v>4.4000000000000003E-3</v>
      </c>
      <c r="K555" s="56">
        <f>E555*J555</f>
        <v>4.4000000000000003E-3</v>
      </c>
      <c r="L555" s="57" t="s">
        <v>124</v>
      </c>
    </row>
    <row r="556" spans="1:12" s="1" customFormat="1" ht="19.2">
      <c r="A556" s="47">
        <f>A555+1</f>
        <v>521</v>
      </c>
      <c r="B556" s="48" t="s">
        <v>369</v>
      </c>
      <c r="C556" s="49" t="s">
        <v>768</v>
      </c>
      <c r="D556" s="50" t="s">
        <v>235</v>
      </c>
      <c r="E556" s="55">
        <v>0.23500000000000001</v>
      </c>
      <c r="F556" s="52"/>
      <c r="G556" s="53">
        <f>E556*F556</f>
        <v>0</v>
      </c>
      <c r="H556" s="54"/>
      <c r="I556" s="53">
        <f>E556*H556</f>
        <v>0</v>
      </c>
      <c r="J556" s="55">
        <v>0</v>
      </c>
      <c r="K556" s="56">
        <f>E556*J556</f>
        <v>0</v>
      </c>
      <c r="L556" s="57" t="s">
        <v>124</v>
      </c>
    </row>
    <row r="557" spans="1:12" s="1" customFormat="1" ht="19.2">
      <c r="A557" s="47">
        <f>A556+1</f>
        <v>522</v>
      </c>
      <c r="B557" s="48" t="s">
        <v>441</v>
      </c>
      <c r="C557" s="49" t="s">
        <v>769</v>
      </c>
      <c r="D557" s="50" t="s">
        <v>136</v>
      </c>
      <c r="E557" s="51">
        <v>9</v>
      </c>
      <c r="F557" s="52"/>
      <c r="G557" s="53">
        <f>E557*F557</f>
        <v>0</v>
      </c>
      <c r="H557" s="54"/>
      <c r="I557" s="53">
        <f>E557*H557</f>
        <v>0</v>
      </c>
      <c r="J557" s="55">
        <v>1.65024E-4</v>
      </c>
      <c r="K557" s="56">
        <f>E557*J557</f>
        <v>1.4852159999999999E-3</v>
      </c>
      <c r="L557" s="57" t="s">
        <v>124</v>
      </c>
    </row>
    <row r="558" spans="1:12" s="1" customFormat="1" ht="19.2">
      <c r="A558" s="47">
        <f>A557+1</f>
        <v>523</v>
      </c>
      <c r="B558" s="48" t="s">
        <v>400</v>
      </c>
      <c r="C558" s="49" t="s">
        <v>770</v>
      </c>
      <c r="D558" s="50" t="s">
        <v>136</v>
      </c>
      <c r="E558" s="51">
        <v>9</v>
      </c>
      <c r="F558" s="52"/>
      <c r="G558" s="53">
        <f>E558*F558</f>
        <v>0</v>
      </c>
      <c r="H558" s="54"/>
      <c r="I558" s="53">
        <f>E558*H558</f>
        <v>0</v>
      </c>
      <c r="J558" s="55">
        <v>3.4706224000000001E-2</v>
      </c>
      <c r="K558" s="56">
        <f>E558*J558</f>
        <v>0.31235601600000001</v>
      </c>
      <c r="L558" s="57" t="s">
        <v>124</v>
      </c>
    </row>
    <row r="559" spans="1:12" s="1" customFormat="1" ht="19.2">
      <c r="A559" s="47">
        <f>A558+1</f>
        <v>524</v>
      </c>
      <c r="B559" s="48" t="s">
        <v>359</v>
      </c>
      <c r="C559" s="49" t="s">
        <v>771</v>
      </c>
      <c r="D559" s="50" t="s">
        <v>127</v>
      </c>
      <c r="E559" s="226">
        <v>2.3522000000000003</v>
      </c>
      <c r="F559" s="52"/>
      <c r="G559" s="53">
        <f>E559*F559</f>
        <v>0</v>
      </c>
      <c r="H559" s="54"/>
      <c r="I559" s="53">
        <f>E559*H559</f>
        <v>0</v>
      </c>
      <c r="J559" s="55">
        <v>0</v>
      </c>
      <c r="K559" s="56">
        <f>E559*J559</f>
        <v>0</v>
      </c>
      <c r="L559" s="57" t="s">
        <v>124</v>
      </c>
    </row>
    <row r="560" spans="1:12" s="1" customFormat="1" ht="19.2">
      <c r="A560" s="47">
        <f>A559+1</f>
        <v>525</v>
      </c>
      <c r="B560" s="48" t="s">
        <v>361</v>
      </c>
      <c r="C560" s="49" t="s">
        <v>772</v>
      </c>
      <c r="D560" s="50" t="s">
        <v>123</v>
      </c>
      <c r="E560" s="55">
        <v>0.32490000000000002</v>
      </c>
      <c r="F560" s="52"/>
      <c r="G560" s="53">
        <f>E560*F560</f>
        <v>0</v>
      </c>
      <c r="H560" s="54"/>
      <c r="I560" s="53">
        <f>E560*H560</f>
        <v>0</v>
      </c>
      <c r="J560" s="55">
        <v>2.3191920000000001E-2</v>
      </c>
      <c r="K560" s="56">
        <f>E560*J560</f>
        <v>7.5350548080000013E-3</v>
      </c>
      <c r="L560" s="57" t="s">
        <v>124</v>
      </c>
    </row>
    <row r="561" spans="1:12" s="1" customFormat="1" ht="105.6">
      <c r="A561" s="227">
        <f>A560+1</f>
        <v>526</v>
      </c>
      <c r="B561" s="228" t="s">
        <v>385</v>
      </c>
      <c r="C561" s="229" t="s">
        <v>773</v>
      </c>
      <c r="D561" s="230" t="s">
        <v>123</v>
      </c>
      <c r="E561" s="235">
        <v>0.32490000000000002</v>
      </c>
      <c r="F561" s="232"/>
      <c r="G561" s="233">
        <f>E561*F561</f>
        <v>0</v>
      </c>
      <c r="H561" s="234"/>
      <c r="I561" s="233">
        <f>E561*H561</f>
        <v>0</v>
      </c>
      <c r="J561" s="235">
        <v>0.47</v>
      </c>
      <c r="K561" s="236">
        <f>E561*J561</f>
        <v>0.15270300000000001</v>
      </c>
      <c r="L561" s="237" t="s">
        <v>124</v>
      </c>
    </row>
    <row r="562" spans="1:12" s="1" customFormat="1" ht="19.2">
      <c r="A562" s="47">
        <f>A561+1</f>
        <v>527</v>
      </c>
      <c r="B562" s="48" t="s">
        <v>365</v>
      </c>
      <c r="C562" s="49" t="s">
        <v>774</v>
      </c>
      <c r="D562" s="50" t="s">
        <v>123</v>
      </c>
      <c r="E562" s="55">
        <v>0.32490000000000002</v>
      </c>
      <c r="F562" s="52"/>
      <c r="G562" s="53">
        <f>E562*F562</f>
        <v>0</v>
      </c>
      <c r="H562" s="54"/>
      <c r="I562" s="53">
        <f>E562*H562</f>
        <v>0</v>
      </c>
      <c r="J562" s="55">
        <v>1.8E-3</v>
      </c>
      <c r="K562" s="56">
        <f>E562*J562</f>
        <v>5.8482E-4</v>
      </c>
      <c r="L562" s="57" t="s">
        <v>124</v>
      </c>
    </row>
    <row r="563" spans="1:12" s="1" customFormat="1" ht="19.2">
      <c r="A563" s="47">
        <f>A562+1</f>
        <v>528</v>
      </c>
      <c r="B563" s="48" t="s">
        <v>369</v>
      </c>
      <c r="C563" s="49" t="s">
        <v>775</v>
      </c>
      <c r="D563" s="50" t="s">
        <v>235</v>
      </c>
      <c r="E563" s="55">
        <v>0.17</v>
      </c>
      <c r="F563" s="52"/>
      <c r="G563" s="53">
        <f>E563*F563</f>
        <v>0</v>
      </c>
      <c r="H563" s="54"/>
      <c r="I563" s="53">
        <f>E563*H563</f>
        <v>0</v>
      </c>
      <c r="J563" s="55">
        <v>0</v>
      </c>
      <c r="K563" s="56">
        <f>E563*J563</f>
        <v>0</v>
      </c>
      <c r="L563" s="57" t="s">
        <v>124</v>
      </c>
    </row>
    <row r="564" spans="1:12" s="1" customFormat="1" ht="19.2">
      <c r="A564" s="47">
        <f>A563+1</f>
        <v>529</v>
      </c>
      <c r="B564" s="48" t="s">
        <v>653</v>
      </c>
      <c r="C564" s="49" t="s">
        <v>776</v>
      </c>
      <c r="D564" s="50" t="s">
        <v>136</v>
      </c>
      <c r="E564" s="54">
        <v>5.3</v>
      </c>
      <c r="F564" s="52"/>
      <c r="G564" s="53">
        <f>E564*F564</f>
        <v>0</v>
      </c>
      <c r="H564" s="54"/>
      <c r="I564" s="53">
        <f>E564*H564</f>
        <v>0</v>
      </c>
      <c r="J564" s="55">
        <v>1.65024E-4</v>
      </c>
      <c r="K564" s="56">
        <f>E564*J564</f>
        <v>8.7462719999999996E-4</v>
      </c>
      <c r="L564" s="57" t="s">
        <v>124</v>
      </c>
    </row>
    <row r="565" spans="1:12" s="1" customFormat="1" ht="19.2">
      <c r="A565" s="47">
        <f>A564+1</f>
        <v>530</v>
      </c>
      <c r="B565" s="48" t="s">
        <v>400</v>
      </c>
      <c r="C565" s="49" t="s">
        <v>777</v>
      </c>
      <c r="D565" s="50" t="s">
        <v>136</v>
      </c>
      <c r="E565" s="54">
        <v>5.3</v>
      </c>
      <c r="F565" s="52"/>
      <c r="G565" s="53">
        <f>E565*F565</f>
        <v>0</v>
      </c>
      <c r="H565" s="54"/>
      <c r="I565" s="53">
        <f>E565*H565</f>
        <v>0</v>
      </c>
      <c r="J565" s="55">
        <v>3.4706224000000001E-2</v>
      </c>
      <c r="K565" s="56">
        <f>E565*J565</f>
        <v>0.18394298719999999</v>
      </c>
      <c r="L565" s="57" t="s">
        <v>124</v>
      </c>
    </row>
    <row r="566" spans="1:12" s="1" customFormat="1" ht="19.2">
      <c r="A566" s="47">
        <f>A565+1</f>
        <v>531</v>
      </c>
      <c r="B566" s="48" t="s">
        <v>359</v>
      </c>
      <c r="C566" s="49" t="s">
        <v>778</v>
      </c>
      <c r="D566" s="50" t="s">
        <v>127</v>
      </c>
      <c r="E566" s="226">
        <v>5.64</v>
      </c>
      <c r="F566" s="52"/>
      <c r="G566" s="53">
        <f>E566*F566</f>
        <v>0</v>
      </c>
      <c r="H566" s="54"/>
      <c r="I566" s="53">
        <f>E566*H566</f>
        <v>0</v>
      </c>
      <c r="J566" s="55">
        <v>0</v>
      </c>
      <c r="K566" s="56">
        <f>E566*J566</f>
        <v>0</v>
      </c>
      <c r="L566" s="57" t="s">
        <v>124</v>
      </c>
    </row>
    <row r="567" spans="1:12" s="1" customFormat="1" ht="19.2">
      <c r="A567" s="47">
        <f>A566+1</f>
        <v>532</v>
      </c>
      <c r="B567" s="48" t="s">
        <v>361</v>
      </c>
      <c r="C567" s="49" t="s">
        <v>779</v>
      </c>
      <c r="D567" s="50" t="s">
        <v>123</v>
      </c>
      <c r="E567" s="55">
        <v>0.3392</v>
      </c>
      <c r="F567" s="52"/>
      <c r="G567" s="53">
        <f>E567*F567</f>
        <v>0</v>
      </c>
      <c r="H567" s="54"/>
      <c r="I567" s="53">
        <f>E567*H567</f>
        <v>0</v>
      </c>
      <c r="J567" s="55">
        <v>2.3191920000000001E-2</v>
      </c>
      <c r="K567" s="56">
        <f>E567*J567</f>
        <v>7.8666992640000002E-3</v>
      </c>
      <c r="L567" s="57" t="s">
        <v>124</v>
      </c>
    </row>
    <row r="568" spans="1:12" s="1" customFormat="1" ht="105.6">
      <c r="A568" s="227">
        <f>A567+1</f>
        <v>533</v>
      </c>
      <c r="B568" s="228" t="s">
        <v>385</v>
      </c>
      <c r="C568" s="229" t="s">
        <v>780</v>
      </c>
      <c r="D568" s="230" t="s">
        <v>123</v>
      </c>
      <c r="E568" s="235">
        <v>0.3392</v>
      </c>
      <c r="F568" s="232"/>
      <c r="G568" s="233">
        <f>E568*F568</f>
        <v>0</v>
      </c>
      <c r="H568" s="234"/>
      <c r="I568" s="233">
        <f>E568*H568</f>
        <v>0</v>
      </c>
      <c r="J568" s="235">
        <v>0.47</v>
      </c>
      <c r="K568" s="236">
        <f>E568*J568</f>
        <v>0.15942399999999998</v>
      </c>
      <c r="L568" s="237" t="s">
        <v>124</v>
      </c>
    </row>
    <row r="569" spans="1:12" s="1" customFormat="1" ht="19.2">
      <c r="A569" s="47">
        <f>A568+1</f>
        <v>534</v>
      </c>
      <c r="B569" s="48" t="s">
        <v>365</v>
      </c>
      <c r="C569" s="49" t="s">
        <v>781</v>
      </c>
      <c r="D569" s="50" t="s">
        <v>123</v>
      </c>
      <c r="E569" s="55">
        <v>0.3392</v>
      </c>
      <c r="F569" s="52"/>
      <c r="G569" s="53">
        <f>E569*F569</f>
        <v>0</v>
      </c>
      <c r="H569" s="54"/>
      <c r="I569" s="53">
        <f>E569*H569</f>
        <v>0</v>
      </c>
      <c r="J569" s="55">
        <v>1.8E-3</v>
      </c>
      <c r="K569" s="56">
        <f>E569*J569</f>
        <v>6.1056000000000001E-4</v>
      </c>
      <c r="L569" s="57" t="s">
        <v>124</v>
      </c>
    </row>
    <row r="570" spans="1:12" s="1" customFormat="1" ht="19.2">
      <c r="A570" s="47">
        <f>A569+1</f>
        <v>535</v>
      </c>
      <c r="B570" s="48" t="s">
        <v>369</v>
      </c>
      <c r="C570" s="49" t="s">
        <v>782</v>
      </c>
      <c r="D570" s="50" t="s">
        <v>235</v>
      </c>
      <c r="E570" s="55">
        <v>0.17400000000000002</v>
      </c>
      <c r="F570" s="52"/>
      <c r="G570" s="53">
        <f>E570*F570</f>
        <v>0</v>
      </c>
      <c r="H570" s="54"/>
      <c r="I570" s="53">
        <f>E570*H570</f>
        <v>0</v>
      </c>
      <c r="J570" s="55">
        <v>0</v>
      </c>
      <c r="K570" s="56">
        <f>E570*J570</f>
        <v>0</v>
      </c>
      <c r="L570" s="57" t="s">
        <v>124</v>
      </c>
    </row>
    <row r="571" spans="1:12" s="1" customFormat="1" ht="19.2">
      <c r="A571" s="47">
        <f>A570+1</f>
        <v>536</v>
      </c>
      <c r="B571" s="48" t="s">
        <v>355</v>
      </c>
      <c r="C571" s="49" t="s">
        <v>783</v>
      </c>
      <c r="D571" s="50" t="s">
        <v>136</v>
      </c>
      <c r="E571" s="54">
        <v>4.8</v>
      </c>
      <c r="F571" s="52"/>
      <c r="G571" s="53">
        <f>E571*F571</f>
        <v>0</v>
      </c>
      <c r="H571" s="54"/>
      <c r="I571" s="53">
        <f>E571*H571</f>
        <v>0</v>
      </c>
      <c r="J571" s="55">
        <v>1.65024E-4</v>
      </c>
      <c r="K571" s="56">
        <f>E571*J571</f>
        <v>7.9211519999999999E-4</v>
      </c>
      <c r="L571" s="57" t="s">
        <v>124</v>
      </c>
    </row>
    <row r="572" spans="1:12" s="1" customFormat="1" ht="19.2">
      <c r="A572" s="47">
        <f>A571+1</f>
        <v>537</v>
      </c>
      <c r="B572" s="48" t="s">
        <v>357</v>
      </c>
      <c r="C572" s="49" t="s">
        <v>784</v>
      </c>
      <c r="D572" s="50" t="s">
        <v>136</v>
      </c>
      <c r="E572" s="54">
        <v>4.8</v>
      </c>
      <c r="F572" s="52"/>
      <c r="G572" s="53">
        <f>E572*F572</f>
        <v>0</v>
      </c>
      <c r="H572" s="54"/>
      <c r="I572" s="53">
        <f>E572*H572</f>
        <v>0</v>
      </c>
      <c r="J572" s="55">
        <v>2.3090223999999999E-2</v>
      </c>
      <c r="K572" s="56">
        <f>E572*J572</f>
        <v>0.11083307519999999</v>
      </c>
      <c r="L572" s="57" t="s">
        <v>124</v>
      </c>
    </row>
    <row r="573" spans="1:12" s="1" customFormat="1" ht="19.2">
      <c r="A573" s="47">
        <f>A572+1</f>
        <v>538</v>
      </c>
      <c r="B573" s="48" t="s">
        <v>359</v>
      </c>
      <c r="C573" s="49" t="s">
        <v>785</v>
      </c>
      <c r="D573" s="50" t="s">
        <v>127</v>
      </c>
      <c r="E573" s="226">
        <v>3.6204000000000001</v>
      </c>
      <c r="F573" s="52"/>
      <c r="G573" s="53">
        <f>E573*F573</f>
        <v>0</v>
      </c>
      <c r="H573" s="54"/>
      <c r="I573" s="53">
        <f>E573*H573</f>
        <v>0</v>
      </c>
      <c r="J573" s="55">
        <v>0</v>
      </c>
      <c r="K573" s="56">
        <f>E573*J573</f>
        <v>0</v>
      </c>
      <c r="L573" s="57" t="s">
        <v>124</v>
      </c>
    </row>
    <row r="574" spans="1:12" s="1" customFormat="1" ht="19.2">
      <c r="A574" s="47">
        <f>A573+1</f>
        <v>539</v>
      </c>
      <c r="B574" s="48" t="s">
        <v>361</v>
      </c>
      <c r="C574" s="49" t="s">
        <v>786</v>
      </c>
      <c r="D574" s="50" t="s">
        <v>123</v>
      </c>
      <c r="E574" s="55">
        <v>0.16416</v>
      </c>
      <c r="F574" s="52"/>
      <c r="G574" s="53">
        <f>E574*F574</f>
        <v>0</v>
      </c>
      <c r="H574" s="54"/>
      <c r="I574" s="53">
        <f>E574*H574</f>
        <v>0</v>
      </c>
      <c r="J574" s="55">
        <v>2.3191920000000001E-2</v>
      </c>
      <c r="K574" s="56">
        <f>E574*J574</f>
        <v>3.8071855872000003E-3</v>
      </c>
      <c r="L574" s="57" t="s">
        <v>124</v>
      </c>
    </row>
    <row r="575" spans="1:12" s="1" customFormat="1" ht="105.6">
      <c r="A575" s="227">
        <f>A574+1</f>
        <v>540</v>
      </c>
      <c r="B575" s="228" t="s">
        <v>385</v>
      </c>
      <c r="C575" s="229" t="s">
        <v>787</v>
      </c>
      <c r="D575" s="230" t="s">
        <v>123</v>
      </c>
      <c r="E575" s="235">
        <v>0.16416</v>
      </c>
      <c r="F575" s="232"/>
      <c r="G575" s="233">
        <f>E575*F575</f>
        <v>0</v>
      </c>
      <c r="H575" s="234"/>
      <c r="I575" s="233">
        <f>E575*H575</f>
        <v>0</v>
      </c>
      <c r="J575" s="235">
        <v>0.47</v>
      </c>
      <c r="K575" s="236">
        <f>E575*J575</f>
        <v>7.7155199999999993E-2</v>
      </c>
      <c r="L575" s="237" t="s">
        <v>124</v>
      </c>
    </row>
    <row r="576" spans="1:12" s="1" customFormat="1" ht="19.2">
      <c r="A576" s="47">
        <f>A575+1</f>
        <v>541</v>
      </c>
      <c r="B576" s="48" t="s">
        <v>365</v>
      </c>
      <c r="C576" s="49" t="s">
        <v>788</v>
      </c>
      <c r="D576" s="50" t="s">
        <v>123</v>
      </c>
      <c r="E576" s="55">
        <v>0.16416</v>
      </c>
      <c r="F576" s="52"/>
      <c r="G576" s="53">
        <f>E576*F576</f>
        <v>0</v>
      </c>
      <c r="H576" s="54"/>
      <c r="I576" s="53">
        <f>E576*H576</f>
        <v>0</v>
      </c>
      <c r="J576" s="55">
        <v>1.8E-3</v>
      </c>
      <c r="K576" s="56">
        <f>E576*J576</f>
        <v>2.95488E-4</v>
      </c>
      <c r="L576" s="57" t="s">
        <v>124</v>
      </c>
    </row>
    <row r="577" spans="1:12" s="1" customFormat="1" ht="19.2">
      <c r="A577" s="47">
        <f>A576+1</f>
        <v>542</v>
      </c>
      <c r="B577" s="48" t="s">
        <v>369</v>
      </c>
      <c r="C577" s="49" t="s">
        <v>789</v>
      </c>
      <c r="D577" s="50" t="s">
        <v>235</v>
      </c>
      <c r="E577" s="55">
        <v>8.4000000000000005E-2</v>
      </c>
      <c r="F577" s="52"/>
      <c r="G577" s="53">
        <f>E577*F577</f>
        <v>0</v>
      </c>
      <c r="H577" s="54"/>
      <c r="I577" s="53">
        <f>E577*H577</f>
        <v>0</v>
      </c>
      <c r="J577" s="55">
        <v>0</v>
      </c>
      <c r="K577" s="56">
        <f>E577*J577</f>
        <v>0</v>
      </c>
      <c r="L577" s="57" t="s">
        <v>124</v>
      </c>
    </row>
    <row r="578" spans="1:12" s="1" customFormat="1" ht="19.2">
      <c r="A578" s="47">
        <f>A577+1</f>
        <v>543</v>
      </c>
      <c r="B578" s="48" t="s">
        <v>790</v>
      </c>
      <c r="C578" s="49" t="s">
        <v>791</v>
      </c>
      <c r="D578" s="50" t="s">
        <v>136</v>
      </c>
      <c r="E578" s="54">
        <v>2.5</v>
      </c>
      <c r="F578" s="52"/>
      <c r="G578" s="53">
        <f>E578*F578</f>
        <v>0</v>
      </c>
      <c r="H578" s="54"/>
      <c r="I578" s="53">
        <f>E578*H578</f>
        <v>0</v>
      </c>
      <c r="J578" s="55">
        <v>1.65024E-4</v>
      </c>
      <c r="K578" s="56">
        <f>E578*J578</f>
        <v>4.1255999999999997E-4</v>
      </c>
      <c r="L578" s="57" t="s">
        <v>124</v>
      </c>
    </row>
    <row r="579" spans="1:12" s="1" customFormat="1" ht="19.2">
      <c r="A579" s="47">
        <f>A578+1</f>
        <v>544</v>
      </c>
      <c r="B579" s="48" t="s">
        <v>792</v>
      </c>
      <c r="C579" s="49" t="s">
        <v>793</v>
      </c>
      <c r="D579" s="50" t="s">
        <v>136</v>
      </c>
      <c r="E579" s="54">
        <v>2.5</v>
      </c>
      <c r="F579" s="52"/>
      <c r="G579" s="53">
        <f>E579*F579</f>
        <v>0</v>
      </c>
      <c r="H579" s="54"/>
      <c r="I579" s="53">
        <f>E579*H579</f>
        <v>0</v>
      </c>
      <c r="J579" s="55">
        <v>1.4200223999999999E-2</v>
      </c>
      <c r="K579" s="56">
        <f>E579*J579</f>
        <v>3.550056E-2</v>
      </c>
      <c r="L579" s="57" t="s">
        <v>124</v>
      </c>
    </row>
    <row r="580" spans="1:12" s="1" customFormat="1" ht="19.2">
      <c r="A580" s="47">
        <f>A579+1</f>
        <v>545</v>
      </c>
      <c r="B580" s="48" t="s">
        <v>359</v>
      </c>
      <c r="C580" s="49" t="s">
        <v>794</v>
      </c>
      <c r="D580" s="50" t="s">
        <v>127</v>
      </c>
      <c r="E580" s="226">
        <v>1.6512</v>
      </c>
      <c r="F580" s="52"/>
      <c r="G580" s="53">
        <f>E580*F580</f>
        <v>0</v>
      </c>
      <c r="H580" s="54"/>
      <c r="I580" s="53">
        <f>E580*H580</f>
        <v>0</v>
      </c>
      <c r="J580" s="55">
        <v>0</v>
      </c>
      <c r="K580" s="56">
        <f>E580*J580</f>
        <v>0</v>
      </c>
      <c r="L580" s="57" t="s">
        <v>124</v>
      </c>
    </row>
    <row r="581" spans="1:12" s="1" customFormat="1" ht="19.2">
      <c r="A581" s="47">
        <f>A580+1</f>
        <v>546</v>
      </c>
      <c r="B581" s="48" t="s">
        <v>361</v>
      </c>
      <c r="C581" s="49" t="s">
        <v>795</v>
      </c>
      <c r="D581" s="50" t="s">
        <v>123</v>
      </c>
      <c r="E581" s="55">
        <v>6.4000000000000001E-2</v>
      </c>
      <c r="F581" s="52"/>
      <c r="G581" s="53">
        <f>E581*F581</f>
        <v>0</v>
      </c>
      <c r="H581" s="54"/>
      <c r="I581" s="53">
        <f>E581*H581</f>
        <v>0</v>
      </c>
      <c r="J581" s="55">
        <v>2.3191920000000001E-2</v>
      </c>
      <c r="K581" s="56">
        <f>E581*J581</f>
        <v>1.4842828800000001E-3</v>
      </c>
      <c r="L581" s="57" t="s">
        <v>124</v>
      </c>
    </row>
    <row r="582" spans="1:12" s="1" customFormat="1" ht="105.6">
      <c r="A582" s="227">
        <f>A581+1</f>
        <v>547</v>
      </c>
      <c r="B582" s="228" t="s">
        <v>385</v>
      </c>
      <c r="C582" s="229" t="s">
        <v>796</v>
      </c>
      <c r="D582" s="230" t="s">
        <v>123</v>
      </c>
      <c r="E582" s="235">
        <v>6.4000000000000001E-2</v>
      </c>
      <c r="F582" s="232"/>
      <c r="G582" s="233">
        <f>E582*F582</f>
        <v>0</v>
      </c>
      <c r="H582" s="234"/>
      <c r="I582" s="233">
        <f>E582*H582</f>
        <v>0</v>
      </c>
      <c r="J582" s="235">
        <v>0.47</v>
      </c>
      <c r="K582" s="236">
        <f>E582*J582</f>
        <v>3.0079999999999999E-2</v>
      </c>
      <c r="L582" s="237" t="s">
        <v>124</v>
      </c>
    </row>
    <row r="583" spans="1:12" s="1" customFormat="1" ht="19.2">
      <c r="A583" s="47">
        <f>A582+1</f>
        <v>548</v>
      </c>
      <c r="B583" s="48" t="s">
        <v>365</v>
      </c>
      <c r="C583" s="49" t="s">
        <v>797</v>
      </c>
      <c r="D583" s="50" t="s">
        <v>123</v>
      </c>
      <c r="E583" s="55">
        <v>6.4000000000000001E-2</v>
      </c>
      <c r="F583" s="52"/>
      <c r="G583" s="53">
        <f>E583*F583</f>
        <v>0</v>
      </c>
      <c r="H583" s="54"/>
      <c r="I583" s="53">
        <f>E583*H583</f>
        <v>0</v>
      </c>
      <c r="J583" s="55">
        <v>1.8E-3</v>
      </c>
      <c r="K583" s="56">
        <f>E583*J583</f>
        <v>1.1519999999999999E-4</v>
      </c>
      <c r="L583" s="57" t="s">
        <v>124</v>
      </c>
    </row>
    <row r="584" spans="1:12" s="1" customFormat="1" ht="19.2">
      <c r="A584" s="47">
        <f>A583+1</f>
        <v>549</v>
      </c>
      <c r="B584" s="48" t="s">
        <v>369</v>
      </c>
      <c r="C584" s="49" t="s">
        <v>798</v>
      </c>
      <c r="D584" s="50" t="s">
        <v>235</v>
      </c>
      <c r="E584" s="55">
        <v>3.6999999999999998E-2</v>
      </c>
      <c r="F584" s="52"/>
      <c r="G584" s="53">
        <f>E584*F584</f>
        <v>0</v>
      </c>
      <c r="H584" s="54"/>
      <c r="I584" s="53">
        <f>E584*H584</f>
        <v>0</v>
      </c>
      <c r="J584" s="55">
        <v>0</v>
      </c>
      <c r="K584" s="56">
        <f>E584*J584</f>
        <v>0</v>
      </c>
      <c r="L584" s="57" t="s">
        <v>124</v>
      </c>
    </row>
    <row r="585" spans="1:12" s="1" customFormat="1" ht="19.2">
      <c r="A585" s="47">
        <f>A584+1</f>
        <v>550</v>
      </c>
      <c r="B585" s="48" t="s">
        <v>357</v>
      </c>
      <c r="C585" s="49" t="s">
        <v>799</v>
      </c>
      <c r="D585" s="50" t="s">
        <v>136</v>
      </c>
      <c r="E585" s="54">
        <v>11</v>
      </c>
      <c r="F585" s="52"/>
      <c r="G585" s="53">
        <f>E585*F585</f>
        <v>0</v>
      </c>
      <c r="H585" s="54"/>
      <c r="I585" s="53">
        <f>E585*H585</f>
        <v>0</v>
      </c>
      <c r="J585" s="55">
        <v>2.3090223999999999E-2</v>
      </c>
      <c r="K585" s="56">
        <f>E585*J585</f>
        <v>0.25399246399999997</v>
      </c>
      <c r="L585" s="57" t="s">
        <v>124</v>
      </c>
    </row>
    <row r="586" spans="1:12" s="1" customFormat="1" ht="19.2">
      <c r="A586" s="47">
        <f>A585+1</f>
        <v>551</v>
      </c>
      <c r="B586" s="48" t="s">
        <v>359</v>
      </c>
      <c r="C586" s="49" t="s">
        <v>800</v>
      </c>
      <c r="D586" s="50" t="s">
        <v>127</v>
      </c>
      <c r="E586" s="226">
        <v>8.5043999999999986</v>
      </c>
      <c r="F586" s="52"/>
      <c r="G586" s="53">
        <f>E586*F586</f>
        <v>0</v>
      </c>
      <c r="H586" s="54"/>
      <c r="I586" s="53">
        <f>E586*H586</f>
        <v>0</v>
      </c>
      <c r="J586" s="55">
        <v>0</v>
      </c>
      <c r="K586" s="56">
        <f>E586*J586</f>
        <v>0</v>
      </c>
      <c r="L586" s="57" t="s">
        <v>124</v>
      </c>
    </row>
    <row r="587" spans="1:12" s="1" customFormat="1" ht="19.2">
      <c r="A587" s="47">
        <f>A586+1</f>
        <v>552</v>
      </c>
      <c r="B587" s="48" t="s">
        <v>361</v>
      </c>
      <c r="C587" s="49" t="s">
        <v>801</v>
      </c>
      <c r="D587" s="50" t="s">
        <v>123</v>
      </c>
      <c r="E587" s="55">
        <v>0.28160000000000002</v>
      </c>
      <c r="F587" s="52"/>
      <c r="G587" s="53">
        <f>E587*F587</f>
        <v>0</v>
      </c>
      <c r="H587" s="54"/>
      <c r="I587" s="53">
        <f>E587*H587</f>
        <v>0</v>
      </c>
      <c r="J587" s="55">
        <v>2.3191920000000001E-2</v>
      </c>
      <c r="K587" s="56">
        <f>E587*J587</f>
        <v>6.5308446720000008E-3</v>
      </c>
      <c r="L587" s="57" t="s">
        <v>124</v>
      </c>
    </row>
    <row r="588" spans="1:12" s="1" customFormat="1" ht="105.6">
      <c r="A588" s="227">
        <f>A587+1</f>
        <v>553</v>
      </c>
      <c r="B588" s="228" t="s">
        <v>385</v>
      </c>
      <c r="C588" s="229" t="s">
        <v>802</v>
      </c>
      <c r="D588" s="230" t="s">
        <v>123</v>
      </c>
      <c r="E588" s="235">
        <v>0.30720000000000003</v>
      </c>
      <c r="F588" s="232"/>
      <c r="G588" s="233">
        <f>E588*F588</f>
        <v>0</v>
      </c>
      <c r="H588" s="234"/>
      <c r="I588" s="233">
        <f>E588*H588</f>
        <v>0</v>
      </c>
      <c r="J588" s="235">
        <v>0.47</v>
      </c>
      <c r="K588" s="236">
        <f>E588*J588</f>
        <v>0.14438400000000001</v>
      </c>
      <c r="L588" s="237" t="s">
        <v>124</v>
      </c>
    </row>
    <row r="589" spans="1:12" s="1" customFormat="1" ht="19.2">
      <c r="A589" s="47">
        <f>A588+1</f>
        <v>554</v>
      </c>
      <c r="B589" s="48" t="s">
        <v>365</v>
      </c>
      <c r="C589" s="49" t="s">
        <v>803</v>
      </c>
      <c r="D589" s="50" t="s">
        <v>123</v>
      </c>
      <c r="E589" s="55">
        <v>0.28160000000000002</v>
      </c>
      <c r="F589" s="52"/>
      <c r="G589" s="53">
        <f>E589*F589</f>
        <v>0</v>
      </c>
      <c r="H589" s="54"/>
      <c r="I589" s="53">
        <f>E589*H589</f>
        <v>0</v>
      </c>
      <c r="J589" s="55">
        <v>1.8E-3</v>
      </c>
      <c r="K589" s="56">
        <f>E589*J589</f>
        <v>5.0688000000000003E-4</v>
      </c>
      <c r="L589" s="57" t="s">
        <v>124</v>
      </c>
    </row>
    <row r="590" spans="1:12" s="1" customFormat="1" ht="19.2">
      <c r="A590" s="47">
        <f>A589+1</f>
        <v>555</v>
      </c>
      <c r="B590" s="48" t="s">
        <v>369</v>
      </c>
      <c r="C590" s="49" t="s">
        <v>804</v>
      </c>
      <c r="D590" s="50" t="s">
        <v>235</v>
      </c>
      <c r="E590" s="55">
        <v>0.152</v>
      </c>
      <c r="F590" s="52"/>
      <c r="G590" s="53">
        <f>E590*F590</f>
        <v>0</v>
      </c>
      <c r="H590" s="54"/>
      <c r="I590" s="53">
        <f>E590*H590</f>
        <v>0</v>
      </c>
      <c r="J590" s="55">
        <v>0</v>
      </c>
      <c r="K590" s="56">
        <f>E590*J590</f>
        <v>0</v>
      </c>
      <c r="L590" s="57" t="s">
        <v>124</v>
      </c>
    </row>
    <row r="591" spans="1:12" s="1" customFormat="1" ht="19.2">
      <c r="A591" s="47">
        <f>A590+1</f>
        <v>556</v>
      </c>
      <c r="B591" s="48" t="s">
        <v>355</v>
      </c>
      <c r="C591" s="49" t="s">
        <v>783</v>
      </c>
      <c r="D591" s="50" t="s">
        <v>136</v>
      </c>
      <c r="E591" s="54">
        <v>4.8</v>
      </c>
      <c r="F591" s="52"/>
      <c r="G591" s="53">
        <f>E591*F591</f>
        <v>0</v>
      </c>
      <c r="H591" s="54"/>
      <c r="I591" s="53">
        <f>E591*H591</f>
        <v>0</v>
      </c>
      <c r="J591" s="55">
        <v>1.65024E-4</v>
      </c>
      <c r="K591" s="56">
        <f>E591*J591</f>
        <v>7.9211519999999999E-4</v>
      </c>
      <c r="L591" s="57" t="s">
        <v>124</v>
      </c>
    </row>
    <row r="592" spans="1:12" s="1" customFormat="1" ht="19.2">
      <c r="A592" s="47">
        <f>A591+1</f>
        <v>557</v>
      </c>
      <c r="B592" s="48" t="s">
        <v>357</v>
      </c>
      <c r="C592" s="49" t="s">
        <v>784</v>
      </c>
      <c r="D592" s="50" t="s">
        <v>136</v>
      </c>
      <c r="E592" s="54">
        <v>4.8</v>
      </c>
      <c r="F592" s="52"/>
      <c r="G592" s="53">
        <f>E592*F592</f>
        <v>0</v>
      </c>
      <c r="H592" s="54"/>
      <c r="I592" s="53">
        <f>E592*H592</f>
        <v>0</v>
      </c>
      <c r="J592" s="55">
        <v>2.3090223999999999E-2</v>
      </c>
      <c r="K592" s="56">
        <f>E592*J592</f>
        <v>0.11083307519999999</v>
      </c>
      <c r="L592" s="57" t="s">
        <v>124</v>
      </c>
    </row>
    <row r="593" spans="1:12" s="1" customFormat="1" ht="19.2">
      <c r="A593" s="47">
        <f>A592+1</f>
        <v>558</v>
      </c>
      <c r="B593" s="48" t="s">
        <v>359</v>
      </c>
      <c r="C593" s="49" t="s">
        <v>785</v>
      </c>
      <c r="D593" s="50" t="s">
        <v>127</v>
      </c>
      <c r="E593" s="226">
        <v>3.6204000000000001</v>
      </c>
      <c r="F593" s="52"/>
      <c r="G593" s="53">
        <f>E593*F593</f>
        <v>0</v>
      </c>
      <c r="H593" s="54"/>
      <c r="I593" s="53">
        <f>E593*H593</f>
        <v>0</v>
      </c>
      <c r="J593" s="55">
        <v>0</v>
      </c>
      <c r="K593" s="56">
        <f>E593*J593</f>
        <v>0</v>
      </c>
      <c r="L593" s="57" t="s">
        <v>124</v>
      </c>
    </row>
    <row r="594" spans="1:12" s="1" customFormat="1" ht="19.2">
      <c r="A594" s="47">
        <f>A593+1</f>
        <v>559</v>
      </c>
      <c r="B594" s="48" t="s">
        <v>361</v>
      </c>
      <c r="C594" s="49" t="s">
        <v>786</v>
      </c>
      <c r="D594" s="50" t="s">
        <v>123</v>
      </c>
      <c r="E594" s="55">
        <v>0.16416</v>
      </c>
      <c r="F594" s="52"/>
      <c r="G594" s="53">
        <f>E594*F594</f>
        <v>0</v>
      </c>
      <c r="H594" s="54"/>
      <c r="I594" s="53">
        <f>E594*H594</f>
        <v>0</v>
      </c>
      <c r="J594" s="55">
        <v>2.3191920000000001E-2</v>
      </c>
      <c r="K594" s="56">
        <f>E594*J594</f>
        <v>3.8071855872000003E-3</v>
      </c>
      <c r="L594" s="57" t="s">
        <v>124</v>
      </c>
    </row>
    <row r="595" spans="1:12" s="1" customFormat="1" ht="105.6">
      <c r="A595" s="227">
        <f>A594+1</f>
        <v>560</v>
      </c>
      <c r="B595" s="228" t="s">
        <v>385</v>
      </c>
      <c r="C595" s="229" t="s">
        <v>787</v>
      </c>
      <c r="D595" s="230" t="s">
        <v>123</v>
      </c>
      <c r="E595" s="235">
        <v>0.16416</v>
      </c>
      <c r="F595" s="232"/>
      <c r="G595" s="233">
        <f>E595*F595</f>
        <v>0</v>
      </c>
      <c r="H595" s="234"/>
      <c r="I595" s="233">
        <f>E595*H595</f>
        <v>0</v>
      </c>
      <c r="J595" s="235">
        <v>0.47</v>
      </c>
      <c r="K595" s="236">
        <f>E595*J595</f>
        <v>7.7155199999999993E-2</v>
      </c>
      <c r="L595" s="237" t="s">
        <v>124</v>
      </c>
    </row>
    <row r="596" spans="1:12" s="1" customFormat="1" ht="19.2">
      <c r="A596" s="47">
        <f>A595+1</f>
        <v>561</v>
      </c>
      <c r="B596" s="48" t="s">
        <v>365</v>
      </c>
      <c r="C596" s="49" t="s">
        <v>788</v>
      </c>
      <c r="D596" s="50" t="s">
        <v>123</v>
      </c>
      <c r="E596" s="55">
        <v>0.16416</v>
      </c>
      <c r="F596" s="52"/>
      <c r="G596" s="53">
        <f>E596*F596</f>
        <v>0</v>
      </c>
      <c r="H596" s="54"/>
      <c r="I596" s="53">
        <f>E596*H596</f>
        <v>0</v>
      </c>
      <c r="J596" s="55">
        <v>1.8E-3</v>
      </c>
      <c r="K596" s="56">
        <f>E596*J596</f>
        <v>2.95488E-4</v>
      </c>
      <c r="L596" s="57" t="s">
        <v>124</v>
      </c>
    </row>
    <row r="597" spans="1:12" s="1" customFormat="1" ht="19.2">
      <c r="A597" s="47">
        <f>A596+1</f>
        <v>562</v>
      </c>
      <c r="B597" s="48" t="s">
        <v>369</v>
      </c>
      <c r="C597" s="49" t="s">
        <v>789</v>
      </c>
      <c r="D597" s="50" t="s">
        <v>235</v>
      </c>
      <c r="E597" s="55">
        <v>8.4000000000000005E-2</v>
      </c>
      <c r="F597" s="52"/>
      <c r="G597" s="53">
        <f>E597*F597</f>
        <v>0</v>
      </c>
      <c r="H597" s="54"/>
      <c r="I597" s="53">
        <f>E597*H597</f>
        <v>0</v>
      </c>
      <c r="J597" s="55">
        <v>0</v>
      </c>
      <c r="K597" s="56">
        <f>E597*J597</f>
        <v>0</v>
      </c>
      <c r="L597" s="57" t="s">
        <v>124</v>
      </c>
    </row>
    <row r="598" spans="1:12" s="1" customFormat="1" ht="19.2">
      <c r="A598" s="47">
        <f>A597+1</f>
        <v>563</v>
      </c>
      <c r="B598" s="48" t="s">
        <v>398</v>
      </c>
      <c r="C598" s="49" t="s">
        <v>805</v>
      </c>
      <c r="D598" s="50" t="s">
        <v>136</v>
      </c>
      <c r="E598" s="54">
        <v>2.2999999999999998</v>
      </c>
      <c r="F598" s="52"/>
      <c r="G598" s="53">
        <f>E598*F598</f>
        <v>0</v>
      </c>
      <c r="H598" s="54"/>
      <c r="I598" s="53">
        <f>E598*H598</f>
        <v>0</v>
      </c>
      <c r="J598" s="55">
        <v>1.65024E-4</v>
      </c>
      <c r="K598" s="56">
        <f>E598*J598</f>
        <v>3.7955519999999997E-4</v>
      </c>
      <c r="L598" s="57" t="s">
        <v>124</v>
      </c>
    </row>
    <row r="599" spans="1:12" s="1" customFormat="1" ht="19.2">
      <c r="A599" s="47">
        <f>A598+1</f>
        <v>564</v>
      </c>
      <c r="B599" s="48" t="s">
        <v>400</v>
      </c>
      <c r="C599" s="49" t="s">
        <v>806</v>
      </c>
      <c r="D599" s="50" t="s">
        <v>136</v>
      </c>
      <c r="E599" s="54">
        <v>2.2999999999999998</v>
      </c>
      <c r="F599" s="52"/>
      <c r="G599" s="53">
        <f>E599*F599</f>
        <v>0</v>
      </c>
      <c r="H599" s="54"/>
      <c r="I599" s="53">
        <f>E599*H599</f>
        <v>0</v>
      </c>
      <c r="J599" s="55">
        <v>3.4706224000000001E-2</v>
      </c>
      <c r="K599" s="56">
        <f>E599*J599</f>
        <v>7.9824315199999996E-2</v>
      </c>
      <c r="L599" s="57" t="s">
        <v>124</v>
      </c>
    </row>
    <row r="600" spans="1:12" s="1" customFormat="1" ht="19.2">
      <c r="A600" s="47">
        <f>A599+1</f>
        <v>565</v>
      </c>
      <c r="B600" s="48" t="s">
        <v>359</v>
      </c>
      <c r="C600" s="49" t="s">
        <v>807</v>
      </c>
      <c r="D600" s="50" t="s">
        <v>127</v>
      </c>
      <c r="E600" s="226">
        <v>2.2977999999999996</v>
      </c>
      <c r="F600" s="52"/>
      <c r="G600" s="53">
        <f>E600*F600</f>
        <v>0</v>
      </c>
      <c r="H600" s="54"/>
      <c r="I600" s="53">
        <f>E600*H600</f>
        <v>0</v>
      </c>
      <c r="J600" s="55">
        <v>0</v>
      </c>
      <c r="K600" s="56">
        <f>E600*J600</f>
        <v>0</v>
      </c>
      <c r="L600" s="57" t="s">
        <v>124</v>
      </c>
    </row>
    <row r="601" spans="1:12" s="1" customFormat="1" ht="19.2">
      <c r="A601" s="47">
        <f>A600+1</f>
        <v>566</v>
      </c>
      <c r="B601" s="48" t="s">
        <v>361</v>
      </c>
      <c r="C601" s="49" t="s">
        <v>808</v>
      </c>
      <c r="D601" s="50" t="s">
        <v>123</v>
      </c>
      <c r="E601" s="55">
        <v>0.12971999999999997</v>
      </c>
      <c r="F601" s="52"/>
      <c r="G601" s="53">
        <f>E601*F601</f>
        <v>0</v>
      </c>
      <c r="H601" s="54"/>
      <c r="I601" s="53">
        <f>E601*H601</f>
        <v>0</v>
      </c>
      <c r="J601" s="55">
        <v>2.3191920000000001E-2</v>
      </c>
      <c r="K601" s="56">
        <f>E601*J601</f>
        <v>3.0084558623999997E-3</v>
      </c>
      <c r="L601" s="57" t="s">
        <v>124</v>
      </c>
    </row>
    <row r="602" spans="1:12" s="1" customFormat="1" ht="105.6">
      <c r="A602" s="227">
        <f>A601+1</f>
        <v>567</v>
      </c>
      <c r="B602" s="228" t="s">
        <v>385</v>
      </c>
      <c r="C602" s="229" t="s">
        <v>809</v>
      </c>
      <c r="D602" s="230" t="s">
        <v>123</v>
      </c>
      <c r="E602" s="235">
        <v>0.12971999999999997</v>
      </c>
      <c r="F602" s="232"/>
      <c r="G602" s="233">
        <f>E602*F602</f>
        <v>0</v>
      </c>
      <c r="H602" s="234"/>
      <c r="I602" s="233">
        <f>E602*H602</f>
        <v>0</v>
      </c>
      <c r="J602" s="235">
        <v>0.47</v>
      </c>
      <c r="K602" s="236">
        <f>E602*J602</f>
        <v>6.0968399999999985E-2</v>
      </c>
      <c r="L602" s="237" t="s">
        <v>124</v>
      </c>
    </row>
    <row r="603" spans="1:12" s="1" customFormat="1" ht="19.2">
      <c r="A603" s="47">
        <f>A602+1</f>
        <v>568</v>
      </c>
      <c r="B603" s="48" t="s">
        <v>365</v>
      </c>
      <c r="C603" s="49" t="s">
        <v>810</v>
      </c>
      <c r="D603" s="50" t="s">
        <v>123</v>
      </c>
      <c r="E603" s="55">
        <v>0.12971999999999997</v>
      </c>
      <c r="F603" s="52"/>
      <c r="G603" s="53">
        <f>E603*F603</f>
        <v>0</v>
      </c>
      <c r="H603" s="54"/>
      <c r="I603" s="53">
        <f>E603*H603</f>
        <v>0</v>
      </c>
      <c r="J603" s="55">
        <v>1.8E-3</v>
      </c>
      <c r="K603" s="56">
        <f>E603*J603</f>
        <v>2.3349599999999995E-4</v>
      </c>
      <c r="L603" s="57" t="s">
        <v>124</v>
      </c>
    </row>
    <row r="604" spans="1:12" s="1" customFormat="1" ht="19.2">
      <c r="A604" s="47">
        <f>A603+1</f>
        <v>569</v>
      </c>
      <c r="B604" s="48" t="s">
        <v>406</v>
      </c>
      <c r="C604" s="49" t="s">
        <v>811</v>
      </c>
      <c r="D604" s="50" t="s">
        <v>155</v>
      </c>
      <c r="E604" s="51">
        <v>1</v>
      </c>
      <c r="F604" s="52"/>
      <c r="G604" s="53">
        <f>E604*F604</f>
        <v>0</v>
      </c>
      <c r="H604" s="54"/>
      <c r="I604" s="53">
        <f>E604*H604</f>
        <v>0</v>
      </c>
      <c r="J604" s="55">
        <v>1.65E-3</v>
      </c>
      <c r="K604" s="56">
        <f>E604*J604</f>
        <v>1.65E-3</v>
      </c>
      <c r="L604" s="57"/>
    </row>
    <row r="605" spans="1:12" s="1" customFormat="1" ht="19.2">
      <c r="A605" s="47">
        <f>A604+1</f>
        <v>570</v>
      </c>
      <c r="B605" s="48" t="s">
        <v>369</v>
      </c>
      <c r="C605" s="49" t="s">
        <v>812</v>
      </c>
      <c r="D605" s="50" t="s">
        <v>235</v>
      </c>
      <c r="E605" s="55">
        <v>7.1000000000000008E-2</v>
      </c>
      <c r="F605" s="52"/>
      <c r="G605" s="53">
        <f>E605*F605</f>
        <v>0</v>
      </c>
      <c r="H605" s="54"/>
      <c r="I605" s="53">
        <f>E605*H605</f>
        <v>0</v>
      </c>
      <c r="J605" s="55">
        <v>0</v>
      </c>
      <c r="K605" s="56">
        <f>E605*J605</f>
        <v>0</v>
      </c>
      <c r="L605" s="57" t="s">
        <v>124</v>
      </c>
    </row>
    <row r="606" spans="1:12" s="1" customFormat="1" ht="19.2">
      <c r="A606" s="47">
        <f>A605+1</f>
        <v>571</v>
      </c>
      <c r="B606" s="48" t="s">
        <v>530</v>
      </c>
      <c r="C606" s="49" t="s">
        <v>813</v>
      </c>
      <c r="D606" s="50" t="s">
        <v>136</v>
      </c>
      <c r="E606" s="54">
        <v>6.5</v>
      </c>
      <c r="F606" s="52"/>
      <c r="G606" s="53">
        <f>E606*F606</f>
        <v>0</v>
      </c>
      <c r="H606" s="54"/>
      <c r="I606" s="53">
        <f>E606*H606</f>
        <v>0</v>
      </c>
      <c r="J606" s="55">
        <v>1.65024E-4</v>
      </c>
      <c r="K606" s="56">
        <f>E606*J606</f>
        <v>1.072656E-3</v>
      </c>
      <c r="L606" s="57" t="s">
        <v>124</v>
      </c>
    </row>
    <row r="607" spans="1:12" s="1" customFormat="1" ht="19.2">
      <c r="A607" s="47">
        <f>A606+1</f>
        <v>572</v>
      </c>
      <c r="B607" s="48" t="s">
        <v>357</v>
      </c>
      <c r="C607" s="49" t="s">
        <v>814</v>
      </c>
      <c r="D607" s="50" t="s">
        <v>136</v>
      </c>
      <c r="E607" s="54">
        <v>6.5</v>
      </c>
      <c r="F607" s="52"/>
      <c r="G607" s="53">
        <f>E607*F607</f>
        <v>0</v>
      </c>
      <c r="H607" s="54"/>
      <c r="I607" s="53">
        <f>E607*H607</f>
        <v>0</v>
      </c>
      <c r="J607" s="55">
        <v>2.3090223999999999E-2</v>
      </c>
      <c r="K607" s="56">
        <f>E607*J607</f>
        <v>0.15008645600000001</v>
      </c>
      <c r="L607" s="57" t="s">
        <v>124</v>
      </c>
    </row>
    <row r="608" spans="1:12" s="1" customFormat="1" ht="19.2">
      <c r="A608" s="47">
        <f>A607+1</f>
        <v>573</v>
      </c>
      <c r="B608" s="48" t="s">
        <v>359</v>
      </c>
      <c r="C608" s="49" t="s">
        <v>815</v>
      </c>
      <c r="D608" s="50" t="s">
        <v>127</v>
      </c>
      <c r="E608" s="226">
        <v>4.8783999999999992</v>
      </c>
      <c r="F608" s="52"/>
      <c r="G608" s="53">
        <f>E608*F608</f>
        <v>0</v>
      </c>
      <c r="H608" s="54"/>
      <c r="I608" s="53">
        <f>E608*H608</f>
        <v>0</v>
      </c>
      <c r="J608" s="55">
        <v>0</v>
      </c>
      <c r="K608" s="56">
        <f>E608*J608</f>
        <v>0</v>
      </c>
      <c r="L608" s="57" t="s">
        <v>124</v>
      </c>
    </row>
    <row r="609" spans="1:12" s="1" customFormat="1" ht="19.2">
      <c r="A609" s="47">
        <f>A608+1</f>
        <v>574</v>
      </c>
      <c r="B609" s="48" t="s">
        <v>361</v>
      </c>
      <c r="C609" s="49" t="s">
        <v>816</v>
      </c>
      <c r="D609" s="50" t="s">
        <v>123</v>
      </c>
      <c r="E609" s="55">
        <v>0.2223</v>
      </c>
      <c r="F609" s="52"/>
      <c r="G609" s="53">
        <f>E609*F609</f>
        <v>0</v>
      </c>
      <c r="H609" s="54"/>
      <c r="I609" s="53">
        <f>E609*H609</f>
        <v>0</v>
      </c>
      <c r="J609" s="55">
        <v>2.3191920000000001E-2</v>
      </c>
      <c r="K609" s="56">
        <f>E609*J609</f>
        <v>5.1555638160000004E-3</v>
      </c>
      <c r="L609" s="57" t="s">
        <v>124</v>
      </c>
    </row>
    <row r="610" spans="1:12" s="1" customFormat="1" ht="105.6">
      <c r="A610" s="227">
        <f>A609+1</f>
        <v>575</v>
      </c>
      <c r="B610" s="228" t="s">
        <v>385</v>
      </c>
      <c r="C610" s="229" t="s">
        <v>817</v>
      </c>
      <c r="D610" s="230" t="s">
        <v>123</v>
      </c>
      <c r="E610" s="235">
        <v>0.2223</v>
      </c>
      <c r="F610" s="232"/>
      <c r="G610" s="233">
        <f>E610*F610</f>
        <v>0</v>
      </c>
      <c r="H610" s="234"/>
      <c r="I610" s="233">
        <f>E610*H610</f>
        <v>0</v>
      </c>
      <c r="J610" s="235">
        <v>0.47</v>
      </c>
      <c r="K610" s="236">
        <f>E610*J610</f>
        <v>0.10448099999999999</v>
      </c>
      <c r="L610" s="237" t="s">
        <v>124</v>
      </c>
    </row>
    <row r="611" spans="1:12" s="1" customFormat="1" ht="19.2">
      <c r="A611" s="47">
        <f>A610+1</f>
        <v>576</v>
      </c>
      <c r="B611" s="48" t="s">
        <v>365</v>
      </c>
      <c r="C611" s="49" t="s">
        <v>818</v>
      </c>
      <c r="D611" s="50" t="s">
        <v>123</v>
      </c>
      <c r="E611" s="55">
        <v>0.2223</v>
      </c>
      <c r="F611" s="52"/>
      <c r="G611" s="53">
        <f>E611*F611</f>
        <v>0</v>
      </c>
      <c r="H611" s="54"/>
      <c r="I611" s="53">
        <f>E611*H611</f>
        <v>0</v>
      </c>
      <c r="J611" s="55">
        <v>1.8E-3</v>
      </c>
      <c r="K611" s="56">
        <f>E611*J611</f>
        <v>4.0014E-4</v>
      </c>
      <c r="L611" s="57" t="s">
        <v>124</v>
      </c>
    </row>
    <row r="612" spans="1:12" s="1" customFormat="1" ht="19.2">
      <c r="A612" s="47">
        <f>A611+1</f>
        <v>577</v>
      </c>
      <c r="B612" s="48" t="s">
        <v>369</v>
      </c>
      <c r="C612" s="49" t="s">
        <v>819</v>
      </c>
      <c r="D612" s="50" t="s">
        <v>235</v>
      </c>
      <c r="E612" s="55">
        <v>0.11800000000000001</v>
      </c>
      <c r="F612" s="52"/>
      <c r="G612" s="53">
        <f>E612*F612</f>
        <v>0</v>
      </c>
      <c r="H612" s="54"/>
      <c r="I612" s="53">
        <f>E612*H612</f>
        <v>0</v>
      </c>
      <c r="J612" s="55">
        <v>0</v>
      </c>
      <c r="K612" s="56">
        <f>E612*J612</f>
        <v>0</v>
      </c>
      <c r="L612" s="57" t="s">
        <v>124</v>
      </c>
    </row>
    <row r="613" spans="1:12" s="1" customFormat="1" ht="19.2">
      <c r="A613" s="47">
        <f>A612+1</f>
        <v>578</v>
      </c>
      <c r="B613" s="48" t="s">
        <v>398</v>
      </c>
      <c r="C613" s="49" t="s">
        <v>820</v>
      </c>
      <c r="D613" s="50" t="s">
        <v>136</v>
      </c>
      <c r="E613" s="54">
        <v>2.2999999999999998</v>
      </c>
      <c r="F613" s="52"/>
      <c r="G613" s="53">
        <f>E613*F613</f>
        <v>0</v>
      </c>
      <c r="H613" s="54"/>
      <c r="I613" s="53">
        <f>E613*H613</f>
        <v>0</v>
      </c>
      <c r="J613" s="55">
        <v>1.65024E-4</v>
      </c>
      <c r="K613" s="56">
        <f>E613*J613</f>
        <v>3.7955519999999997E-4</v>
      </c>
      <c r="L613" s="57" t="s">
        <v>124</v>
      </c>
    </row>
    <row r="614" spans="1:12" s="1" customFormat="1" ht="19.2">
      <c r="A614" s="47">
        <f>A613+1</f>
        <v>579</v>
      </c>
      <c r="B614" s="48" t="s">
        <v>400</v>
      </c>
      <c r="C614" s="49" t="s">
        <v>821</v>
      </c>
      <c r="D614" s="50" t="s">
        <v>136</v>
      </c>
      <c r="E614" s="54">
        <v>2.2999999999999998</v>
      </c>
      <c r="F614" s="52"/>
      <c r="G614" s="53">
        <f>E614*F614</f>
        <v>0</v>
      </c>
      <c r="H614" s="54"/>
      <c r="I614" s="53">
        <f>E614*H614</f>
        <v>0</v>
      </c>
      <c r="J614" s="55">
        <v>3.4706224000000001E-2</v>
      </c>
      <c r="K614" s="56">
        <f>E614*J614</f>
        <v>7.9824315199999996E-2</v>
      </c>
      <c r="L614" s="57" t="s">
        <v>124</v>
      </c>
    </row>
    <row r="615" spans="1:12" s="1" customFormat="1" ht="19.2">
      <c r="A615" s="47">
        <f>A614+1</f>
        <v>580</v>
      </c>
      <c r="B615" s="48" t="s">
        <v>359</v>
      </c>
      <c r="C615" s="49" t="s">
        <v>822</v>
      </c>
      <c r="D615" s="50" t="s">
        <v>127</v>
      </c>
      <c r="E615" s="226">
        <v>2.2977999999999996</v>
      </c>
      <c r="F615" s="52"/>
      <c r="G615" s="53">
        <f>E615*F615</f>
        <v>0</v>
      </c>
      <c r="H615" s="54"/>
      <c r="I615" s="53">
        <f>E615*H615</f>
        <v>0</v>
      </c>
      <c r="J615" s="55">
        <v>0</v>
      </c>
      <c r="K615" s="56">
        <f>E615*J615</f>
        <v>0</v>
      </c>
      <c r="L615" s="57" t="s">
        <v>124</v>
      </c>
    </row>
    <row r="616" spans="1:12" s="1" customFormat="1" ht="19.2">
      <c r="A616" s="47">
        <f>A615+1</f>
        <v>581</v>
      </c>
      <c r="B616" s="48" t="s">
        <v>361</v>
      </c>
      <c r="C616" s="49" t="s">
        <v>823</v>
      </c>
      <c r="D616" s="50" t="s">
        <v>123</v>
      </c>
      <c r="E616" s="55">
        <v>0.12971999999999997</v>
      </c>
      <c r="F616" s="52"/>
      <c r="G616" s="53">
        <f>E616*F616</f>
        <v>0</v>
      </c>
      <c r="H616" s="54"/>
      <c r="I616" s="53">
        <f>E616*H616</f>
        <v>0</v>
      </c>
      <c r="J616" s="55">
        <v>2.3191920000000001E-2</v>
      </c>
      <c r="K616" s="56">
        <f>E616*J616</f>
        <v>3.0084558623999997E-3</v>
      </c>
      <c r="L616" s="57" t="s">
        <v>124</v>
      </c>
    </row>
    <row r="617" spans="1:12" s="1" customFormat="1" ht="105.6">
      <c r="A617" s="227">
        <f>A616+1</f>
        <v>582</v>
      </c>
      <c r="B617" s="228" t="s">
        <v>385</v>
      </c>
      <c r="C617" s="229" t="s">
        <v>824</v>
      </c>
      <c r="D617" s="230" t="s">
        <v>123</v>
      </c>
      <c r="E617" s="235">
        <v>0.12971999999999997</v>
      </c>
      <c r="F617" s="232"/>
      <c r="G617" s="233">
        <f>E617*F617</f>
        <v>0</v>
      </c>
      <c r="H617" s="234"/>
      <c r="I617" s="233">
        <f>E617*H617</f>
        <v>0</v>
      </c>
      <c r="J617" s="235">
        <v>0.47</v>
      </c>
      <c r="K617" s="236">
        <f>E617*J617</f>
        <v>6.0968399999999985E-2</v>
      </c>
      <c r="L617" s="237" t="s">
        <v>124</v>
      </c>
    </row>
    <row r="618" spans="1:12" s="1" customFormat="1" ht="19.2">
      <c r="A618" s="47">
        <f>A617+1</f>
        <v>583</v>
      </c>
      <c r="B618" s="48" t="s">
        <v>365</v>
      </c>
      <c r="C618" s="49" t="s">
        <v>825</v>
      </c>
      <c r="D618" s="50" t="s">
        <v>123</v>
      </c>
      <c r="E618" s="55">
        <v>0.12971999999999997</v>
      </c>
      <c r="F618" s="52"/>
      <c r="G618" s="53">
        <f>E618*F618</f>
        <v>0</v>
      </c>
      <c r="H618" s="54"/>
      <c r="I618" s="53">
        <f>E618*H618</f>
        <v>0</v>
      </c>
      <c r="J618" s="55">
        <v>1.8E-3</v>
      </c>
      <c r="K618" s="56">
        <f>E618*J618</f>
        <v>2.3349599999999995E-4</v>
      </c>
      <c r="L618" s="57" t="s">
        <v>124</v>
      </c>
    </row>
    <row r="619" spans="1:12" s="1" customFormat="1" ht="19.2">
      <c r="A619" s="47">
        <f>A618+1</f>
        <v>584</v>
      </c>
      <c r="B619" s="48" t="s">
        <v>406</v>
      </c>
      <c r="C619" s="49" t="s">
        <v>826</v>
      </c>
      <c r="D619" s="50" t="s">
        <v>155</v>
      </c>
      <c r="E619" s="51">
        <v>1</v>
      </c>
      <c r="F619" s="52"/>
      <c r="G619" s="53">
        <f>E619*F619</f>
        <v>0</v>
      </c>
      <c r="H619" s="54"/>
      <c r="I619" s="53">
        <f>E619*H619</f>
        <v>0</v>
      </c>
      <c r="J619" s="55">
        <v>1.65E-3</v>
      </c>
      <c r="K619" s="56">
        <f>E619*J619</f>
        <v>1.65E-3</v>
      </c>
      <c r="L619" s="57"/>
    </row>
    <row r="620" spans="1:12" s="1" customFormat="1" ht="19.2">
      <c r="A620" s="47">
        <f>A619+1</f>
        <v>585</v>
      </c>
      <c r="B620" s="48" t="s">
        <v>369</v>
      </c>
      <c r="C620" s="49" t="s">
        <v>827</v>
      </c>
      <c r="D620" s="50" t="s">
        <v>235</v>
      </c>
      <c r="E620" s="55">
        <v>7.1000000000000008E-2</v>
      </c>
      <c r="F620" s="52"/>
      <c r="G620" s="53">
        <f>E620*F620</f>
        <v>0</v>
      </c>
      <c r="H620" s="54"/>
      <c r="I620" s="53">
        <f>E620*H620</f>
        <v>0</v>
      </c>
      <c r="J620" s="55">
        <v>0</v>
      </c>
      <c r="K620" s="56">
        <f>E620*J620</f>
        <v>0</v>
      </c>
      <c r="L620" s="57" t="s">
        <v>124</v>
      </c>
    </row>
    <row r="621" spans="1:12" s="1" customFormat="1" ht="19.2">
      <c r="A621" s="47">
        <f>A620+1</f>
        <v>586</v>
      </c>
      <c r="B621" s="48" t="s">
        <v>465</v>
      </c>
      <c r="C621" s="49" t="s">
        <v>828</v>
      </c>
      <c r="D621" s="50" t="s">
        <v>136</v>
      </c>
      <c r="E621" s="51">
        <v>2</v>
      </c>
      <c r="F621" s="52"/>
      <c r="G621" s="53">
        <f>E621*F621</f>
        <v>0</v>
      </c>
      <c r="H621" s="54"/>
      <c r="I621" s="53">
        <f>E621*H621</f>
        <v>0</v>
      </c>
      <c r="J621" s="55">
        <v>1.65024E-4</v>
      </c>
      <c r="K621" s="56">
        <f>E621*J621</f>
        <v>3.30048E-4</v>
      </c>
      <c r="L621" s="57" t="s">
        <v>124</v>
      </c>
    </row>
    <row r="622" spans="1:12" s="1" customFormat="1" ht="19.2">
      <c r="A622" s="47">
        <f>A621+1</f>
        <v>587</v>
      </c>
      <c r="B622" s="48" t="s">
        <v>357</v>
      </c>
      <c r="C622" s="49" t="s">
        <v>829</v>
      </c>
      <c r="D622" s="50" t="s">
        <v>136</v>
      </c>
      <c r="E622" s="51">
        <v>2</v>
      </c>
      <c r="F622" s="52"/>
      <c r="G622" s="53">
        <f>E622*F622</f>
        <v>0</v>
      </c>
      <c r="H622" s="54"/>
      <c r="I622" s="53">
        <f>E622*H622</f>
        <v>0</v>
      </c>
      <c r="J622" s="55">
        <v>2.3090223999999999E-2</v>
      </c>
      <c r="K622" s="56">
        <f>E622*J622</f>
        <v>4.6180447999999999E-2</v>
      </c>
      <c r="L622" s="57" t="s">
        <v>124</v>
      </c>
    </row>
    <row r="623" spans="1:12" s="1" customFormat="1" ht="19.2">
      <c r="A623" s="47">
        <f>A622+1</f>
        <v>588</v>
      </c>
      <c r="B623" s="48" t="s">
        <v>359</v>
      </c>
      <c r="C623" s="49" t="s">
        <v>830</v>
      </c>
      <c r="D623" s="50" t="s">
        <v>127</v>
      </c>
      <c r="E623" s="226">
        <v>1.4395000000000002</v>
      </c>
      <c r="F623" s="52"/>
      <c r="G623" s="53">
        <f>E623*F623</f>
        <v>0</v>
      </c>
      <c r="H623" s="54"/>
      <c r="I623" s="53">
        <f>E623*H623</f>
        <v>0</v>
      </c>
      <c r="J623" s="55">
        <v>0</v>
      </c>
      <c r="K623" s="56">
        <f>E623*J623</f>
        <v>0</v>
      </c>
      <c r="L623" s="57" t="s">
        <v>124</v>
      </c>
    </row>
    <row r="624" spans="1:12" s="1" customFormat="1" ht="19.2">
      <c r="A624" s="47">
        <f>A623+1</f>
        <v>589</v>
      </c>
      <c r="B624" s="48" t="s">
        <v>361</v>
      </c>
      <c r="C624" s="49" t="s">
        <v>831</v>
      </c>
      <c r="D624" s="50" t="s">
        <v>123</v>
      </c>
      <c r="E624" s="55">
        <v>5.9499999999999997E-2</v>
      </c>
      <c r="F624" s="52"/>
      <c r="G624" s="53">
        <f>E624*F624</f>
        <v>0</v>
      </c>
      <c r="H624" s="54"/>
      <c r="I624" s="53">
        <f>E624*H624</f>
        <v>0</v>
      </c>
      <c r="J624" s="55">
        <v>2.3191920000000001E-2</v>
      </c>
      <c r="K624" s="56">
        <f>E624*J624</f>
        <v>1.37991924E-3</v>
      </c>
      <c r="L624" s="57" t="s">
        <v>124</v>
      </c>
    </row>
    <row r="625" spans="1:12" s="1" customFormat="1" ht="105.6">
      <c r="A625" s="227">
        <f>A624+1</f>
        <v>590</v>
      </c>
      <c r="B625" s="228" t="s">
        <v>385</v>
      </c>
      <c r="C625" s="229" t="s">
        <v>832</v>
      </c>
      <c r="D625" s="230" t="s">
        <v>123</v>
      </c>
      <c r="E625" s="235">
        <v>5.9499999999999997E-2</v>
      </c>
      <c r="F625" s="232"/>
      <c r="G625" s="233">
        <f>E625*F625</f>
        <v>0</v>
      </c>
      <c r="H625" s="234"/>
      <c r="I625" s="233">
        <f>E625*H625</f>
        <v>0</v>
      </c>
      <c r="J625" s="235">
        <v>0.47</v>
      </c>
      <c r="K625" s="236">
        <f>E625*J625</f>
        <v>2.7964999999999997E-2</v>
      </c>
      <c r="L625" s="237" t="s">
        <v>124</v>
      </c>
    </row>
    <row r="626" spans="1:12" s="1" customFormat="1" ht="19.2">
      <c r="A626" s="47">
        <f>A625+1</f>
        <v>591</v>
      </c>
      <c r="B626" s="48" t="s">
        <v>365</v>
      </c>
      <c r="C626" s="49" t="s">
        <v>833</v>
      </c>
      <c r="D626" s="50" t="s">
        <v>123</v>
      </c>
      <c r="E626" s="55">
        <v>5.9499999999999997E-2</v>
      </c>
      <c r="F626" s="52"/>
      <c r="G626" s="53">
        <f>E626*F626</f>
        <v>0</v>
      </c>
      <c r="H626" s="54"/>
      <c r="I626" s="53">
        <f>E626*H626</f>
        <v>0</v>
      </c>
      <c r="J626" s="55">
        <v>1.8E-3</v>
      </c>
      <c r="K626" s="56">
        <f>E626*J626</f>
        <v>1.0709999999999999E-4</v>
      </c>
      <c r="L626" s="57" t="s">
        <v>124</v>
      </c>
    </row>
    <row r="627" spans="1:12" s="1" customFormat="1" ht="19.2">
      <c r="A627" s="47">
        <f>A626+1</f>
        <v>592</v>
      </c>
      <c r="B627" s="48" t="s">
        <v>395</v>
      </c>
      <c r="C627" s="49" t="s">
        <v>834</v>
      </c>
      <c r="D627" s="50" t="s">
        <v>155</v>
      </c>
      <c r="E627" s="51">
        <v>1</v>
      </c>
      <c r="F627" s="52"/>
      <c r="G627" s="53">
        <f>E627*F627</f>
        <v>0</v>
      </c>
      <c r="H627" s="54"/>
      <c r="I627" s="53">
        <f>E627*H627</f>
        <v>0</v>
      </c>
      <c r="J627" s="55">
        <v>1.4189999999999999E-3</v>
      </c>
      <c r="K627" s="56">
        <f>E627*J627</f>
        <v>1.4189999999999999E-3</v>
      </c>
      <c r="L627" s="57" t="s">
        <v>124</v>
      </c>
    </row>
    <row r="628" spans="1:12" s="1" customFormat="1" ht="19.2">
      <c r="A628" s="47">
        <f>A627+1</f>
        <v>593</v>
      </c>
      <c r="B628" s="48" t="s">
        <v>369</v>
      </c>
      <c r="C628" s="49" t="s">
        <v>835</v>
      </c>
      <c r="D628" s="50" t="s">
        <v>235</v>
      </c>
      <c r="E628" s="55">
        <v>3.7000000000000005E-2</v>
      </c>
      <c r="F628" s="52"/>
      <c r="G628" s="53">
        <f>E628*F628</f>
        <v>0</v>
      </c>
      <c r="H628" s="54"/>
      <c r="I628" s="53">
        <f>E628*H628</f>
        <v>0</v>
      </c>
      <c r="J628" s="55">
        <v>0</v>
      </c>
      <c r="K628" s="56">
        <f>E628*J628</f>
        <v>0</v>
      </c>
      <c r="L628" s="57" t="s">
        <v>124</v>
      </c>
    </row>
    <row r="629" spans="1:12" s="1" customFormat="1" ht="19.2">
      <c r="A629" s="47">
        <f>A628+1</f>
        <v>594</v>
      </c>
      <c r="B629" s="48" t="s">
        <v>415</v>
      </c>
      <c r="C629" s="49" t="s">
        <v>836</v>
      </c>
      <c r="D629" s="50" t="s">
        <v>136</v>
      </c>
      <c r="E629" s="51">
        <v>4</v>
      </c>
      <c r="F629" s="52"/>
      <c r="G629" s="53">
        <f>E629*F629</f>
        <v>0</v>
      </c>
      <c r="H629" s="54"/>
      <c r="I629" s="53">
        <f>E629*H629</f>
        <v>0</v>
      </c>
      <c r="J629" s="55">
        <v>1.65024E-4</v>
      </c>
      <c r="K629" s="56">
        <f>E629*J629</f>
        <v>6.6009599999999999E-4</v>
      </c>
      <c r="L629" s="57" t="s">
        <v>124</v>
      </c>
    </row>
    <row r="630" spans="1:12" s="1" customFormat="1" ht="19.2">
      <c r="A630" s="47">
        <f>A629+1</f>
        <v>595</v>
      </c>
      <c r="B630" s="48" t="s">
        <v>400</v>
      </c>
      <c r="C630" s="49" t="s">
        <v>837</v>
      </c>
      <c r="D630" s="50" t="s">
        <v>136</v>
      </c>
      <c r="E630" s="51">
        <v>4</v>
      </c>
      <c r="F630" s="52"/>
      <c r="G630" s="53">
        <f>E630*F630</f>
        <v>0</v>
      </c>
      <c r="H630" s="54"/>
      <c r="I630" s="53">
        <f>E630*H630</f>
        <v>0</v>
      </c>
      <c r="J630" s="55">
        <v>3.4706224000000001E-2</v>
      </c>
      <c r="K630" s="56">
        <f>E630*J630</f>
        <v>0.138824896</v>
      </c>
      <c r="L630" s="57" t="s">
        <v>124</v>
      </c>
    </row>
    <row r="631" spans="1:12" s="1" customFormat="1" ht="19.2">
      <c r="A631" s="47">
        <f>A630+1</f>
        <v>596</v>
      </c>
      <c r="B631" s="48" t="s">
        <v>359</v>
      </c>
      <c r="C631" s="49" t="s">
        <v>838</v>
      </c>
      <c r="D631" s="50" t="s">
        <v>127</v>
      </c>
      <c r="E631" s="226">
        <v>4.9363999999999999</v>
      </c>
      <c r="F631" s="52"/>
      <c r="G631" s="53">
        <f>E631*F631</f>
        <v>0</v>
      </c>
      <c r="H631" s="54"/>
      <c r="I631" s="53">
        <f>E631*H631</f>
        <v>0</v>
      </c>
      <c r="J631" s="55">
        <v>0</v>
      </c>
      <c r="K631" s="56">
        <f>E631*J631</f>
        <v>0</v>
      </c>
      <c r="L631" s="57" t="s">
        <v>124</v>
      </c>
    </row>
    <row r="632" spans="1:12" s="1" customFormat="1" ht="19.2">
      <c r="A632" s="47">
        <f>A631+1</f>
        <v>597</v>
      </c>
      <c r="B632" s="48" t="s">
        <v>361</v>
      </c>
      <c r="C632" s="49" t="s">
        <v>839</v>
      </c>
      <c r="D632" s="50" t="s">
        <v>123</v>
      </c>
      <c r="E632" s="55">
        <v>0.35280000000000006</v>
      </c>
      <c r="F632" s="52"/>
      <c r="G632" s="53">
        <f>E632*F632</f>
        <v>0</v>
      </c>
      <c r="H632" s="54"/>
      <c r="I632" s="53">
        <f>E632*H632</f>
        <v>0</v>
      </c>
      <c r="J632" s="55">
        <v>2.3191920000000001E-2</v>
      </c>
      <c r="K632" s="56">
        <f>E632*J632</f>
        <v>8.1821093760000019E-3</v>
      </c>
      <c r="L632" s="57" t="s">
        <v>124</v>
      </c>
    </row>
    <row r="633" spans="1:12" s="1" customFormat="1" ht="105.6">
      <c r="A633" s="227">
        <f>A632+1</f>
        <v>598</v>
      </c>
      <c r="B633" s="228" t="s">
        <v>385</v>
      </c>
      <c r="C633" s="229" t="s">
        <v>840</v>
      </c>
      <c r="D633" s="230" t="s">
        <v>123</v>
      </c>
      <c r="E633" s="235">
        <v>0.35280000000000006</v>
      </c>
      <c r="F633" s="232"/>
      <c r="G633" s="233">
        <f>E633*F633</f>
        <v>0</v>
      </c>
      <c r="H633" s="234"/>
      <c r="I633" s="233">
        <f>E633*H633</f>
        <v>0</v>
      </c>
      <c r="J633" s="235">
        <v>0.47</v>
      </c>
      <c r="K633" s="236">
        <f>E633*J633</f>
        <v>0.16581600000000002</v>
      </c>
      <c r="L633" s="237" t="s">
        <v>124</v>
      </c>
    </row>
    <row r="634" spans="1:12" s="1" customFormat="1" ht="19.2">
      <c r="A634" s="47">
        <f>A633+1</f>
        <v>599</v>
      </c>
      <c r="B634" s="48" t="s">
        <v>365</v>
      </c>
      <c r="C634" s="49" t="s">
        <v>841</v>
      </c>
      <c r="D634" s="50" t="s">
        <v>123</v>
      </c>
      <c r="E634" s="55">
        <v>0.35280000000000006</v>
      </c>
      <c r="F634" s="52"/>
      <c r="G634" s="53">
        <f>E634*F634</f>
        <v>0</v>
      </c>
      <c r="H634" s="54"/>
      <c r="I634" s="53">
        <f>E634*H634</f>
        <v>0</v>
      </c>
      <c r="J634" s="55">
        <v>1.8E-3</v>
      </c>
      <c r="K634" s="56">
        <f>E634*J634</f>
        <v>6.3504000000000013E-4</v>
      </c>
      <c r="L634" s="57" t="s">
        <v>124</v>
      </c>
    </row>
    <row r="635" spans="1:12" s="1" customFormat="1" ht="19.2">
      <c r="A635" s="47">
        <f>A634+1</f>
        <v>600</v>
      </c>
      <c r="B635" s="48" t="s">
        <v>422</v>
      </c>
      <c r="C635" s="49" t="s">
        <v>842</v>
      </c>
      <c r="D635" s="50" t="s">
        <v>155</v>
      </c>
      <c r="E635" s="51">
        <v>1</v>
      </c>
      <c r="F635" s="52"/>
      <c r="G635" s="53">
        <f>E635*F635</f>
        <v>0</v>
      </c>
      <c r="H635" s="54"/>
      <c r="I635" s="53">
        <f>E635*H635</f>
        <v>0</v>
      </c>
      <c r="J635" s="55">
        <v>4.4000000000000003E-3</v>
      </c>
      <c r="K635" s="56">
        <f>E635*J635</f>
        <v>4.4000000000000003E-3</v>
      </c>
      <c r="L635" s="57" t="s">
        <v>124</v>
      </c>
    </row>
    <row r="636" spans="1:12" s="1" customFormat="1" ht="19.2">
      <c r="A636" s="47">
        <f>A635+1</f>
        <v>601</v>
      </c>
      <c r="B636" s="48" t="s">
        <v>369</v>
      </c>
      <c r="C636" s="49" t="s">
        <v>843</v>
      </c>
      <c r="D636" s="50" t="s">
        <v>235</v>
      </c>
      <c r="E636" s="55">
        <v>0.24500000000000002</v>
      </c>
      <c r="F636" s="52"/>
      <c r="G636" s="53">
        <f>E636*F636</f>
        <v>0</v>
      </c>
      <c r="H636" s="54"/>
      <c r="I636" s="53">
        <f>E636*H636</f>
        <v>0</v>
      </c>
      <c r="J636" s="55">
        <v>0</v>
      </c>
      <c r="K636" s="56">
        <f>E636*J636</f>
        <v>0</v>
      </c>
      <c r="L636" s="57" t="s">
        <v>124</v>
      </c>
    </row>
    <row r="637" spans="1:12" s="1" customFormat="1" ht="19.2">
      <c r="A637" s="47">
        <f>A636+1</f>
        <v>602</v>
      </c>
      <c r="B637" s="48" t="s">
        <v>355</v>
      </c>
      <c r="C637" s="49" t="s">
        <v>844</v>
      </c>
      <c r="D637" s="50" t="s">
        <v>136</v>
      </c>
      <c r="E637" s="51">
        <v>4</v>
      </c>
      <c r="F637" s="52"/>
      <c r="G637" s="53">
        <f>E637*F637</f>
        <v>0</v>
      </c>
      <c r="H637" s="54"/>
      <c r="I637" s="53">
        <f>E637*H637</f>
        <v>0</v>
      </c>
      <c r="J637" s="55">
        <v>1.65024E-4</v>
      </c>
      <c r="K637" s="56">
        <f>E637*J637</f>
        <v>6.6009599999999999E-4</v>
      </c>
      <c r="L637" s="57" t="s">
        <v>124</v>
      </c>
    </row>
    <row r="638" spans="1:12" s="1" customFormat="1" ht="19.2">
      <c r="A638" s="47">
        <f>A637+1</f>
        <v>603</v>
      </c>
      <c r="B638" s="48" t="s">
        <v>357</v>
      </c>
      <c r="C638" s="49" t="s">
        <v>845</v>
      </c>
      <c r="D638" s="50" t="s">
        <v>136</v>
      </c>
      <c r="E638" s="51">
        <v>4</v>
      </c>
      <c r="F638" s="52"/>
      <c r="G638" s="53">
        <f>E638*F638</f>
        <v>0</v>
      </c>
      <c r="H638" s="54"/>
      <c r="I638" s="53">
        <f>E638*H638</f>
        <v>0</v>
      </c>
      <c r="J638" s="55">
        <v>2.3090223999999999E-2</v>
      </c>
      <c r="K638" s="56">
        <f>E638*J638</f>
        <v>9.2360895999999998E-2</v>
      </c>
      <c r="L638" s="57" t="s">
        <v>124</v>
      </c>
    </row>
    <row r="639" spans="1:12" s="1" customFormat="1" ht="19.2">
      <c r="A639" s="47">
        <f>A638+1</f>
        <v>604</v>
      </c>
      <c r="B639" s="48" t="s">
        <v>359</v>
      </c>
      <c r="C639" s="49" t="s">
        <v>846</v>
      </c>
      <c r="D639" s="50" t="s">
        <v>127</v>
      </c>
      <c r="E639" s="226">
        <v>2.9447999999999999</v>
      </c>
      <c r="F639" s="52"/>
      <c r="G639" s="53">
        <f>E639*F639</f>
        <v>0</v>
      </c>
      <c r="H639" s="54"/>
      <c r="I639" s="53">
        <f>E639*H639</f>
        <v>0</v>
      </c>
      <c r="J639" s="55">
        <v>0</v>
      </c>
      <c r="K639" s="56">
        <f>E639*J639</f>
        <v>0</v>
      </c>
      <c r="L639" s="57" t="s">
        <v>124</v>
      </c>
    </row>
    <row r="640" spans="1:12" s="1" customFormat="1" ht="19.2">
      <c r="A640" s="47">
        <f>A639+1</f>
        <v>605</v>
      </c>
      <c r="B640" s="48" t="s">
        <v>361</v>
      </c>
      <c r="C640" s="49" t="s">
        <v>847</v>
      </c>
      <c r="D640" s="50" t="s">
        <v>123</v>
      </c>
      <c r="E640" s="55">
        <v>0.12959999999999999</v>
      </c>
      <c r="F640" s="52"/>
      <c r="G640" s="53">
        <f>E640*F640</f>
        <v>0</v>
      </c>
      <c r="H640" s="54"/>
      <c r="I640" s="53">
        <f>E640*H640</f>
        <v>0</v>
      </c>
      <c r="J640" s="55">
        <v>2.3191920000000001E-2</v>
      </c>
      <c r="K640" s="56">
        <f>E640*J640</f>
        <v>3.0056728320000002E-3</v>
      </c>
      <c r="L640" s="57" t="s">
        <v>124</v>
      </c>
    </row>
    <row r="641" spans="1:12" s="1" customFormat="1" ht="105.6">
      <c r="A641" s="227">
        <f>A640+1</f>
        <v>606</v>
      </c>
      <c r="B641" s="228" t="s">
        <v>385</v>
      </c>
      <c r="C641" s="229" t="s">
        <v>848</v>
      </c>
      <c r="D641" s="230" t="s">
        <v>123</v>
      </c>
      <c r="E641" s="235">
        <v>0.12959999999999999</v>
      </c>
      <c r="F641" s="232"/>
      <c r="G641" s="233">
        <f>E641*F641</f>
        <v>0</v>
      </c>
      <c r="H641" s="234"/>
      <c r="I641" s="233">
        <f>E641*H641</f>
        <v>0</v>
      </c>
      <c r="J641" s="235">
        <v>0.47</v>
      </c>
      <c r="K641" s="236">
        <f>E641*J641</f>
        <v>6.0911999999999994E-2</v>
      </c>
      <c r="L641" s="237" t="s">
        <v>124</v>
      </c>
    </row>
    <row r="642" spans="1:12" s="1" customFormat="1" ht="19.2">
      <c r="A642" s="47">
        <f>A641+1</f>
        <v>607</v>
      </c>
      <c r="B642" s="48" t="s">
        <v>365</v>
      </c>
      <c r="C642" s="49" t="s">
        <v>849</v>
      </c>
      <c r="D642" s="50" t="s">
        <v>123</v>
      </c>
      <c r="E642" s="55">
        <v>0.12959999999999999</v>
      </c>
      <c r="F642" s="52"/>
      <c r="G642" s="53">
        <f>E642*F642</f>
        <v>0</v>
      </c>
      <c r="H642" s="54"/>
      <c r="I642" s="53">
        <f>E642*H642</f>
        <v>0</v>
      </c>
      <c r="J642" s="55">
        <v>1.8E-3</v>
      </c>
      <c r="K642" s="56">
        <f>E642*J642</f>
        <v>2.3327999999999999E-4</v>
      </c>
      <c r="L642" s="57" t="s">
        <v>124</v>
      </c>
    </row>
    <row r="643" spans="1:12" s="1" customFormat="1" ht="19.2">
      <c r="A643" s="47">
        <f>A642+1</f>
        <v>608</v>
      </c>
      <c r="B643" s="48" t="s">
        <v>395</v>
      </c>
      <c r="C643" s="49" t="s">
        <v>850</v>
      </c>
      <c r="D643" s="50" t="s">
        <v>155</v>
      </c>
      <c r="E643" s="51">
        <v>1</v>
      </c>
      <c r="F643" s="52"/>
      <c r="G643" s="53">
        <f>E643*F643</f>
        <v>0</v>
      </c>
      <c r="H643" s="54"/>
      <c r="I643" s="53">
        <f>E643*H643</f>
        <v>0</v>
      </c>
      <c r="J643" s="55">
        <v>1.4189999999999999E-3</v>
      </c>
      <c r="K643" s="56">
        <f>E643*J643</f>
        <v>1.4189999999999999E-3</v>
      </c>
      <c r="L643" s="57" t="s">
        <v>124</v>
      </c>
    </row>
    <row r="644" spans="1:12" s="1" customFormat="1" ht="19.2">
      <c r="A644" s="47">
        <f>A643+1</f>
        <v>609</v>
      </c>
      <c r="B644" s="48" t="s">
        <v>369</v>
      </c>
      <c r="C644" s="49" t="s">
        <v>851</v>
      </c>
      <c r="D644" s="50" t="s">
        <v>235</v>
      </c>
      <c r="E644" s="55">
        <v>7.3000000000000009E-2</v>
      </c>
      <c r="F644" s="52"/>
      <c r="G644" s="53">
        <f>E644*F644</f>
        <v>0</v>
      </c>
      <c r="H644" s="54"/>
      <c r="I644" s="53">
        <f>E644*H644</f>
        <v>0</v>
      </c>
      <c r="J644" s="55">
        <v>0</v>
      </c>
      <c r="K644" s="56">
        <f>E644*J644</f>
        <v>0</v>
      </c>
      <c r="L644" s="57" t="s">
        <v>124</v>
      </c>
    </row>
    <row r="645" spans="1:12" s="1" customFormat="1" ht="19.2">
      <c r="A645" s="47">
        <f>A644+1</f>
        <v>610</v>
      </c>
      <c r="B645" s="48" t="s">
        <v>670</v>
      </c>
      <c r="C645" s="49" t="s">
        <v>852</v>
      </c>
      <c r="D645" s="50" t="s">
        <v>136</v>
      </c>
      <c r="E645" s="51">
        <v>1</v>
      </c>
      <c r="F645" s="52"/>
      <c r="G645" s="53">
        <f>E645*F645</f>
        <v>0</v>
      </c>
      <c r="H645" s="54"/>
      <c r="I645" s="53">
        <f>E645*H645</f>
        <v>0</v>
      </c>
      <c r="J645" s="55">
        <v>1.65024E-4</v>
      </c>
      <c r="K645" s="56">
        <f>E645*J645</f>
        <v>1.65024E-4</v>
      </c>
      <c r="L645" s="57" t="s">
        <v>124</v>
      </c>
    </row>
    <row r="646" spans="1:12" s="1" customFormat="1" ht="19.2">
      <c r="A646" s="47">
        <f>A645+1</f>
        <v>611</v>
      </c>
      <c r="B646" s="48" t="s">
        <v>381</v>
      </c>
      <c r="C646" s="49" t="s">
        <v>853</v>
      </c>
      <c r="D646" s="50" t="s">
        <v>136</v>
      </c>
      <c r="E646" s="51">
        <v>1</v>
      </c>
      <c r="F646" s="52"/>
      <c r="G646" s="53">
        <f>E646*F646</f>
        <v>0</v>
      </c>
      <c r="H646" s="54"/>
      <c r="I646" s="53">
        <f>E646*H646</f>
        <v>0</v>
      </c>
      <c r="J646" s="55">
        <v>1.28252E-2</v>
      </c>
      <c r="K646" s="56">
        <f>E646*J646</f>
        <v>1.28252E-2</v>
      </c>
      <c r="L646" s="57" t="s">
        <v>124</v>
      </c>
    </row>
    <row r="647" spans="1:12" s="1" customFormat="1" ht="19.2">
      <c r="A647" s="47">
        <f>A646+1</f>
        <v>612</v>
      </c>
      <c r="B647" s="48" t="s">
        <v>359</v>
      </c>
      <c r="C647" s="49" t="s">
        <v>854</v>
      </c>
      <c r="D647" s="50" t="s">
        <v>127</v>
      </c>
      <c r="E647" s="226">
        <v>0.71360000000000001</v>
      </c>
      <c r="F647" s="52"/>
      <c r="G647" s="53">
        <f>E647*F647</f>
        <v>0</v>
      </c>
      <c r="H647" s="54"/>
      <c r="I647" s="53">
        <f>E647*H647</f>
        <v>0</v>
      </c>
      <c r="J647" s="55">
        <v>0</v>
      </c>
      <c r="K647" s="56">
        <f>E647*J647</f>
        <v>0</v>
      </c>
      <c r="L647" s="57" t="s">
        <v>124</v>
      </c>
    </row>
    <row r="648" spans="1:12" s="1" customFormat="1" ht="19.2">
      <c r="A648" s="47">
        <f>A647+1</f>
        <v>613</v>
      </c>
      <c r="B648" s="48" t="s">
        <v>361</v>
      </c>
      <c r="C648" s="49" t="s">
        <v>855</v>
      </c>
      <c r="D648" s="50" t="s">
        <v>123</v>
      </c>
      <c r="E648" s="55">
        <v>1.6800000000000002E-2</v>
      </c>
      <c r="F648" s="52"/>
      <c r="G648" s="53">
        <f>E648*F648</f>
        <v>0</v>
      </c>
      <c r="H648" s="54"/>
      <c r="I648" s="53">
        <f>E648*H648</f>
        <v>0</v>
      </c>
      <c r="J648" s="55">
        <v>2.3191920000000001E-2</v>
      </c>
      <c r="K648" s="56">
        <f>E648*J648</f>
        <v>3.896242560000001E-4</v>
      </c>
      <c r="L648" s="57" t="s">
        <v>124</v>
      </c>
    </row>
    <row r="649" spans="1:12" s="1" customFormat="1" ht="105.6">
      <c r="A649" s="227">
        <f>A648+1</f>
        <v>614</v>
      </c>
      <c r="B649" s="228" t="s">
        <v>385</v>
      </c>
      <c r="C649" s="229" t="s">
        <v>856</v>
      </c>
      <c r="D649" s="230" t="s">
        <v>123</v>
      </c>
      <c r="E649" s="235">
        <v>1.6800000000000002E-2</v>
      </c>
      <c r="F649" s="232"/>
      <c r="G649" s="233">
        <f>E649*F649</f>
        <v>0</v>
      </c>
      <c r="H649" s="234"/>
      <c r="I649" s="233">
        <f>E649*H649</f>
        <v>0</v>
      </c>
      <c r="J649" s="235">
        <v>0.47</v>
      </c>
      <c r="K649" s="236">
        <f>E649*J649</f>
        <v>7.8960000000000002E-3</v>
      </c>
      <c r="L649" s="237" t="s">
        <v>124</v>
      </c>
    </row>
    <row r="650" spans="1:12" s="1" customFormat="1" ht="19.2">
      <c r="A650" s="47">
        <f>A649+1</f>
        <v>615</v>
      </c>
      <c r="B650" s="48" t="s">
        <v>365</v>
      </c>
      <c r="C650" s="49" t="s">
        <v>857</v>
      </c>
      <c r="D650" s="50" t="s">
        <v>123</v>
      </c>
      <c r="E650" s="55">
        <v>1.6800000000000002E-2</v>
      </c>
      <c r="F650" s="52"/>
      <c r="G650" s="53">
        <f>E650*F650</f>
        <v>0</v>
      </c>
      <c r="H650" s="54"/>
      <c r="I650" s="53">
        <f>E650*H650</f>
        <v>0</v>
      </c>
      <c r="J650" s="55">
        <v>1.8E-3</v>
      </c>
      <c r="K650" s="56">
        <f>E650*J650</f>
        <v>3.0240000000000005E-5</v>
      </c>
      <c r="L650" s="57" t="s">
        <v>124</v>
      </c>
    </row>
    <row r="651" spans="1:12" s="1" customFormat="1" ht="19.2">
      <c r="A651" s="47">
        <f>A650+1</f>
        <v>616</v>
      </c>
      <c r="B651" s="48" t="s">
        <v>677</v>
      </c>
      <c r="C651" s="49" t="s">
        <v>858</v>
      </c>
      <c r="D651" s="50" t="s">
        <v>155</v>
      </c>
      <c r="E651" s="51">
        <v>1</v>
      </c>
      <c r="F651" s="52"/>
      <c r="G651" s="53">
        <f>E651*F651</f>
        <v>0</v>
      </c>
      <c r="H651" s="54"/>
      <c r="I651" s="53">
        <f>E651*H651</f>
        <v>0</v>
      </c>
      <c r="J651" s="55">
        <v>1.32E-3</v>
      </c>
      <c r="K651" s="56">
        <f>E651*J651</f>
        <v>1.32E-3</v>
      </c>
      <c r="L651" s="57" t="s">
        <v>124</v>
      </c>
    </row>
    <row r="652" spans="1:12" s="1" customFormat="1" ht="19.2">
      <c r="A652" s="47">
        <f>A651+1</f>
        <v>617</v>
      </c>
      <c r="B652" s="48" t="s">
        <v>369</v>
      </c>
      <c r="C652" s="49" t="s">
        <v>859</v>
      </c>
      <c r="D652" s="50" t="s">
        <v>235</v>
      </c>
      <c r="E652" s="55">
        <v>1.3000000000000001E-2</v>
      </c>
      <c r="F652" s="52"/>
      <c r="G652" s="53">
        <f>E652*F652</f>
        <v>0</v>
      </c>
      <c r="H652" s="54"/>
      <c r="I652" s="53">
        <f>E652*H652</f>
        <v>0</v>
      </c>
      <c r="J652" s="55">
        <v>0</v>
      </c>
      <c r="K652" s="56">
        <f>E652*J652</f>
        <v>0</v>
      </c>
      <c r="L652" s="57" t="s">
        <v>124</v>
      </c>
    </row>
    <row r="653" spans="1:12" s="1" customFormat="1" ht="19.2">
      <c r="A653" s="47">
        <f>A652+1</f>
        <v>618</v>
      </c>
      <c r="B653" s="48" t="s">
        <v>398</v>
      </c>
      <c r="C653" s="49" t="s">
        <v>860</v>
      </c>
      <c r="D653" s="50" t="s">
        <v>136</v>
      </c>
      <c r="E653" s="54">
        <v>2.2999999999999998</v>
      </c>
      <c r="F653" s="52"/>
      <c r="G653" s="53">
        <f>E653*F653</f>
        <v>0</v>
      </c>
      <c r="H653" s="54"/>
      <c r="I653" s="53">
        <f>E653*H653</f>
        <v>0</v>
      </c>
      <c r="J653" s="55">
        <v>1.65024E-4</v>
      </c>
      <c r="K653" s="56">
        <f>E653*J653</f>
        <v>3.7955519999999997E-4</v>
      </c>
      <c r="L653" s="57" t="s">
        <v>124</v>
      </c>
    </row>
    <row r="654" spans="1:12" s="1" customFormat="1" ht="19.2">
      <c r="A654" s="47">
        <f>A653+1</f>
        <v>619</v>
      </c>
      <c r="B654" s="48" t="s">
        <v>400</v>
      </c>
      <c r="C654" s="49" t="s">
        <v>861</v>
      </c>
      <c r="D654" s="50" t="s">
        <v>136</v>
      </c>
      <c r="E654" s="54">
        <v>2.2999999999999998</v>
      </c>
      <c r="F654" s="52"/>
      <c r="G654" s="53">
        <f>E654*F654</f>
        <v>0</v>
      </c>
      <c r="H654" s="54"/>
      <c r="I654" s="53">
        <f>E654*H654</f>
        <v>0</v>
      </c>
      <c r="J654" s="55">
        <v>3.4706224000000001E-2</v>
      </c>
      <c r="K654" s="56">
        <f>E654*J654</f>
        <v>7.9824315199999996E-2</v>
      </c>
      <c r="L654" s="57" t="s">
        <v>124</v>
      </c>
    </row>
    <row r="655" spans="1:12" s="1" customFormat="1" ht="19.2">
      <c r="A655" s="47">
        <f>A654+1</f>
        <v>620</v>
      </c>
      <c r="B655" s="48" t="s">
        <v>359</v>
      </c>
      <c r="C655" s="49" t="s">
        <v>862</v>
      </c>
      <c r="D655" s="50" t="s">
        <v>127</v>
      </c>
      <c r="E655" s="226">
        <v>2.2977999999999996</v>
      </c>
      <c r="F655" s="52"/>
      <c r="G655" s="53">
        <f>E655*F655</f>
        <v>0</v>
      </c>
      <c r="H655" s="54"/>
      <c r="I655" s="53">
        <f>E655*H655</f>
        <v>0</v>
      </c>
      <c r="J655" s="55">
        <v>0</v>
      </c>
      <c r="K655" s="56">
        <f>E655*J655</f>
        <v>0</v>
      </c>
      <c r="L655" s="57" t="s">
        <v>124</v>
      </c>
    </row>
    <row r="656" spans="1:12" s="1" customFormat="1" ht="19.2">
      <c r="A656" s="47">
        <f>A655+1</f>
        <v>621</v>
      </c>
      <c r="B656" s="48" t="s">
        <v>361</v>
      </c>
      <c r="C656" s="49" t="s">
        <v>863</v>
      </c>
      <c r="D656" s="50" t="s">
        <v>123</v>
      </c>
      <c r="E656" s="55">
        <v>0.12971999999999997</v>
      </c>
      <c r="F656" s="52"/>
      <c r="G656" s="53">
        <f>E656*F656</f>
        <v>0</v>
      </c>
      <c r="H656" s="54"/>
      <c r="I656" s="53">
        <f>E656*H656</f>
        <v>0</v>
      </c>
      <c r="J656" s="55">
        <v>2.3191920000000001E-2</v>
      </c>
      <c r="K656" s="56">
        <f>E656*J656</f>
        <v>3.0084558623999997E-3</v>
      </c>
      <c r="L656" s="57" t="s">
        <v>124</v>
      </c>
    </row>
    <row r="657" spans="1:12" s="1" customFormat="1" ht="105.6">
      <c r="A657" s="227">
        <f>A656+1</f>
        <v>622</v>
      </c>
      <c r="B657" s="228" t="s">
        <v>385</v>
      </c>
      <c r="C657" s="229" t="s">
        <v>864</v>
      </c>
      <c r="D657" s="230" t="s">
        <v>123</v>
      </c>
      <c r="E657" s="235">
        <v>0.12971999999999997</v>
      </c>
      <c r="F657" s="232"/>
      <c r="G657" s="233">
        <f>E657*F657</f>
        <v>0</v>
      </c>
      <c r="H657" s="234"/>
      <c r="I657" s="233">
        <f>E657*H657</f>
        <v>0</v>
      </c>
      <c r="J657" s="235">
        <v>0.47</v>
      </c>
      <c r="K657" s="236">
        <f>E657*J657</f>
        <v>6.0968399999999985E-2</v>
      </c>
      <c r="L657" s="237" t="s">
        <v>124</v>
      </c>
    </row>
    <row r="658" spans="1:12" s="1" customFormat="1" ht="19.2">
      <c r="A658" s="47">
        <f>A657+1</f>
        <v>623</v>
      </c>
      <c r="B658" s="48" t="s">
        <v>365</v>
      </c>
      <c r="C658" s="49" t="s">
        <v>865</v>
      </c>
      <c r="D658" s="50" t="s">
        <v>123</v>
      </c>
      <c r="E658" s="55">
        <v>0.12971999999999997</v>
      </c>
      <c r="F658" s="52"/>
      <c r="G658" s="53">
        <f>E658*F658</f>
        <v>0</v>
      </c>
      <c r="H658" s="54"/>
      <c r="I658" s="53">
        <f>E658*H658</f>
        <v>0</v>
      </c>
      <c r="J658" s="55">
        <v>1.8E-3</v>
      </c>
      <c r="K658" s="56">
        <f>E658*J658</f>
        <v>2.3349599999999995E-4</v>
      </c>
      <c r="L658" s="57" t="s">
        <v>124</v>
      </c>
    </row>
    <row r="659" spans="1:12" s="1" customFormat="1" ht="19.2">
      <c r="A659" s="47">
        <f>A658+1</f>
        <v>624</v>
      </c>
      <c r="B659" s="48" t="s">
        <v>406</v>
      </c>
      <c r="C659" s="49" t="s">
        <v>866</v>
      </c>
      <c r="D659" s="50" t="s">
        <v>155</v>
      </c>
      <c r="E659" s="51">
        <v>1</v>
      </c>
      <c r="F659" s="52"/>
      <c r="G659" s="53">
        <f>E659*F659</f>
        <v>0</v>
      </c>
      <c r="H659" s="54"/>
      <c r="I659" s="53">
        <f>E659*H659</f>
        <v>0</v>
      </c>
      <c r="J659" s="55">
        <v>1.65E-3</v>
      </c>
      <c r="K659" s="56">
        <f>E659*J659</f>
        <v>1.65E-3</v>
      </c>
      <c r="L659" s="57"/>
    </row>
    <row r="660" spans="1:12" s="1" customFormat="1" ht="19.2">
      <c r="A660" s="47">
        <f>A659+1</f>
        <v>625</v>
      </c>
      <c r="B660" s="48" t="s">
        <v>369</v>
      </c>
      <c r="C660" s="49" t="s">
        <v>867</v>
      </c>
      <c r="D660" s="50" t="s">
        <v>235</v>
      </c>
      <c r="E660" s="55">
        <v>7.1000000000000008E-2</v>
      </c>
      <c r="F660" s="52"/>
      <c r="G660" s="53">
        <f>E660*F660</f>
        <v>0</v>
      </c>
      <c r="H660" s="54"/>
      <c r="I660" s="53">
        <f>E660*H660</f>
        <v>0</v>
      </c>
      <c r="J660" s="55">
        <v>0</v>
      </c>
      <c r="K660" s="56">
        <f>E660*J660</f>
        <v>0</v>
      </c>
      <c r="L660" s="57" t="s">
        <v>124</v>
      </c>
    </row>
    <row r="661" spans="1:12" s="1" customFormat="1" ht="19.2">
      <c r="A661" s="47">
        <f>A660+1</f>
        <v>626</v>
      </c>
      <c r="B661" s="48" t="s">
        <v>712</v>
      </c>
      <c r="C661" s="49" t="s">
        <v>868</v>
      </c>
      <c r="D661" s="50" t="s">
        <v>136</v>
      </c>
      <c r="E661" s="51">
        <v>1</v>
      </c>
      <c r="F661" s="52"/>
      <c r="G661" s="53">
        <f>E661*F661</f>
        <v>0</v>
      </c>
      <c r="H661" s="54"/>
      <c r="I661" s="53">
        <f>E661*H661</f>
        <v>0</v>
      </c>
      <c r="J661" s="55">
        <v>1.65024E-4</v>
      </c>
      <c r="K661" s="56">
        <f>E661*J661</f>
        <v>1.65024E-4</v>
      </c>
      <c r="L661" s="57" t="s">
        <v>124</v>
      </c>
    </row>
    <row r="662" spans="1:12" s="1" customFormat="1" ht="19.2">
      <c r="A662" s="47">
        <f>A661+1</f>
        <v>627</v>
      </c>
      <c r="B662" s="48" t="s">
        <v>714</v>
      </c>
      <c r="C662" s="49" t="s">
        <v>869</v>
      </c>
      <c r="D662" s="50" t="s">
        <v>136</v>
      </c>
      <c r="E662" s="51">
        <v>1</v>
      </c>
      <c r="F662" s="52"/>
      <c r="G662" s="53">
        <f>E662*F662</f>
        <v>0</v>
      </c>
      <c r="H662" s="54"/>
      <c r="I662" s="53">
        <f>E662*H662</f>
        <v>0</v>
      </c>
      <c r="J662" s="55">
        <v>6.2291999999999998E-3</v>
      </c>
      <c r="K662" s="56">
        <f>E662*J662</f>
        <v>6.2291999999999998E-3</v>
      </c>
      <c r="L662" s="57" t="s">
        <v>124</v>
      </c>
    </row>
    <row r="663" spans="1:12" s="1" customFormat="1" ht="19.2">
      <c r="A663" s="47">
        <f>A662+1</f>
        <v>628</v>
      </c>
      <c r="B663" s="48" t="s">
        <v>359</v>
      </c>
      <c r="C663" s="49" t="s">
        <v>870</v>
      </c>
      <c r="D663" s="50" t="s">
        <v>127</v>
      </c>
      <c r="E663" s="226">
        <v>0.50159999999999993</v>
      </c>
      <c r="F663" s="52"/>
      <c r="G663" s="53">
        <f>E663*F663</f>
        <v>0</v>
      </c>
      <c r="H663" s="54"/>
      <c r="I663" s="53">
        <f>E663*H663</f>
        <v>0</v>
      </c>
      <c r="J663" s="55">
        <v>0</v>
      </c>
      <c r="K663" s="56">
        <f>E663*J663</f>
        <v>0</v>
      </c>
      <c r="L663" s="57" t="s">
        <v>124</v>
      </c>
    </row>
    <row r="664" spans="1:12" s="1" customFormat="1" ht="19.2">
      <c r="A664" s="47">
        <f>A663+1</f>
        <v>629</v>
      </c>
      <c r="B664" s="48" t="s">
        <v>361</v>
      </c>
      <c r="C664" s="49" t="s">
        <v>871</v>
      </c>
      <c r="D664" s="50" t="s">
        <v>123</v>
      </c>
      <c r="E664" s="55">
        <v>1.0799999999999999E-2</v>
      </c>
      <c r="F664" s="52"/>
      <c r="G664" s="53">
        <f>E664*F664</f>
        <v>0</v>
      </c>
      <c r="H664" s="54"/>
      <c r="I664" s="53">
        <f>E664*H664</f>
        <v>0</v>
      </c>
      <c r="J664" s="55">
        <v>2.3191920000000001E-2</v>
      </c>
      <c r="K664" s="56">
        <f>E664*J664</f>
        <v>2.50472736E-4</v>
      </c>
      <c r="L664" s="57" t="s">
        <v>124</v>
      </c>
    </row>
    <row r="665" spans="1:12" s="1" customFormat="1" ht="105.6">
      <c r="A665" s="227">
        <f>A664+1</f>
        <v>630</v>
      </c>
      <c r="B665" s="228" t="s">
        <v>385</v>
      </c>
      <c r="C665" s="229" t="s">
        <v>872</v>
      </c>
      <c r="D665" s="230" t="s">
        <v>123</v>
      </c>
      <c r="E665" s="235">
        <v>1.0799999999999999E-2</v>
      </c>
      <c r="F665" s="232"/>
      <c r="G665" s="233">
        <f>E665*F665</f>
        <v>0</v>
      </c>
      <c r="H665" s="234"/>
      <c r="I665" s="233">
        <f>E665*H665</f>
        <v>0</v>
      </c>
      <c r="J665" s="235">
        <v>0.47</v>
      </c>
      <c r="K665" s="236">
        <f>E665*J665</f>
        <v>5.0759999999999989E-3</v>
      </c>
      <c r="L665" s="237" t="s">
        <v>124</v>
      </c>
    </row>
    <row r="666" spans="1:12" s="1" customFormat="1" ht="19.2">
      <c r="A666" s="47">
        <f>A665+1</f>
        <v>631</v>
      </c>
      <c r="B666" s="48" t="s">
        <v>365</v>
      </c>
      <c r="C666" s="49" t="s">
        <v>873</v>
      </c>
      <c r="D666" s="50" t="s">
        <v>123</v>
      </c>
      <c r="E666" s="55">
        <v>1.0799999999999999E-2</v>
      </c>
      <c r="F666" s="52"/>
      <c r="G666" s="53">
        <f>E666*F666</f>
        <v>0</v>
      </c>
      <c r="H666" s="54"/>
      <c r="I666" s="53">
        <f>E666*H666</f>
        <v>0</v>
      </c>
      <c r="J666" s="55">
        <v>1.8E-3</v>
      </c>
      <c r="K666" s="56">
        <f>E666*J666</f>
        <v>1.9439999999999997E-5</v>
      </c>
      <c r="L666" s="57" t="s">
        <v>124</v>
      </c>
    </row>
    <row r="667" spans="1:12" s="1" customFormat="1" ht="19.2">
      <c r="A667" s="47">
        <f>A666+1</f>
        <v>632</v>
      </c>
      <c r="B667" s="48" t="s">
        <v>677</v>
      </c>
      <c r="C667" s="49" t="s">
        <v>874</v>
      </c>
      <c r="D667" s="50" t="s">
        <v>155</v>
      </c>
      <c r="E667" s="51">
        <v>1</v>
      </c>
      <c r="F667" s="52"/>
      <c r="G667" s="53">
        <f>E667*F667</f>
        <v>0</v>
      </c>
      <c r="H667" s="54"/>
      <c r="I667" s="53">
        <f>E667*H667</f>
        <v>0</v>
      </c>
      <c r="J667" s="55">
        <v>1.32E-3</v>
      </c>
      <c r="K667" s="56">
        <f>E667*J667</f>
        <v>1.32E-3</v>
      </c>
      <c r="L667" s="57" t="s">
        <v>124</v>
      </c>
    </row>
    <row r="668" spans="1:12" s="1" customFormat="1" ht="19.2">
      <c r="A668" s="47">
        <f>A667+1</f>
        <v>633</v>
      </c>
      <c r="B668" s="48" t="s">
        <v>369</v>
      </c>
      <c r="C668" s="49" t="s">
        <v>875</v>
      </c>
      <c r="D668" s="50" t="s">
        <v>235</v>
      </c>
      <c r="E668" s="55">
        <v>9.0000000000000011E-3</v>
      </c>
      <c r="F668" s="52"/>
      <c r="G668" s="53">
        <f>E668*F668</f>
        <v>0</v>
      </c>
      <c r="H668" s="54"/>
      <c r="I668" s="53">
        <f>E668*H668</f>
        <v>0</v>
      </c>
      <c r="J668" s="55">
        <v>0</v>
      </c>
      <c r="K668" s="56">
        <f>E668*J668</f>
        <v>0</v>
      </c>
      <c r="L668" s="57" t="s">
        <v>124</v>
      </c>
    </row>
    <row r="669" spans="1:12" s="1" customFormat="1" ht="19.2">
      <c r="A669" s="47">
        <f>A668+1</f>
        <v>634</v>
      </c>
      <c r="B669" s="48" t="s">
        <v>398</v>
      </c>
      <c r="C669" s="49" t="s">
        <v>876</v>
      </c>
      <c r="D669" s="50" t="s">
        <v>136</v>
      </c>
      <c r="E669" s="54">
        <v>2.2999999999999998</v>
      </c>
      <c r="F669" s="52"/>
      <c r="G669" s="53">
        <f>E669*F669</f>
        <v>0</v>
      </c>
      <c r="H669" s="54"/>
      <c r="I669" s="53">
        <f>E669*H669</f>
        <v>0</v>
      </c>
      <c r="J669" s="55">
        <v>1.65024E-4</v>
      </c>
      <c r="K669" s="56">
        <f>E669*J669</f>
        <v>3.7955519999999997E-4</v>
      </c>
      <c r="L669" s="57" t="s">
        <v>124</v>
      </c>
    </row>
    <row r="670" spans="1:12" s="1" customFormat="1" ht="19.2">
      <c r="A670" s="47">
        <f>A669+1</f>
        <v>635</v>
      </c>
      <c r="B670" s="48" t="s">
        <v>400</v>
      </c>
      <c r="C670" s="49" t="s">
        <v>877</v>
      </c>
      <c r="D670" s="50" t="s">
        <v>136</v>
      </c>
      <c r="E670" s="54">
        <v>2.2999999999999998</v>
      </c>
      <c r="F670" s="52"/>
      <c r="G670" s="53">
        <f>E670*F670</f>
        <v>0</v>
      </c>
      <c r="H670" s="54"/>
      <c r="I670" s="53">
        <f>E670*H670</f>
        <v>0</v>
      </c>
      <c r="J670" s="55">
        <v>3.4706224000000001E-2</v>
      </c>
      <c r="K670" s="56">
        <f>E670*J670</f>
        <v>7.9824315199999996E-2</v>
      </c>
      <c r="L670" s="57" t="s">
        <v>124</v>
      </c>
    </row>
    <row r="671" spans="1:12" s="1" customFormat="1" ht="19.2">
      <c r="A671" s="47">
        <f>A670+1</f>
        <v>636</v>
      </c>
      <c r="B671" s="48" t="s">
        <v>359</v>
      </c>
      <c r="C671" s="49" t="s">
        <v>878</v>
      </c>
      <c r="D671" s="50" t="s">
        <v>127</v>
      </c>
      <c r="E671" s="226">
        <v>2.2977999999999996</v>
      </c>
      <c r="F671" s="52"/>
      <c r="G671" s="53">
        <f>E671*F671</f>
        <v>0</v>
      </c>
      <c r="H671" s="54"/>
      <c r="I671" s="53">
        <f>E671*H671</f>
        <v>0</v>
      </c>
      <c r="J671" s="55">
        <v>0</v>
      </c>
      <c r="K671" s="56">
        <f>E671*J671</f>
        <v>0</v>
      </c>
      <c r="L671" s="57" t="s">
        <v>124</v>
      </c>
    </row>
    <row r="672" spans="1:12" s="1" customFormat="1" ht="19.2">
      <c r="A672" s="47">
        <f>A671+1</f>
        <v>637</v>
      </c>
      <c r="B672" s="48" t="s">
        <v>361</v>
      </c>
      <c r="C672" s="49" t="s">
        <v>879</v>
      </c>
      <c r="D672" s="50" t="s">
        <v>123</v>
      </c>
      <c r="E672" s="55">
        <v>0.12971999999999997</v>
      </c>
      <c r="F672" s="52"/>
      <c r="G672" s="53">
        <f>E672*F672</f>
        <v>0</v>
      </c>
      <c r="H672" s="54"/>
      <c r="I672" s="53">
        <f>E672*H672</f>
        <v>0</v>
      </c>
      <c r="J672" s="55">
        <v>2.3191920000000001E-2</v>
      </c>
      <c r="K672" s="56">
        <f>E672*J672</f>
        <v>3.0084558623999997E-3</v>
      </c>
      <c r="L672" s="57" t="s">
        <v>124</v>
      </c>
    </row>
    <row r="673" spans="1:12" s="1" customFormat="1" ht="105.6">
      <c r="A673" s="227">
        <f>A672+1</f>
        <v>638</v>
      </c>
      <c r="B673" s="228" t="s">
        <v>385</v>
      </c>
      <c r="C673" s="229" t="s">
        <v>880</v>
      </c>
      <c r="D673" s="230" t="s">
        <v>123</v>
      </c>
      <c r="E673" s="235">
        <v>0.12971999999999997</v>
      </c>
      <c r="F673" s="232"/>
      <c r="G673" s="233">
        <f>E673*F673</f>
        <v>0</v>
      </c>
      <c r="H673" s="234"/>
      <c r="I673" s="233">
        <f>E673*H673</f>
        <v>0</v>
      </c>
      <c r="J673" s="235">
        <v>0.47</v>
      </c>
      <c r="K673" s="236">
        <f>E673*J673</f>
        <v>6.0968399999999985E-2</v>
      </c>
      <c r="L673" s="237" t="s">
        <v>124</v>
      </c>
    </row>
    <row r="674" spans="1:12" s="1" customFormat="1" ht="19.2">
      <c r="A674" s="47">
        <f>A673+1</f>
        <v>639</v>
      </c>
      <c r="B674" s="48" t="s">
        <v>365</v>
      </c>
      <c r="C674" s="49" t="s">
        <v>881</v>
      </c>
      <c r="D674" s="50" t="s">
        <v>123</v>
      </c>
      <c r="E674" s="55">
        <v>0.12971999999999997</v>
      </c>
      <c r="F674" s="52"/>
      <c r="G674" s="53">
        <f>E674*F674</f>
        <v>0</v>
      </c>
      <c r="H674" s="54"/>
      <c r="I674" s="53">
        <f>E674*H674</f>
        <v>0</v>
      </c>
      <c r="J674" s="55">
        <v>1.8E-3</v>
      </c>
      <c r="K674" s="56">
        <f>E674*J674</f>
        <v>2.3349599999999995E-4</v>
      </c>
      <c r="L674" s="57" t="s">
        <v>124</v>
      </c>
    </row>
    <row r="675" spans="1:12" s="1" customFormat="1" ht="19.2">
      <c r="A675" s="47">
        <f>A674+1</f>
        <v>640</v>
      </c>
      <c r="B675" s="48" t="s">
        <v>406</v>
      </c>
      <c r="C675" s="49" t="s">
        <v>882</v>
      </c>
      <c r="D675" s="50" t="s">
        <v>155</v>
      </c>
      <c r="E675" s="51">
        <v>1</v>
      </c>
      <c r="F675" s="52"/>
      <c r="G675" s="53">
        <f>E675*F675</f>
        <v>0</v>
      </c>
      <c r="H675" s="54"/>
      <c r="I675" s="53">
        <f>E675*H675</f>
        <v>0</v>
      </c>
      <c r="J675" s="55">
        <v>1.65E-3</v>
      </c>
      <c r="K675" s="56">
        <f>E675*J675</f>
        <v>1.65E-3</v>
      </c>
      <c r="L675" s="57"/>
    </row>
    <row r="676" spans="1:12" s="1" customFormat="1" ht="19.2">
      <c r="A676" s="47">
        <f>A675+1</f>
        <v>641</v>
      </c>
      <c r="B676" s="48" t="s">
        <v>369</v>
      </c>
      <c r="C676" s="49" t="s">
        <v>883</v>
      </c>
      <c r="D676" s="50" t="s">
        <v>235</v>
      </c>
      <c r="E676" s="55">
        <v>7.1000000000000008E-2</v>
      </c>
      <c r="F676" s="52"/>
      <c r="G676" s="53">
        <f>E676*F676</f>
        <v>0</v>
      </c>
      <c r="H676" s="54"/>
      <c r="I676" s="53">
        <f>E676*H676</f>
        <v>0</v>
      </c>
      <c r="J676" s="55">
        <v>0</v>
      </c>
      <c r="K676" s="56">
        <f>E676*J676</f>
        <v>0</v>
      </c>
      <c r="L676" s="57" t="s">
        <v>124</v>
      </c>
    </row>
    <row r="677" spans="1:12" s="1" customFormat="1" ht="19.2">
      <c r="A677" s="47">
        <f>A676+1</f>
        <v>642</v>
      </c>
      <c r="B677" s="48" t="s">
        <v>398</v>
      </c>
      <c r="C677" s="49" t="s">
        <v>884</v>
      </c>
      <c r="D677" s="50" t="s">
        <v>136</v>
      </c>
      <c r="E677" s="54">
        <v>2.2999999999999998</v>
      </c>
      <c r="F677" s="52"/>
      <c r="G677" s="53">
        <f>E677*F677</f>
        <v>0</v>
      </c>
      <c r="H677" s="54"/>
      <c r="I677" s="53">
        <f>E677*H677</f>
        <v>0</v>
      </c>
      <c r="J677" s="55">
        <v>1.65024E-4</v>
      </c>
      <c r="K677" s="56">
        <f>E677*J677</f>
        <v>3.7955519999999997E-4</v>
      </c>
      <c r="L677" s="57" t="s">
        <v>124</v>
      </c>
    </row>
    <row r="678" spans="1:12" s="1" customFormat="1" ht="19.2">
      <c r="A678" s="47">
        <f>A677+1</f>
        <v>643</v>
      </c>
      <c r="B678" s="48" t="s">
        <v>400</v>
      </c>
      <c r="C678" s="49" t="s">
        <v>885</v>
      </c>
      <c r="D678" s="50" t="s">
        <v>136</v>
      </c>
      <c r="E678" s="54">
        <v>2.2999999999999998</v>
      </c>
      <c r="F678" s="52"/>
      <c r="G678" s="53">
        <f>E678*F678</f>
        <v>0</v>
      </c>
      <c r="H678" s="54"/>
      <c r="I678" s="53">
        <f>E678*H678</f>
        <v>0</v>
      </c>
      <c r="J678" s="55">
        <v>3.4706224000000001E-2</v>
      </c>
      <c r="K678" s="56">
        <f>E678*J678</f>
        <v>7.9824315199999996E-2</v>
      </c>
      <c r="L678" s="57" t="s">
        <v>124</v>
      </c>
    </row>
    <row r="679" spans="1:12" s="1" customFormat="1" ht="19.2">
      <c r="A679" s="47">
        <f>A678+1</f>
        <v>644</v>
      </c>
      <c r="B679" s="48" t="s">
        <v>359</v>
      </c>
      <c r="C679" s="49" t="s">
        <v>886</v>
      </c>
      <c r="D679" s="50" t="s">
        <v>127</v>
      </c>
      <c r="E679" s="226">
        <v>2.2977999999999996</v>
      </c>
      <c r="F679" s="52"/>
      <c r="G679" s="53">
        <f>E679*F679</f>
        <v>0</v>
      </c>
      <c r="H679" s="54"/>
      <c r="I679" s="53">
        <f>E679*H679</f>
        <v>0</v>
      </c>
      <c r="J679" s="55">
        <v>0</v>
      </c>
      <c r="K679" s="56">
        <f>E679*J679</f>
        <v>0</v>
      </c>
      <c r="L679" s="57" t="s">
        <v>124</v>
      </c>
    </row>
    <row r="680" spans="1:12" s="1" customFormat="1" ht="19.2">
      <c r="A680" s="47">
        <f>A679+1</f>
        <v>645</v>
      </c>
      <c r="B680" s="48" t="s">
        <v>361</v>
      </c>
      <c r="C680" s="49" t="s">
        <v>887</v>
      </c>
      <c r="D680" s="50" t="s">
        <v>123</v>
      </c>
      <c r="E680" s="55">
        <v>0.12971999999999997</v>
      </c>
      <c r="F680" s="52"/>
      <c r="G680" s="53">
        <f>E680*F680</f>
        <v>0</v>
      </c>
      <c r="H680" s="54"/>
      <c r="I680" s="53">
        <f>E680*H680</f>
        <v>0</v>
      </c>
      <c r="J680" s="55">
        <v>2.3191920000000001E-2</v>
      </c>
      <c r="K680" s="56">
        <f>E680*J680</f>
        <v>3.0084558623999997E-3</v>
      </c>
      <c r="L680" s="57" t="s">
        <v>124</v>
      </c>
    </row>
    <row r="681" spans="1:12" s="1" customFormat="1" ht="105.6">
      <c r="A681" s="227">
        <f>A680+1</f>
        <v>646</v>
      </c>
      <c r="B681" s="228" t="s">
        <v>385</v>
      </c>
      <c r="C681" s="229" t="s">
        <v>888</v>
      </c>
      <c r="D681" s="230" t="s">
        <v>123</v>
      </c>
      <c r="E681" s="235">
        <v>0.12971999999999997</v>
      </c>
      <c r="F681" s="232"/>
      <c r="G681" s="233">
        <f>E681*F681</f>
        <v>0</v>
      </c>
      <c r="H681" s="234"/>
      <c r="I681" s="233">
        <f>E681*H681</f>
        <v>0</v>
      </c>
      <c r="J681" s="235">
        <v>0.47</v>
      </c>
      <c r="K681" s="236">
        <f>E681*J681</f>
        <v>6.0968399999999985E-2</v>
      </c>
      <c r="L681" s="237" t="s">
        <v>124</v>
      </c>
    </row>
    <row r="682" spans="1:12" s="1" customFormat="1" ht="19.2">
      <c r="A682" s="47">
        <f>A681+1</f>
        <v>647</v>
      </c>
      <c r="B682" s="48" t="s">
        <v>365</v>
      </c>
      <c r="C682" s="49" t="s">
        <v>889</v>
      </c>
      <c r="D682" s="50" t="s">
        <v>123</v>
      </c>
      <c r="E682" s="55">
        <v>0.12971999999999997</v>
      </c>
      <c r="F682" s="52"/>
      <c r="G682" s="53">
        <f>E682*F682</f>
        <v>0</v>
      </c>
      <c r="H682" s="54"/>
      <c r="I682" s="53">
        <f>E682*H682</f>
        <v>0</v>
      </c>
      <c r="J682" s="55">
        <v>1.8E-3</v>
      </c>
      <c r="K682" s="56">
        <f>E682*J682</f>
        <v>2.3349599999999995E-4</v>
      </c>
      <c r="L682" s="57" t="s">
        <v>124</v>
      </c>
    </row>
    <row r="683" spans="1:12" s="1" customFormat="1" ht="19.2">
      <c r="A683" s="47">
        <f>A682+1</f>
        <v>648</v>
      </c>
      <c r="B683" s="48" t="s">
        <v>406</v>
      </c>
      <c r="C683" s="49" t="s">
        <v>890</v>
      </c>
      <c r="D683" s="50" t="s">
        <v>155</v>
      </c>
      <c r="E683" s="51">
        <v>1</v>
      </c>
      <c r="F683" s="52"/>
      <c r="G683" s="53">
        <f>E683*F683</f>
        <v>0</v>
      </c>
      <c r="H683" s="54"/>
      <c r="I683" s="53">
        <f>E683*H683</f>
        <v>0</v>
      </c>
      <c r="J683" s="55">
        <v>1.65E-3</v>
      </c>
      <c r="K683" s="56">
        <f>E683*J683</f>
        <v>1.65E-3</v>
      </c>
      <c r="L683" s="57"/>
    </row>
    <row r="684" spans="1:12" s="1" customFormat="1" ht="19.2">
      <c r="A684" s="47">
        <f>A683+1</f>
        <v>649</v>
      </c>
      <c r="B684" s="48" t="s">
        <v>369</v>
      </c>
      <c r="C684" s="49" t="s">
        <v>891</v>
      </c>
      <c r="D684" s="50" t="s">
        <v>235</v>
      </c>
      <c r="E684" s="55">
        <v>7.1000000000000008E-2</v>
      </c>
      <c r="F684" s="52"/>
      <c r="G684" s="53">
        <f>E684*F684</f>
        <v>0</v>
      </c>
      <c r="H684" s="54"/>
      <c r="I684" s="53">
        <f>E684*H684</f>
        <v>0</v>
      </c>
      <c r="J684" s="55">
        <v>0</v>
      </c>
      <c r="K684" s="56">
        <f>E684*J684</f>
        <v>0</v>
      </c>
      <c r="L684" s="57" t="s">
        <v>124</v>
      </c>
    </row>
    <row r="685" spans="1:12" s="1" customFormat="1" ht="19.2">
      <c r="A685" s="47">
        <f>A684+1</f>
        <v>650</v>
      </c>
      <c r="B685" s="48" t="s">
        <v>712</v>
      </c>
      <c r="C685" s="49" t="s">
        <v>892</v>
      </c>
      <c r="D685" s="50" t="s">
        <v>136</v>
      </c>
      <c r="E685" s="51">
        <v>1</v>
      </c>
      <c r="F685" s="52"/>
      <c r="G685" s="53">
        <f>E685*F685</f>
        <v>0</v>
      </c>
      <c r="H685" s="54"/>
      <c r="I685" s="53">
        <f>E685*H685</f>
        <v>0</v>
      </c>
      <c r="J685" s="55">
        <v>1.65024E-4</v>
      </c>
      <c r="K685" s="56">
        <f>E685*J685</f>
        <v>1.65024E-4</v>
      </c>
      <c r="L685" s="57" t="s">
        <v>124</v>
      </c>
    </row>
    <row r="686" spans="1:12" s="1" customFormat="1" ht="19.2">
      <c r="A686" s="47">
        <f>A685+1</f>
        <v>651</v>
      </c>
      <c r="B686" s="48" t="s">
        <v>714</v>
      </c>
      <c r="C686" s="49" t="s">
        <v>893</v>
      </c>
      <c r="D686" s="50" t="s">
        <v>136</v>
      </c>
      <c r="E686" s="51">
        <v>1</v>
      </c>
      <c r="F686" s="52"/>
      <c r="G686" s="53">
        <f>E686*F686</f>
        <v>0</v>
      </c>
      <c r="H686" s="54"/>
      <c r="I686" s="53">
        <f>E686*H686</f>
        <v>0</v>
      </c>
      <c r="J686" s="55">
        <v>6.2291999999999998E-3</v>
      </c>
      <c r="K686" s="56">
        <f>E686*J686</f>
        <v>6.2291999999999998E-3</v>
      </c>
      <c r="L686" s="57" t="s">
        <v>124</v>
      </c>
    </row>
    <row r="687" spans="1:12" s="1" customFormat="1" ht="19.2">
      <c r="A687" s="47">
        <f>A686+1</f>
        <v>652</v>
      </c>
      <c r="B687" s="48" t="s">
        <v>359</v>
      </c>
      <c r="C687" s="49" t="s">
        <v>894</v>
      </c>
      <c r="D687" s="50" t="s">
        <v>127</v>
      </c>
      <c r="E687" s="226">
        <v>0.50159999999999993</v>
      </c>
      <c r="F687" s="52"/>
      <c r="G687" s="53">
        <f>E687*F687</f>
        <v>0</v>
      </c>
      <c r="H687" s="54"/>
      <c r="I687" s="53">
        <f>E687*H687</f>
        <v>0</v>
      </c>
      <c r="J687" s="55">
        <v>0</v>
      </c>
      <c r="K687" s="56">
        <f>E687*J687</f>
        <v>0</v>
      </c>
      <c r="L687" s="57" t="s">
        <v>124</v>
      </c>
    </row>
    <row r="688" spans="1:12" s="1" customFormat="1" ht="19.2">
      <c r="A688" s="47">
        <f>A687+1</f>
        <v>653</v>
      </c>
      <c r="B688" s="48" t="s">
        <v>361</v>
      </c>
      <c r="C688" s="49" t="s">
        <v>895</v>
      </c>
      <c r="D688" s="50" t="s">
        <v>123</v>
      </c>
      <c r="E688" s="55">
        <v>1.0799999999999999E-2</v>
      </c>
      <c r="F688" s="52"/>
      <c r="G688" s="53">
        <f>E688*F688</f>
        <v>0</v>
      </c>
      <c r="H688" s="54"/>
      <c r="I688" s="53">
        <f>E688*H688</f>
        <v>0</v>
      </c>
      <c r="J688" s="55">
        <v>2.3191920000000001E-2</v>
      </c>
      <c r="K688" s="56">
        <f>E688*J688</f>
        <v>2.50472736E-4</v>
      </c>
      <c r="L688" s="57" t="s">
        <v>124</v>
      </c>
    </row>
    <row r="689" spans="1:12" s="1" customFormat="1" ht="105.6">
      <c r="A689" s="227">
        <f>A688+1</f>
        <v>654</v>
      </c>
      <c r="B689" s="228" t="s">
        <v>385</v>
      </c>
      <c r="C689" s="229" t="s">
        <v>896</v>
      </c>
      <c r="D689" s="230" t="s">
        <v>123</v>
      </c>
      <c r="E689" s="235">
        <v>1.0799999999999999E-2</v>
      </c>
      <c r="F689" s="232"/>
      <c r="G689" s="233">
        <f>E689*F689</f>
        <v>0</v>
      </c>
      <c r="H689" s="234"/>
      <c r="I689" s="233">
        <f>E689*H689</f>
        <v>0</v>
      </c>
      <c r="J689" s="235">
        <v>0.47</v>
      </c>
      <c r="K689" s="236">
        <f>E689*J689</f>
        <v>5.0759999999999989E-3</v>
      </c>
      <c r="L689" s="237" t="s">
        <v>124</v>
      </c>
    </row>
    <row r="690" spans="1:12" s="1" customFormat="1" ht="19.2">
      <c r="A690" s="47">
        <f>A689+1</f>
        <v>655</v>
      </c>
      <c r="B690" s="48" t="s">
        <v>365</v>
      </c>
      <c r="C690" s="49" t="s">
        <v>897</v>
      </c>
      <c r="D690" s="50" t="s">
        <v>123</v>
      </c>
      <c r="E690" s="55">
        <v>1.0799999999999999E-2</v>
      </c>
      <c r="F690" s="52"/>
      <c r="G690" s="53">
        <f>E690*F690</f>
        <v>0</v>
      </c>
      <c r="H690" s="54"/>
      <c r="I690" s="53">
        <f>E690*H690</f>
        <v>0</v>
      </c>
      <c r="J690" s="55">
        <v>1.8E-3</v>
      </c>
      <c r="K690" s="56">
        <f>E690*J690</f>
        <v>1.9439999999999997E-5</v>
      </c>
      <c r="L690" s="57" t="s">
        <v>124</v>
      </c>
    </row>
    <row r="691" spans="1:12" s="1" customFormat="1" ht="19.2">
      <c r="A691" s="47">
        <f>A690+1</f>
        <v>656</v>
      </c>
      <c r="B691" s="48" t="s">
        <v>677</v>
      </c>
      <c r="C691" s="49" t="s">
        <v>898</v>
      </c>
      <c r="D691" s="50" t="s">
        <v>155</v>
      </c>
      <c r="E691" s="51">
        <v>1</v>
      </c>
      <c r="F691" s="52"/>
      <c r="G691" s="53">
        <f>E691*F691</f>
        <v>0</v>
      </c>
      <c r="H691" s="54"/>
      <c r="I691" s="53">
        <f>E691*H691</f>
        <v>0</v>
      </c>
      <c r="J691" s="55">
        <v>1.32E-3</v>
      </c>
      <c r="K691" s="56">
        <f>E691*J691</f>
        <v>1.32E-3</v>
      </c>
      <c r="L691" s="57" t="s">
        <v>124</v>
      </c>
    </row>
    <row r="692" spans="1:12" s="1" customFormat="1" ht="19.2">
      <c r="A692" s="47">
        <f>A691+1</f>
        <v>657</v>
      </c>
      <c r="B692" s="48" t="s">
        <v>369</v>
      </c>
      <c r="C692" s="49" t="s">
        <v>899</v>
      </c>
      <c r="D692" s="50" t="s">
        <v>235</v>
      </c>
      <c r="E692" s="55">
        <v>9.0000000000000011E-3</v>
      </c>
      <c r="F692" s="52"/>
      <c r="G692" s="53">
        <f>E692*F692</f>
        <v>0</v>
      </c>
      <c r="H692" s="54"/>
      <c r="I692" s="53">
        <f>E692*H692</f>
        <v>0</v>
      </c>
      <c r="J692" s="55">
        <v>0</v>
      </c>
      <c r="K692" s="56">
        <f>E692*J692</f>
        <v>0</v>
      </c>
      <c r="L692" s="57" t="s">
        <v>124</v>
      </c>
    </row>
    <row r="693" spans="1:12" s="1" customFormat="1" ht="19.2">
      <c r="A693" s="47">
        <f>A692+1</f>
        <v>658</v>
      </c>
      <c r="B693" s="48" t="s">
        <v>465</v>
      </c>
      <c r="C693" s="49" t="s">
        <v>900</v>
      </c>
      <c r="D693" s="50" t="s">
        <v>136</v>
      </c>
      <c r="E693" s="51">
        <v>2</v>
      </c>
      <c r="F693" s="52"/>
      <c r="G693" s="53">
        <f>E693*F693</f>
        <v>0</v>
      </c>
      <c r="H693" s="54"/>
      <c r="I693" s="53">
        <f>E693*H693</f>
        <v>0</v>
      </c>
      <c r="J693" s="55">
        <v>1.65024E-4</v>
      </c>
      <c r="K693" s="56">
        <f>E693*J693</f>
        <v>3.30048E-4</v>
      </c>
      <c r="L693" s="57" t="s">
        <v>124</v>
      </c>
    </row>
    <row r="694" spans="1:12" s="1" customFormat="1" ht="19.2">
      <c r="A694" s="47">
        <f>A693+1</f>
        <v>659</v>
      </c>
      <c r="B694" s="48" t="s">
        <v>357</v>
      </c>
      <c r="C694" s="49" t="s">
        <v>901</v>
      </c>
      <c r="D694" s="50" t="s">
        <v>136</v>
      </c>
      <c r="E694" s="51">
        <v>2</v>
      </c>
      <c r="F694" s="52"/>
      <c r="G694" s="53">
        <f>E694*F694</f>
        <v>0</v>
      </c>
      <c r="H694" s="54"/>
      <c r="I694" s="53">
        <f>E694*H694</f>
        <v>0</v>
      </c>
      <c r="J694" s="55">
        <v>2.3090223999999999E-2</v>
      </c>
      <c r="K694" s="56">
        <f>E694*J694</f>
        <v>4.6180447999999999E-2</v>
      </c>
      <c r="L694" s="57" t="s">
        <v>124</v>
      </c>
    </row>
    <row r="695" spans="1:12" s="1" customFormat="1" ht="19.2">
      <c r="A695" s="47">
        <f>A694+1</f>
        <v>660</v>
      </c>
      <c r="B695" s="48" t="s">
        <v>359</v>
      </c>
      <c r="C695" s="49" t="s">
        <v>902</v>
      </c>
      <c r="D695" s="50" t="s">
        <v>127</v>
      </c>
      <c r="E695" s="226">
        <v>1.5703</v>
      </c>
      <c r="F695" s="52"/>
      <c r="G695" s="53">
        <f>E695*F695</f>
        <v>0</v>
      </c>
      <c r="H695" s="54"/>
      <c r="I695" s="53">
        <f>E695*H695</f>
        <v>0</v>
      </c>
      <c r="J695" s="55">
        <v>0</v>
      </c>
      <c r="K695" s="56">
        <f>E695*J695</f>
        <v>0</v>
      </c>
      <c r="L695" s="57" t="s">
        <v>124</v>
      </c>
    </row>
    <row r="696" spans="1:12" s="1" customFormat="1" ht="19.2">
      <c r="A696" s="47">
        <f>A695+1</f>
        <v>661</v>
      </c>
      <c r="B696" s="48" t="s">
        <v>361</v>
      </c>
      <c r="C696" s="49" t="s">
        <v>903</v>
      </c>
      <c r="D696" s="50" t="s">
        <v>123</v>
      </c>
      <c r="E696" s="55">
        <v>7.0300000000000001E-2</v>
      </c>
      <c r="F696" s="52"/>
      <c r="G696" s="53">
        <f>E696*F696</f>
        <v>0</v>
      </c>
      <c r="H696" s="54"/>
      <c r="I696" s="53">
        <f>E696*H696</f>
        <v>0</v>
      </c>
      <c r="J696" s="55">
        <v>2.3191920000000001E-2</v>
      </c>
      <c r="K696" s="56">
        <f>E696*J696</f>
        <v>1.6303919760000001E-3</v>
      </c>
      <c r="L696" s="57" t="s">
        <v>124</v>
      </c>
    </row>
    <row r="697" spans="1:12" s="1" customFormat="1" ht="105.6">
      <c r="A697" s="227">
        <f>A696+1</f>
        <v>662</v>
      </c>
      <c r="B697" s="228" t="s">
        <v>385</v>
      </c>
      <c r="C697" s="229" t="s">
        <v>904</v>
      </c>
      <c r="D697" s="230" t="s">
        <v>123</v>
      </c>
      <c r="E697" s="235">
        <v>7.0300000000000001E-2</v>
      </c>
      <c r="F697" s="232"/>
      <c r="G697" s="233">
        <f>E697*F697</f>
        <v>0</v>
      </c>
      <c r="H697" s="234"/>
      <c r="I697" s="233">
        <f>E697*H697</f>
        <v>0</v>
      </c>
      <c r="J697" s="235">
        <v>0.47</v>
      </c>
      <c r="K697" s="236">
        <f>E697*J697</f>
        <v>3.3041000000000001E-2</v>
      </c>
      <c r="L697" s="237" t="s">
        <v>124</v>
      </c>
    </row>
    <row r="698" spans="1:12" s="1" customFormat="1" ht="19.2">
      <c r="A698" s="47">
        <f>A697+1</f>
        <v>663</v>
      </c>
      <c r="B698" s="48" t="s">
        <v>365</v>
      </c>
      <c r="C698" s="49" t="s">
        <v>905</v>
      </c>
      <c r="D698" s="50" t="s">
        <v>123</v>
      </c>
      <c r="E698" s="55">
        <v>7.0300000000000001E-2</v>
      </c>
      <c r="F698" s="52"/>
      <c r="G698" s="53">
        <f>E698*F698</f>
        <v>0</v>
      </c>
      <c r="H698" s="54"/>
      <c r="I698" s="53">
        <f>E698*H698</f>
        <v>0</v>
      </c>
      <c r="J698" s="55">
        <v>1.8E-3</v>
      </c>
      <c r="K698" s="56">
        <f>E698*J698</f>
        <v>1.2653999999999999E-4</v>
      </c>
      <c r="L698" s="57" t="s">
        <v>124</v>
      </c>
    </row>
    <row r="699" spans="1:12" s="1" customFormat="1" ht="19.2">
      <c r="A699" s="47">
        <f>A698+1</f>
        <v>664</v>
      </c>
      <c r="B699" s="48" t="s">
        <v>395</v>
      </c>
      <c r="C699" s="49" t="s">
        <v>906</v>
      </c>
      <c r="D699" s="50" t="s">
        <v>155</v>
      </c>
      <c r="E699" s="51">
        <v>1</v>
      </c>
      <c r="F699" s="52"/>
      <c r="G699" s="53">
        <f>E699*F699</f>
        <v>0</v>
      </c>
      <c r="H699" s="54"/>
      <c r="I699" s="53">
        <f>E699*H699</f>
        <v>0</v>
      </c>
      <c r="J699" s="55">
        <v>1.4189999999999999E-3</v>
      </c>
      <c r="K699" s="56">
        <f>E699*J699</f>
        <v>1.4189999999999999E-3</v>
      </c>
      <c r="L699" s="57" t="s">
        <v>124</v>
      </c>
    </row>
    <row r="700" spans="1:12" s="1" customFormat="1" ht="19.2">
      <c r="A700" s="47">
        <f>A699+1</f>
        <v>665</v>
      </c>
      <c r="B700" s="48" t="s">
        <v>369</v>
      </c>
      <c r="C700" s="49" t="s">
        <v>907</v>
      </c>
      <c r="D700" s="50" t="s">
        <v>235</v>
      </c>
      <c r="E700" s="55">
        <v>4.4000000000000004E-2</v>
      </c>
      <c r="F700" s="52"/>
      <c r="G700" s="53">
        <f>E700*F700</f>
        <v>0</v>
      </c>
      <c r="H700" s="54"/>
      <c r="I700" s="53">
        <f>E700*H700</f>
        <v>0</v>
      </c>
      <c r="J700" s="55">
        <v>0</v>
      </c>
      <c r="K700" s="56">
        <f>E700*J700</f>
        <v>0</v>
      </c>
      <c r="L700" s="57" t="s">
        <v>124</v>
      </c>
    </row>
    <row r="701" spans="1:12" s="1" customFormat="1" ht="19.2">
      <c r="A701" s="47">
        <f>A700+1</f>
        <v>666</v>
      </c>
      <c r="B701" s="48" t="s">
        <v>465</v>
      </c>
      <c r="C701" s="49" t="s">
        <v>908</v>
      </c>
      <c r="D701" s="50" t="s">
        <v>136</v>
      </c>
      <c r="E701" s="54">
        <v>2.5</v>
      </c>
      <c r="F701" s="52"/>
      <c r="G701" s="53">
        <f>E701*F701</f>
        <v>0</v>
      </c>
      <c r="H701" s="54"/>
      <c r="I701" s="53">
        <f>E701*H701</f>
        <v>0</v>
      </c>
      <c r="J701" s="55">
        <v>1.65024E-4</v>
      </c>
      <c r="K701" s="56">
        <f>E701*J701</f>
        <v>4.1255999999999997E-4</v>
      </c>
      <c r="L701" s="57" t="s">
        <v>124</v>
      </c>
    </row>
    <row r="702" spans="1:12" s="1" customFormat="1" ht="19.2">
      <c r="A702" s="47">
        <f>A701+1</f>
        <v>667</v>
      </c>
      <c r="B702" s="48" t="s">
        <v>357</v>
      </c>
      <c r="C702" s="49" t="s">
        <v>909</v>
      </c>
      <c r="D702" s="50" t="s">
        <v>136</v>
      </c>
      <c r="E702" s="54">
        <v>2.5</v>
      </c>
      <c r="F702" s="52"/>
      <c r="G702" s="53">
        <f>E702*F702</f>
        <v>0</v>
      </c>
      <c r="H702" s="54"/>
      <c r="I702" s="53">
        <f>E702*H702</f>
        <v>0</v>
      </c>
      <c r="J702" s="55">
        <v>2.3090223999999999E-2</v>
      </c>
      <c r="K702" s="56">
        <f>E702*J702</f>
        <v>5.7725559999999995E-2</v>
      </c>
      <c r="L702" s="57" t="s">
        <v>124</v>
      </c>
    </row>
    <row r="703" spans="1:12" s="1" customFormat="1" ht="19.2">
      <c r="A703" s="47">
        <f>A702+1</f>
        <v>668</v>
      </c>
      <c r="B703" s="48" t="s">
        <v>359</v>
      </c>
      <c r="C703" s="49" t="s">
        <v>910</v>
      </c>
      <c r="D703" s="50" t="s">
        <v>127</v>
      </c>
      <c r="E703" s="226">
        <v>1.972</v>
      </c>
      <c r="F703" s="52"/>
      <c r="G703" s="53">
        <f>E703*F703</f>
        <v>0</v>
      </c>
      <c r="H703" s="54"/>
      <c r="I703" s="53">
        <f>E703*H703</f>
        <v>0</v>
      </c>
      <c r="J703" s="55">
        <v>0</v>
      </c>
      <c r="K703" s="56">
        <f>E703*J703</f>
        <v>0</v>
      </c>
      <c r="L703" s="57" t="s">
        <v>124</v>
      </c>
    </row>
    <row r="704" spans="1:12" s="1" customFormat="1" ht="19.2">
      <c r="A704" s="47">
        <f>A703+1</f>
        <v>669</v>
      </c>
      <c r="B704" s="48" t="s">
        <v>361</v>
      </c>
      <c r="C704" s="49" t="s">
        <v>911</v>
      </c>
      <c r="D704" s="50" t="s">
        <v>123</v>
      </c>
      <c r="E704" s="55">
        <v>7.1999999999999995E-2</v>
      </c>
      <c r="F704" s="52"/>
      <c r="G704" s="53">
        <f>E704*F704</f>
        <v>0</v>
      </c>
      <c r="H704" s="54"/>
      <c r="I704" s="53">
        <f>E704*H704</f>
        <v>0</v>
      </c>
      <c r="J704" s="55">
        <v>2.3191920000000001E-2</v>
      </c>
      <c r="K704" s="56">
        <f>E704*J704</f>
        <v>1.6698182399999999E-3</v>
      </c>
      <c r="L704" s="57" t="s">
        <v>124</v>
      </c>
    </row>
    <row r="705" spans="1:12" s="1" customFormat="1" ht="105.6">
      <c r="A705" s="227">
        <f>A704+1</f>
        <v>670</v>
      </c>
      <c r="B705" s="228" t="s">
        <v>385</v>
      </c>
      <c r="C705" s="229" t="s">
        <v>912</v>
      </c>
      <c r="D705" s="230" t="s">
        <v>123</v>
      </c>
      <c r="E705" s="235">
        <v>7.1999999999999995E-2</v>
      </c>
      <c r="F705" s="232"/>
      <c r="G705" s="233">
        <f>E705*F705</f>
        <v>0</v>
      </c>
      <c r="H705" s="234"/>
      <c r="I705" s="233">
        <f>E705*H705</f>
        <v>0</v>
      </c>
      <c r="J705" s="235">
        <v>0.47</v>
      </c>
      <c r="K705" s="236">
        <f>E705*J705</f>
        <v>3.3839999999999995E-2</v>
      </c>
      <c r="L705" s="237" t="s">
        <v>124</v>
      </c>
    </row>
    <row r="706" spans="1:12" s="1" customFormat="1" ht="19.2">
      <c r="A706" s="47">
        <f>A705+1</f>
        <v>671</v>
      </c>
      <c r="B706" s="48" t="s">
        <v>365</v>
      </c>
      <c r="C706" s="49" t="s">
        <v>913</v>
      </c>
      <c r="D706" s="50" t="s">
        <v>123</v>
      </c>
      <c r="E706" s="55">
        <v>7.1999999999999995E-2</v>
      </c>
      <c r="F706" s="52"/>
      <c r="G706" s="53">
        <f>E706*F706</f>
        <v>0</v>
      </c>
      <c r="H706" s="54"/>
      <c r="I706" s="53">
        <f>E706*H706</f>
        <v>0</v>
      </c>
      <c r="J706" s="55">
        <v>1.8E-3</v>
      </c>
      <c r="K706" s="56">
        <f>E706*J706</f>
        <v>1.2959999999999998E-4</v>
      </c>
      <c r="L706" s="57" t="s">
        <v>124</v>
      </c>
    </row>
    <row r="707" spans="1:12" s="1" customFormat="1" ht="19.2">
      <c r="A707" s="47">
        <f>A706+1</f>
        <v>672</v>
      </c>
      <c r="B707" s="48" t="s">
        <v>369</v>
      </c>
      <c r="C707" s="49" t="s">
        <v>914</v>
      </c>
      <c r="D707" s="50" t="s">
        <v>235</v>
      </c>
      <c r="E707" s="55">
        <v>4.4000000000000004E-2</v>
      </c>
      <c r="F707" s="52"/>
      <c r="G707" s="53">
        <f>E707*F707</f>
        <v>0</v>
      </c>
      <c r="H707" s="54"/>
      <c r="I707" s="53">
        <f>E707*H707</f>
        <v>0</v>
      </c>
      <c r="J707" s="55">
        <v>0</v>
      </c>
      <c r="K707" s="56">
        <f>E707*J707</f>
        <v>0</v>
      </c>
      <c r="L707" s="57" t="s">
        <v>124</v>
      </c>
    </row>
    <row r="708" spans="1:12" s="1" customFormat="1" ht="19.2">
      <c r="A708" s="47">
        <f>A707+1</f>
        <v>673</v>
      </c>
      <c r="B708" s="48" t="s">
        <v>653</v>
      </c>
      <c r="C708" s="49" t="s">
        <v>915</v>
      </c>
      <c r="D708" s="50" t="s">
        <v>136</v>
      </c>
      <c r="E708" s="54">
        <v>5.5</v>
      </c>
      <c r="F708" s="52"/>
      <c r="G708" s="53">
        <f>E708*F708</f>
        <v>0</v>
      </c>
      <c r="H708" s="54"/>
      <c r="I708" s="53">
        <f>E708*H708</f>
        <v>0</v>
      </c>
      <c r="J708" s="55">
        <v>1.65024E-4</v>
      </c>
      <c r="K708" s="56">
        <f>E708*J708</f>
        <v>9.0763200000000001E-4</v>
      </c>
      <c r="L708" s="57" t="s">
        <v>124</v>
      </c>
    </row>
    <row r="709" spans="1:12" s="1" customFormat="1" ht="19.2">
      <c r="A709" s="47">
        <f>A708+1</f>
        <v>674</v>
      </c>
      <c r="B709" s="48" t="s">
        <v>400</v>
      </c>
      <c r="C709" s="49" t="s">
        <v>916</v>
      </c>
      <c r="D709" s="50" t="s">
        <v>136</v>
      </c>
      <c r="E709" s="54">
        <v>5.5</v>
      </c>
      <c r="F709" s="52"/>
      <c r="G709" s="53">
        <f>E709*F709</f>
        <v>0</v>
      </c>
      <c r="H709" s="54"/>
      <c r="I709" s="53">
        <f>E709*H709</f>
        <v>0</v>
      </c>
      <c r="J709" s="55">
        <v>3.4706224000000001E-2</v>
      </c>
      <c r="K709" s="56">
        <f>E709*J709</f>
        <v>0.19088423200000001</v>
      </c>
      <c r="L709" s="57" t="s">
        <v>124</v>
      </c>
    </row>
    <row r="710" spans="1:12" s="1" customFormat="1" ht="19.2">
      <c r="A710" s="47">
        <f>A709+1</f>
        <v>675</v>
      </c>
      <c r="B710" s="48" t="s">
        <v>359</v>
      </c>
      <c r="C710" s="49" t="s">
        <v>917</v>
      </c>
      <c r="D710" s="50" t="s">
        <v>127</v>
      </c>
      <c r="E710" s="226">
        <v>5.8480000000000008</v>
      </c>
      <c r="F710" s="52"/>
      <c r="G710" s="53">
        <f>E710*F710</f>
        <v>0</v>
      </c>
      <c r="H710" s="54"/>
      <c r="I710" s="53">
        <f>E710*H710</f>
        <v>0</v>
      </c>
      <c r="J710" s="55">
        <v>0</v>
      </c>
      <c r="K710" s="56">
        <f>E710*J710</f>
        <v>0</v>
      </c>
      <c r="L710" s="57" t="s">
        <v>124</v>
      </c>
    </row>
    <row r="711" spans="1:12" s="1" customFormat="1" ht="19.2">
      <c r="A711" s="47">
        <f>A710+1</f>
        <v>676</v>
      </c>
      <c r="B711" s="48" t="s">
        <v>361</v>
      </c>
      <c r="C711" s="49" t="s">
        <v>918</v>
      </c>
      <c r="D711" s="50" t="s">
        <v>123</v>
      </c>
      <c r="E711" s="55">
        <v>0.35199999999999998</v>
      </c>
      <c r="F711" s="52"/>
      <c r="G711" s="53">
        <f>E711*F711</f>
        <v>0</v>
      </c>
      <c r="H711" s="54"/>
      <c r="I711" s="53">
        <f>E711*H711</f>
        <v>0</v>
      </c>
      <c r="J711" s="55">
        <v>2.3191920000000001E-2</v>
      </c>
      <c r="K711" s="56">
        <f>E711*J711</f>
        <v>8.1635558399999995E-3</v>
      </c>
      <c r="L711" s="57" t="s">
        <v>124</v>
      </c>
    </row>
    <row r="712" spans="1:12" s="1" customFormat="1" ht="105.6">
      <c r="A712" s="227">
        <f>A711+1</f>
        <v>677</v>
      </c>
      <c r="B712" s="228" t="s">
        <v>385</v>
      </c>
      <c r="C712" s="229" t="s">
        <v>919</v>
      </c>
      <c r="D712" s="230" t="s">
        <v>123</v>
      </c>
      <c r="E712" s="235">
        <v>0.35199999999999998</v>
      </c>
      <c r="F712" s="232"/>
      <c r="G712" s="233">
        <f>E712*F712</f>
        <v>0</v>
      </c>
      <c r="H712" s="234"/>
      <c r="I712" s="233">
        <f>E712*H712</f>
        <v>0</v>
      </c>
      <c r="J712" s="235">
        <v>0.47</v>
      </c>
      <c r="K712" s="236">
        <f>E712*J712</f>
        <v>0.16543999999999998</v>
      </c>
      <c r="L712" s="237" t="s">
        <v>124</v>
      </c>
    </row>
    <row r="713" spans="1:12" s="1" customFormat="1" ht="19.2">
      <c r="A713" s="47">
        <f>A712+1</f>
        <v>678</v>
      </c>
      <c r="B713" s="48" t="s">
        <v>365</v>
      </c>
      <c r="C713" s="49" t="s">
        <v>920</v>
      </c>
      <c r="D713" s="50" t="s">
        <v>123</v>
      </c>
      <c r="E713" s="55">
        <v>0.35199999999999998</v>
      </c>
      <c r="F713" s="52"/>
      <c r="G713" s="53">
        <f>E713*F713</f>
        <v>0</v>
      </c>
      <c r="H713" s="54"/>
      <c r="I713" s="53">
        <f>E713*H713</f>
        <v>0</v>
      </c>
      <c r="J713" s="55">
        <v>1.8E-3</v>
      </c>
      <c r="K713" s="56">
        <f>E713*J713</f>
        <v>6.335999999999999E-4</v>
      </c>
      <c r="L713" s="57" t="s">
        <v>124</v>
      </c>
    </row>
    <row r="714" spans="1:12" s="1" customFormat="1" ht="19.2">
      <c r="A714" s="47">
        <f>A713+1</f>
        <v>679</v>
      </c>
      <c r="B714" s="48" t="s">
        <v>660</v>
      </c>
      <c r="C714" s="49" t="s">
        <v>921</v>
      </c>
      <c r="D714" s="50" t="s">
        <v>155</v>
      </c>
      <c r="E714" s="51">
        <v>1</v>
      </c>
      <c r="F714" s="52"/>
      <c r="G714" s="53">
        <f>E714*F714</f>
        <v>0</v>
      </c>
      <c r="H714" s="54"/>
      <c r="I714" s="53">
        <f>E714*H714</f>
        <v>0</v>
      </c>
      <c r="J714" s="55">
        <v>1.65E-3</v>
      </c>
      <c r="K714" s="56">
        <f>E714*J714</f>
        <v>1.65E-3</v>
      </c>
      <c r="L714" s="57" t="s">
        <v>124</v>
      </c>
    </row>
    <row r="715" spans="1:12" s="1" customFormat="1" ht="19.2">
      <c r="A715" s="47">
        <f>A714+1</f>
        <v>680</v>
      </c>
      <c r="B715" s="48" t="s">
        <v>369</v>
      </c>
      <c r="C715" s="49" t="s">
        <v>922</v>
      </c>
      <c r="D715" s="50" t="s">
        <v>235</v>
      </c>
      <c r="E715" s="55">
        <v>0.191</v>
      </c>
      <c r="F715" s="52"/>
      <c r="G715" s="53">
        <f>E715*F715</f>
        <v>0</v>
      </c>
      <c r="H715" s="54"/>
      <c r="I715" s="53">
        <f>E715*H715</f>
        <v>0</v>
      </c>
      <c r="J715" s="55">
        <v>0</v>
      </c>
      <c r="K715" s="56">
        <f>E715*J715</f>
        <v>0</v>
      </c>
      <c r="L715" s="57" t="s">
        <v>124</v>
      </c>
    </row>
    <row r="716" spans="1:12" s="1" customFormat="1" ht="19.2">
      <c r="A716" s="47">
        <f>A715+1</f>
        <v>681</v>
      </c>
      <c r="B716" s="48" t="s">
        <v>400</v>
      </c>
      <c r="C716" s="49" t="s">
        <v>923</v>
      </c>
      <c r="D716" s="50" t="s">
        <v>136</v>
      </c>
      <c r="E716" s="51">
        <v>8</v>
      </c>
      <c r="F716" s="52"/>
      <c r="G716" s="53">
        <f>E716*F716</f>
        <v>0</v>
      </c>
      <c r="H716" s="54"/>
      <c r="I716" s="53">
        <f>E716*H716</f>
        <v>0</v>
      </c>
      <c r="J716" s="55">
        <v>3.4706224000000001E-2</v>
      </c>
      <c r="K716" s="56">
        <f>E716*J716</f>
        <v>0.27764979200000001</v>
      </c>
      <c r="L716" s="57" t="s">
        <v>124</v>
      </c>
    </row>
    <row r="717" spans="1:12" s="1" customFormat="1" ht="19.2">
      <c r="A717" s="47">
        <f>A716+1</f>
        <v>682</v>
      </c>
      <c r="B717" s="48" t="s">
        <v>359</v>
      </c>
      <c r="C717" s="49" t="s">
        <v>924</v>
      </c>
      <c r="D717" s="50" t="s">
        <v>127</v>
      </c>
      <c r="E717" s="226">
        <v>9.6963999999999988</v>
      </c>
      <c r="F717" s="52"/>
      <c r="G717" s="53">
        <f>E717*F717</f>
        <v>0</v>
      </c>
      <c r="H717" s="54"/>
      <c r="I717" s="53">
        <f>E717*H717</f>
        <v>0</v>
      </c>
      <c r="J717" s="55">
        <v>0</v>
      </c>
      <c r="K717" s="56">
        <f>E717*J717</f>
        <v>0</v>
      </c>
      <c r="L717" s="57" t="s">
        <v>124</v>
      </c>
    </row>
    <row r="718" spans="1:12" s="1" customFormat="1" ht="19.2">
      <c r="A718" s="47">
        <f>A717+1</f>
        <v>683</v>
      </c>
      <c r="B718" s="48" t="s">
        <v>361</v>
      </c>
      <c r="C718" s="49" t="s">
        <v>925</v>
      </c>
      <c r="D718" s="50" t="s">
        <v>123</v>
      </c>
      <c r="E718" s="55">
        <v>0.70560000000000012</v>
      </c>
      <c r="F718" s="52"/>
      <c r="G718" s="53">
        <f>E718*F718</f>
        <v>0</v>
      </c>
      <c r="H718" s="54"/>
      <c r="I718" s="53">
        <f>E718*H718</f>
        <v>0</v>
      </c>
      <c r="J718" s="55">
        <v>2.3191920000000001E-2</v>
      </c>
      <c r="K718" s="56">
        <f>E718*J718</f>
        <v>1.6364218752000004E-2</v>
      </c>
      <c r="L718" s="57" t="s">
        <v>124</v>
      </c>
    </row>
    <row r="719" spans="1:12" s="1" customFormat="1" ht="105.6">
      <c r="A719" s="227">
        <f>A718+1</f>
        <v>684</v>
      </c>
      <c r="B719" s="228" t="s">
        <v>385</v>
      </c>
      <c r="C719" s="229" t="s">
        <v>926</v>
      </c>
      <c r="D719" s="230" t="s">
        <v>123</v>
      </c>
      <c r="E719" s="235">
        <v>0.70560000000000012</v>
      </c>
      <c r="F719" s="232"/>
      <c r="G719" s="233">
        <f>E719*F719</f>
        <v>0</v>
      </c>
      <c r="H719" s="234"/>
      <c r="I719" s="233">
        <f>E719*H719</f>
        <v>0</v>
      </c>
      <c r="J719" s="235">
        <v>0.47</v>
      </c>
      <c r="K719" s="236">
        <f>E719*J719</f>
        <v>0.33163200000000004</v>
      </c>
      <c r="L719" s="237" t="s">
        <v>124</v>
      </c>
    </row>
    <row r="720" spans="1:12" s="1" customFormat="1" ht="19.2">
      <c r="A720" s="47">
        <f>A719+1</f>
        <v>685</v>
      </c>
      <c r="B720" s="48" t="s">
        <v>365</v>
      </c>
      <c r="C720" s="49" t="s">
        <v>927</v>
      </c>
      <c r="D720" s="50" t="s">
        <v>123</v>
      </c>
      <c r="E720" s="55">
        <v>0.70560000000000012</v>
      </c>
      <c r="F720" s="52"/>
      <c r="G720" s="53">
        <f>E720*F720</f>
        <v>0</v>
      </c>
      <c r="H720" s="54"/>
      <c r="I720" s="53">
        <f>E720*H720</f>
        <v>0</v>
      </c>
      <c r="J720" s="55">
        <v>1.8E-3</v>
      </c>
      <c r="K720" s="56">
        <f>E720*J720</f>
        <v>1.2700800000000003E-3</v>
      </c>
      <c r="L720" s="57" t="s">
        <v>124</v>
      </c>
    </row>
    <row r="721" spans="1:12" s="1" customFormat="1" ht="19.2">
      <c r="A721" s="47">
        <f>A720+1</f>
        <v>686</v>
      </c>
      <c r="B721" s="48" t="s">
        <v>369</v>
      </c>
      <c r="C721" s="49" t="s">
        <v>928</v>
      </c>
      <c r="D721" s="50" t="s">
        <v>235</v>
      </c>
      <c r="E721" s="55">
        <v>0.36799999999999999</v>
      </c>
      <c r="F721" s="52"/>
      <c r="G721" s="53">
        <f>E721*F721</f>
        <v>0</v>
      </c>
      <c r="H721" s="54"/>
      <c r="I721" s="53">
        <f>E721*H721</f>
        <v>0</v>
      </c>
      <c r="J721" s="55">
        <v>0</v>
      </c>
      <c r="K721" s="56">
        <f>E721*J721</f>
        <v>0</v>
      </c>
      <c r="L721" s="57" t="s">
        <v>124</v>
      </c>
    </row>
    <row r="722" spans="1:12" s="1" customFormat="1" ht="19.2">
      <c r="A722" s="47">
        <f>A721+1</f>
        <v>687</v>
      </c>
      <c r="B722" s="48" t="s">
        <v>400</v>
      </c>
      <c r="C722" s="49" t="s">
        <v>929</v>
      </c>
      <c r="D722" s="50" t="s">
        <v>136</v>
      </c>
      <c r="E722" s="54">
        <v>5.5</v>
      </c>
      <c r="F722" s="52"/>
      <c r="G722" s="53">
        <f>E722*F722</f>
        <v>0</v>
      </c>
      <c r="H722" s="54"/>
      <c r="I722" s="53">
        <f>E722*H722</f>
        <v>0</v>
      </c>
      <c r="J722" s="55">
        <v>3.4706224000000001E-2</v>
      </c>
      <c r="K722" s="56">
        <f>E722*J722</f>
        <v>0.19088423200000001</v>
      </c>
      <c r="L722" s="57" t="s">
        <v>124</v>
      </c>
    </row>
    <row r="723" spans="1:12" s="1" customFormat="1" ht="19.2">
      <c r="A723" s="47">
        <f>A722+1</f>
        <v>688</v>
      </c>
      <c r="B723" s="48" t="s">
        <v>359</v>
      </c>
      <c r="C723" s="49" t="s">
        <v>930</v>
      </c>
      <c r="D723" s="50" t="s">
        <v>127</v>
      </c>
      <c r="E723" s="226">
        <v>6.4144000000000005</v>
      </c>
      <c r="F723" s="52"/>
      <c r="G723" s="53">
        <f>E723*F723</f>
        <v>0</v>
      </c>
      <c r="H723" s="54"/>
      <c r="I723" s="53">
        <f>E723*H723</f>
        <v>0</v>
      </c>
      <c r="J723" s="55">
        <v>0</v>
      </c>
      <c r="K723" s="56">
        <f>E723*J723</f>
        <v>0</v>
      </c>
      <c r="L723" s="57" t="s">
        <v>124</v>
      </c>
    </row>
    <row r="724" spans="1:12" s="1" customFormat="1" ht="19.2">
      <c r="A724" s="47">
        <f>A723+1</f>
        <v>689</v>
      </c>
      <c r="B724" s="48" t="s">
        <v>361</v>
      </c>
      <c r="C724" s="49" t="s">
        <v>931</v>
      </c>
      <c r="D724" s="50" t="s">
        <v>123</v>
      </c>
      <c r="E724" s="55">
        <v>0.39710000000000001</v>
      </c>
      <c r="F724" s="52"/>
      <c r="G724" s="53">
        <f>E724*F724</f>
        <v>0</v>
      </c>
      <c r="H724" s="54"/>
      <c r="I724" s="53">
        <f>E724*H724</f>
        <v>0</v>
      </c>
      <c r="J724" s="55">
        <v>2.3191920000000001E-2</v>
      </c>
      <c r="K724" s="56">
        <f>E724*J724</f>
        <v>9.2095114320000001E-3</v>
      </c>
      <c r="L724" s="57" t="s">
        <v>124</v>
      </c>
    </row>
    <row r="725" spans="1:12" s="1" customFormat="1" ht="105.6">
      <c r="A725" s="227">
        <f>A724+1</f>
        <v>690</v>
      </c>
      <c r="B725" s="228" t="s">
        <v>385</v>
      </c>
      <c r="C725" s="229" t="s">
        <v>932</v>
      </c>
      <c r="D725" s="230" t="s">
        <v>123</v>
      </c>
      <c r="E725" s="235">
        <v>0.39710000000000001</v>
      </c>
      <c r="F725" s="232"/>
      <c r="G725" s="233">
        <f>E725*F725</f>
        <v>0</v>
      </c>
      <c r="H725" s="234"/>
      <c r="I725" s="233">
        <f>E725*H725</f>
        <v>0</v>
      </c>
      <c r="J725" s="235">
        <v>0.47</v>
      </c>
      <c r="K725" s="236">
        <f>E725*J725</f>
        <v>0.186637</v>
      </c>
      <c r="L725" s="237" t="s">
        <v>124</v>
      </c>
    </row>
    <row r="726" spans="1:12" s="1" customFormat="1" ht="19.2">
      <c r="A726" s="47">
        <f>A725+1</f>
        <v>691</v>
      </c>
      <c r="B726" s="48" t="s">
        <v>365</v>
      </c>
      <c r="C726" s="49" t="s">
        <v>933</v>
      </c>
      <c r="D726" s="50" t="s">
        <v>123</v>
      </c>
      <c r="E726" s="55">
        <v>0.39710000000000001</v>
      </c>
      <c r="F726" s="52"/>
      <c r="G726" s="53">
        <f>E726*F726</f>
        <v>0</v>
      </c>
      <c r="H726" s="54"/>
      <c r="I726" s="53">
        <f>E726*H726</f>
        <v>0</v>
      </c>
      <c r="J726" s="55">
        <v>1.8E-3</v>
      </c>
      <c r="K726" s="56">
        <f>E726*J726</f>
        <v>7.1478000000000004E-4</v>
      </c>
      <c r="L726" s="57" t="s">
        <v>124</v>
      </c>
    </row>
    <row r="727" spans="1:12" s="1" customFormat="1" ht="19.2">
      <c r="A727" s="47">
        <f>A726+1</f>
        <v>692</v>
      </c>
      <c r="B727" s="48" t="s">
        <v>369</v>
      </c>
      <c r="C727" s="49" t="s">
        <v>934</v>
      </c>
      <c r="D727" s="50" t="s">
        <v>235</v>
      </c>
      <c r="E727" s="55">
        <v>0.214</v>
      </c>
      <c r="F727" s="52"/>
      <c r="G727" s="53">
        <f>E727*F727</f>
        <v>0</v>
      </c>
      <c r="H727" s="54"/>
      <c r="I727" s="53">
        <f>E727*H727</f>
        <v>0</v>
      </c>
      <c r="J727" s="55">
        <v>0</v>
      </c>
      <c r="K727" s="56">
        <f>E727*J727</f>
        <v>0</v>
      </c>
      <c r="L727" s="57" t="s">
        <v>124</v>
      </c>
    </row>
    <row r="728" spans="1:12" s="1" customFormat="1" ht="19.2">
      <c r="A728" s="47">
        <f>A727+1</f>
        <v>693</v>
      </c>
      <c r="B728" s="48" t="s">
        <v>357</v>
      </c>
      <c r="C728" s="49" t="s">
        <v>935</v>
      </c>
      <c r="D728" s="50" t="s">
        <v>136</v>
      </c>
      <c r="E728" s="51">
        <v>6</v>
      </c>
      <c r="F728" s="52"/>
      <c r="G728" s="53">
        <f>E728*F728</f>
        <v>0</v>
      </c>
      <c r="H728" s="54"/>
      <c r="I728" s="53">
        <f>E728*H728</f>
        <v>0</v>
      </c>
      <c r="J728" s="55">
        <v>2.3090223999999999E-2</v>
      </c>
      <c r="K728" s="56">
        <f>E728*J728</f>
        <v>0.13854134400000001</v>
      </c>
      <c r="L728" s="57" t="s">
        <v>124</v>
      </c>
    </row>
    <row r="729" spans="1:12" s="1" customFormat="1" ht="19.2">
      <c r="A729" s="47">
        <f>A728+1</f>
        <v>694</v>
      </c>
      <c r="B729" s="48" t="s">
        <v>359</v>
      </c>
      <c r="C729" s="49" t="s">
        <v>936</v>
      </c>
      <c r="D729" s="50" t="s">
        <v>127</v>
      </c>
      <c r="E729" s="226">
        <v>5.1135999999999999</v>
      </c>
      <c r="F729" s="52"/>
      <c r="G729" s="53">
        <f>E729*F729</f>
        <v>0</v>
      </c>
      <c r="H729" s="54"/>
      <c r="I729" s="53">
        <f>E729*H729</f>
        <v>0</v>
      </c>
      <c r="J729" s="55">
        <v>0</v>
      </c>
      <c r="K729" s="56">
        <f>E729*J729</f>
        <v>0</v>
      </c>
      <c r="L729" s="57" t="s">
        <v>124</v>
      </c>
    </row>
    <row r="730" spans="1:12" s="1" customFormat="1" ht="19.2">
      <c r="A730" s="47">
        <f>A729+1</f>
        <v>695</v>
      </c>
      <c r="B730" s="48" t="s">
        <v>361</v>
      </c>
      <c r="C730" s="49" t="s">
        <v>937</v>
      </c>
      <c r="D730" s="50" t="s">
        <v>123</v>
      </c>
      <c r="E730" s="55">
        <v>0.26219999999999999</v>
      </c>
      <c r="F730" s="52"/>
      <c r="G730" s="53">
        <f>E730*F730</f>
        <v>0</v>
      </c>
      <c r="H730" s="54"/>
      <c r="I730" s="53">
        <f>E730*H730</f>
        <v>0</v>
      </c>
      <c r="J730" s="55">
        <v>2.3191920000000001E-2</v>
      </c>
      <c r="K730" s="56">
        <f>E730*J730</f>
        <v>6.0809214240000005E-3</v>
      </c>
      <c r="L730" s="57" t="s">
        <v>124</v>
      </c>
    </row>
    <row r="731" spans="1:12" s="1" customFormat="1" ht="105.6">
      <c r="A731" s="227">
        <f>A730+1</f>
        <v>696</v>
      </c>
      <c r="B731" s="228" t="s">
        <v>385</v>
      </c>
      <c r="C731" s="229" t="s">
        <v>938</v>
      </c>
      <c r="D731" s="230" t="s">
        <v>123</v>
      </c>
      <c r="E731" s="235">
        <v>0.26219999999999999</v>
      </c>
      <c r="F731" s="232"/>
      <c r="G731" s="233">
        <f>E731*F731</f>
        <v>0</v>
      </c>
      <c r="H731" s="234"/>
      <c r="I731" s="233">
        <f>E731*H731</f>
        <v>0</v>
      </c>
      <c r="J731" s="235">
        <v>0.47</v>
      </c>
      <c r="K731" s="236">
        <f>E731*J731</f>
        <v>0.12323399999999998</v>
      </c>
      <c r="L731" s="237" t="s">
        <v>124</v>
      </c>
    </row>
    <row r="732" spans="1:12" s="1" customFormat="1" ht="19.2">
      <c r="A732" s="47">
        <f>A731+1</f>
        <v>697</v>
      </c>
      <c r="B732" s="48" t="s">
        <v>365</v>
      </c>
      <c r="C732" s="49" t="s">
        <v>939</v>
      </c>
      <c r="D732" s="50" t="s">
        <v>123</v>
      </c>
      <c r="E732" s="55">
        <v>0.26219999999999999</v>
      </c>
      <c r="F732" s="52"/>
      <c r="G732" s="53">
        <f>E732*F732</f>
        <v>0</v>
      </c>
      <c r="H732" s="54"/>
      <c r="I732" s="53">
        <f>E732*H732</f>
        <v>0</v>
      </c>
      <c r="J732" s="55">
        <v>1.8E-3</v>
      </c>
      <c r="K732" s="56">
        <f>E732*J732</f>
        <v>4.7195999999999995E-4</v>
      </c>
      <c r="L732" s="57" t="s">
        <v>124</v>
      </c>
    </row>
    <row r="733" spans="1:12" s="1" customFormat="1" ht="19.2">
      <c r="A733" s="47">
        <f>A732+1</f>
        <v>698</v>
      </c>
      <c r="B733" s="48" t="s">
        <v>369</v>
      </c>
      <c r="C733" s="49" t="s">
        <v>940</v>
      </c>
      <c r="D733" s="50" t="s">
        <v>235</v>
      </c>
      <c r="E733" s="55">
        <v>0.14000000000000001</v>
      </c>
      <c r="F733" s="52"/>
      <c r="G733" s="53">
        <f>E733*F733</f>
        <v>0</v>
      </c>
      <c r="H733" s="54"/>
      <c r="I733" s="53">
        <f>E733*H733</f>
        <v>0</v>
      </c>
      <c r="J733" s="55">
        <v>0</v>
      </c>
      <c r="K733" s="56">
        <f>E733*J733</f>
        <v>0</v>
      </c>
      <c r="L733" s="57" t="s">
        <v>124</v>
      </c>
    </row>
    <row r="734" spans="1:12" s="1" customFormat="1" ht="19.2">
      <c r="A734" s="47">
        <f>A733+1</f>
        <v>699</v>
      </c>
      <c r="B734" s="48" t="s">
        <v>357</v>
      </c>
      <c r="C734" s="49" t="s">
        <v>941</v>
      </c>
      <c r="D734" s="50" t="s">
        <v>136</v>
      </c>
      <c r="E734" s="54">
        <v>2.5</v>
      </c>
      <c r="F734" s="52"/>
      <c r="G734" s="53">
        <f>E734*F734</f>
        <v>0</v>
      </c>
      <c r="H734" s="54"/>
      <c r="I734" s="53">
        <f>E734*H734</f>
        <v>0</v>
      </c>
      <c r="J734" s="55">
        <v>2.3090223999999999E-2</v>
      </c>
      <c r="K734" s="56">
        <f>E734*J734</f>
        <v>5.7725559999999995E-2</v>
      </c>
      <c r="L734" s="57" t="s">
        <v>124</v>
      </c>
    </row>
    <row r="735" spans="1:12" s="1" customFormat="1" ht="19.2">
      <c r="A735" s="47">
        <f>A734+1</f>
        <v>700</v>
      </c>
      <c r="B735" s="48" t="s">
        <v>359</v>
      </c>
      <c r="C735" s="49" t="s">
        <v>942</v>
      </c>
      <c r="D735" s="50" t="s">
        <v>127</v>
      </c>
      <c r="E735" s="226">
        <v>1.8629999999999998</v>
      </c>
      <c r="F735" s="52"/>
      <c r="G735" s="53">
        <f>E735*F735</f>
        <v>0</v>
      </c>
      <c r="H735" s="54"/>
      <c r="I735" s="53">
        <f>E735*H735</f>
        <v>0</v>
      </c>
      <c r="J735" s="55">
        <v>0</v>
      </c>
      <c r="K735" s="56">
        <f>E735*J735</f>
        <v>0</v>
      </c>
      <c r="L735" s="57" t="s">
        <v>124</v>
      </c>
    </row>
    <row r="736" spans="1:12" s="1" customFormat="1" ht="19.2">
      <c r="A736" s="47">
        <f>A735+1</f>
        <v>701</v>
      </c>
      <c r="B736" s="48" t="s">
        <v>361</v>
      </c>
      <c r="C736" s="49" t="s">
        <v>943</v>
      </c>
      <c r="D736" s="50" t="s">
        <v>123</v>
      </c>
      <c r="E736" s="55">
        <v>7.8750000000000001E-2</v>
      </c>
      <c r="F736" s="52"/>
      <c r="G736" s="53">
        <f>E736*F736</f>
        <v>0</v>
      </c>
      <c r="H736" s="54"/>
      <c r="I736" s="53">
        <f>E736*H736</f>
        <v>0</v>
      </c>
      <c r="J736" s="55">
        <v>2.3191920000000001E-2</v>
      </c>
      <c r="K736" s="56">
        <f>E736*J736</f>
        <v>1.8263637000000001E-3</v>
      </c>
      <c r="L736" s="57" t="s">
        <v>124</v>
      </c>
    </row>
    <row r="737" spans="1:12" s="1" customFormat="1" ht="105.6">
      <c r="A737" s="227">
        <f>A736+1</f>
        <v>702</v>
      </c>
      <c r="B737" s="228" t="s">
        <v>385</v>
      </c>
      <c r="C737" s="229" t="s">
        <v>944</v>
      </c>
      <c r="D737" s="230" t="s">
        <v>123</v>
      </c>
      <c r="E737" s="235">
        <v>7.8750000000000001E-2</v>
      </c>
      <c r="F737" s="232"/>
      <c r="G737" s="233">
        <f>E737*F737</f>
        <v>0</v>
      </c>
      <c r="H737" s="234"/>
      <c r="I737" s="233">
        <f>E737*H737</f>
        <v>0</v>
      </c>
      <c r="J737" s="235">
        <v>0.47</v>
      </c>
      <c r="K737" s="236">
        <f>E737*J737</f>
        <v>3.7012499999999997E-2</v>
      </c>
      <c r="L737" s="237" t="s">
        <v>124</v>
      </c>
    </row>
    <row r="738" spans="1:12" s="1" customFormat="1" ht="19.2">
      <c r="A738" s="47">
        <f>A737+1</f>
        <v>703</v>
      </c>
      <c r="B738" s="48" t="s">
        <v>365</v>
      </c>
      <c r="C738" s="49" t="s">
        <v>945</v>
      </c>
      <c r="D738" s="50" t="s">
        <v>123</v>
      </c>
      <c r="E738" s="55">
        <v>7.8750000000000001E-2</v>
      </c>
      <c r="F738" s="52"/>
      <c r="G738" s="53">
        <f>E738*F738</f>
        <v>0</v>
      </c>
      <c r="H738" s="54"/>
      <c r="I738" s="53">
        <f>E738*H738</f>
        <v>0</v>
      </c>
      <c r="J738" s="55">
        <v>1.8E-3</v>
      </c>
      <c r="K738" s="56">
        <f>E738*J738</f>
        <v>1.4175E-4</v>
      </c>
      <c r="L738" s="57" t="s">
        <v>124</v>
      </c>
    </row>
    <row r="739" spans="1:12" s="1" customFormat="1" ht="19.2">
      <c r="A739" s="47">
        <f>A738+1</f>
        <v>704</v>
      </c>
      <c r="B739" s="48" t="s">
        <v>369</v>
      </c>
      <c r="C739" s="49" t="s">
        <v>946</v>
      </c>
      <c r="D739" s="50" t="s">
        <v>235</v>
      </c>
      <c r="E739" s="55">
        <v>4.5999999999999999E-2</v>
      </c>
      <c r="F739" s="52"/>
      <c r="G739" s="53">
        <f>E739*F739</f>
        <v>0</v>
      </c>
      <c r="H739" s="54"/>
      <c r="I739" s="53">
        <f>E739*H739</f>
        <v>0</v>
      </c>
      <c r="J739" s="55">
        <v>0</v>
      </c>
      <c r="K739" s="56">
        <f>E739*J739</f>
        <v>0</v>
      </c>
      <c r="L739" s="57" t="s">
        <v>124</v>
      </c>
    </row>
    <row r="740" spans="1:12" s="1" customFormat="1" ht="19.2">
      <c r="A740" s="47">
        <f>A739+1</f>
        <v>705</v>
      </c>
      <c r="B740" s="48" t="s">
        <v>465</v>
      </c>
      <c r="C740" s="49" t="s">
        <v>947</v>
      </c>
      <c r="D740" s="50" t="s">
        <v>136</v>
      </c>
      <c r="E740" s="51">
        <v>1</v>
      </c>
      <c r="F740" s="52"/>
      <c r="G740" s="53">
        <f>E740*F740</f>
        <v>0</v>
      </c>
      <c r="H740" s="54"/>
      <c r="I740" s="53">
        <f>E740*H740</f>
        <v>0</v>
      </c>
      <c r="J740" s="55">
        <v>1.65024E-4</v>
      </c>
      <c r="K740" s="56">
        <f>E740*J740</f>
        <v>1.65024E-4</v>
      </c>
      <c r="L740" s="57" t="s">
        <v>124</v>
      </c>
    </row>
    <row r="741" spans="1:12" s="1" customFormat="1" ht="19.2">
      <c r="A741" s="47">
        <f>A740+1</f>
        <v>706</v>
      </c>
      <c r="B741" s="48" t="s">
        <v>357</v>
      </c>
      <c r="C741" s="49" t="s">
        <v>948</v>
      </c>
      <c r="D741" s="50" t="s">
        <v>136</v>
      </c>
      <c r="E741" s="51">
        <v>1</v>
      </c>
      <c r="F741" s="52"/>
      <c r="G741" s="53">
        <f>E741*F741</f>
        <v>0</v>
      </c>
      <c r="H741" s="54"/>
      <c r="I741" s="53">
        <f>E741*H741</f>
        <v>0</v>
      </c>
      <c r="J741" s="55">
        <v>2.3090223999999999E-2</v>
      </c>
      <c r="K741" s="56">
        <f>E741*J741</f>
        <v>2.3090223999999999E-2</v>
      </c>
      <c r="L741" s="57" t="s">
        <v>124</v>
      </c>
    </row>
    <row r="742" spans="1:12" s="1" customFormat="1" ht="19.2">
      <c r="A742" s="47">
        <f>A741+1</f>
        <v>707</v>
      </c>
      <c r="B742" s="48" t="s">
        <v>359</v>
      </c>
      <c r="C742" s="49" t="s">
        <v>949</v>
      </c>
      <c r="D742" s="50" t="s">
        <v>127</v>
      </c>
      <c r="E742" s="226">
        <v>0.9264</v>
      </c>
      <c r="F742" s="52"/>
      <c r="G742" s="53">
        <f>E742*F742</f>
        <v>0</v>
      </c>
      <c r="H742" s="54"/>
      <c r="I742" s="53">
        <f>E742*H742</f>
        <v>0</v>
      </c>
      <c r="J742" s="55">
        <v>0</v>
      </c>
      <c r="K742" s="56">
        <f>E742*J742</f>
        <v>0</v>
      </c>
      <c r="L742" s="57" t="s">
        <v>124</v>
      </c>
    </row>
    <row r="743" spans="1:12" s="1" customFormat="1" ht="19.2">
      <c r="A743" s="47">
        <f>A742+1</f>
        <v>708</v>
      </c>
      <c r="B743" s="48" t="s">
        <v>361</v>
      </c>
      <c r="C743" s="49" t="s">
        <v>950</v>
      </c>
      <c r="D743" s="50" t="s">
        <v>123</v>
      </c>
      <c r="E743" s="55">
        <v>4.3199999999999995E-2</v>
      </c>
      <c r="F743" s="52"/>
      <c r="G743" s="53">
        <f>E743*F743</f>
        <v>0</v>
      </c>
      <c r="H743" s="54"/>
      <c r="I743" s="53">
        <f>E743*H743</f>
        <v>0</v>
      </c>
      <c r="J743" s="55">
        <v>2.3191920000000001E-2</v>
      </c>
      <c r="K743" s="56">
        <f>E743*J743</f>
        <v>1.001890944E-3</v>
      </c>
      <c r="L743" s="57" t="s">
        <v>124</v>
      </c>
    </row>
    <row r="744" spans="1:12" s="1" customFormat="1" ht="105.6">
      <c r="A744" s="227">
        <f>A743+1</f>
        <v>709</v>
      </c>
      <c r="B744" s="228" t="s">
        <v>385</v>
      </c>
      <c r="C744" s="229" t="s">
        <v>951</v>
      </c>
      <c r="D744" s="230" t="s">
        <v>123</v>
      </c>
      <c r="E744" s="235">
        <v>4.3199999999999995E-2</v>
      </c>
      <c r="F744" s="232"/>
      <c r="G744" s="233">
        <f>E744*F744</f>
        <v>0</v>
      </c>
      <c r="H744" s="234"/>
      <c r="I744" s="233">
        <f>E744*H744</f>
        <v>0</v>
      </c>
      <c r="J744" s="235">
        <v>0.47</v>
      </c>
      <c r="K744" s="236">
        <f>E744*J744</f>
        <v>2.0303999999999996E-2</v>
      </c>
      <c r="L744" s="237" t="s">
        <v>124</v>
      </c>
    </row>
    <row r="745" spans="1:12" s="1" customFormat="1" ht="19.2">
      <c r="A745" s="47">
        <f>A744+1</f>
        <v>710</v>
      </c>
      <c r="B745" s="48" t="s">
        <v>365</v>
      </c>
      <c r="C745" s="49" t="s">
        <v>952</v>
      </c>
      <c r="D745" s="50" t="s">
        <v>123</v>
      </c>
      <c r="E745" s="55">
        <v>4.3199999999999995E-2</v>
      </c>
      <c r="F745" s="52"/>
      <c r="G745" s="53">
        <f>E745*F745</f>
        <v>0</v>
      </c>
      <c r="H745" s="54"/>
      <c r="I745" s="53">
        <f>E745*H745</f>
        <v>0</v>
      </c>
      <c r="J745" s="55">
        <v>1.8E-3</v>
      </c>
      <c r="K745" s="56">
        <f>E745*J745</f>
        <v>7.7759999999999987E-5</v>
      </c>
      <c r="L745" s="57" t="s">
        <v>124</v>
      </c>
    </row>
    <row r="746" spans="1:12" s="1" customFormat="1" ht="19.2">
      <c r="A746" s="47">
        <f>A745+1</f>
        <v>711</v>
      </c>
      <c r="B746" s="48" t="s">
        <v>395</v>
      </c>
      <c r="C746" s="49" t="s">
        <v>953</v>
      </c>
      <c r="D746" s="50" t="s">
        <v>155</v>
      </c>
      <c r="E746" s="51">
        <v>1</v>
      </c>
      <c r="F746" s="52"/>
      <c r="G746" s="53">
        <f>E746*F746</f>
        <v>0</v>
      </c>
      <c r="H746" s="54"/>
      <c r="I746" s="53">
        <f>E746*H746</f>
        <v>0</v>
      </c>
      <c r="J746" s="55">
        <v>1.4189999999999999E-3</v>
      </c>
      <c r="K746" s="56">
        <f>E746*J746</f>
        <v>1.4189999999999999E-3</v>
      </c>
      <c r="L746" s="57" t="s">
        <v>124</v>
      </c>
    </row>
    <row r="747" spans="1:12" s="1" customFormat="1" ht="19.2">
      <c r="A747" s="47">
        <f>A746+1</f>
        <v>712</v>
      </c>
      <c r="B747" s="48" t="s">
        <v>369</v>
      </c>
      <c r="C747" s="49" t="s">
        <v>954</v>
      </c>
      <c r="D747" s="50" t="s">
        <v>235</v>
      </c>
      <c r="E747" s="55">
        <v>3.2000000000000001E-2</v>
      </c>
      <c r="F747" s="52"/>
      <c r="G747" s="53">
        <f>E747*F747</f>
        <v>0</v>
      </c>
      <c r="H747" s="54"/>
      <c r="I747" s="53">
        <f>E747*H747</f>
        <v>0</v>
      </c>
      <c r="J747" s="55">
        <v>0</v>
      </c>
      <c r="K747" s="56">
        <f>E747*J747</f>
        <v>0</v>
      </c>
      <c r="L747" s="57" t="s">
        <v>124</v>
      </c>
    </row>
    <row r="748" spans="1:12" s="1" customFormat="1" ht="19.2">
      <c r="A748" s="47">
        <f>A747+1</f>
        <v>713</v>
      </c>
      <c r="B748" s="48" t="s">
        <v>465</v>
      </c>
      <c r="C748" s="49" t="s">
        <v>955</v>
      </c>
      <c r="D748" s="50" t="s">
        <v>136</v>
      </c>
      <c r="E748" s="54">
        <v>2.5</v>
      </c>
      <c r="F748" s="52"/>
      <c r="G748" s="53">
        <f>E748*F748</f>
        <v>0</v>
      </c>
      <c r="H748" s="54"/>
      <c r="I748" s="53">
        <f>E748*H748</f>
        <v>0</v>
      </c>
      <c r="J748" s="55">
        <v>1.65024E-4</v>
      </c>
      <c r="K748" s="56">
        <f>E748*J748</f>
        <v>4.1255999999999997E-4</v>
      </c>
      <c r="L748" s="57" t="s">
        <v>124</v>
      </c>
    </row>
    <row r="749" spans="1:12" s="1" customFormat="1" ht="19.2">
      <c r="A749" s="47">
        <f>A748+1</f>
        <v>714</v>
      </c>
      <c r="B749" s="48" t="s">
        <v>357</v>
      </c>
      <c r="C749" s="49" t="s">
        <v>956</v>
      </c>
      <c r="D749" s="50" t="s">
        <v>136</v>
      </c>
      <c r="E749" s="54">
        <v>2.5</v>
      </c>
      <c r="F749" s="52"/>
      <c r="G749" s="53">
        <f>E749*F749</f>
        <v>0</v>
      </c>
      <c r="H749" s="54"/>
      <c r="I749" s="53">
        <f>E749*H749</f>
        <v>0</v>
      </c>
      <c r="J749" s="55">
        <v>2.3090223999999999E-2</v>
      </c>
      <c r="K749" s="56">
        <f>E749*J749</f>
        <v>5.7725559999999995E-2</v>
      </c>
      <c r="L749" s="57" t="s">
        <v>124</v>
      </c>
    </row>
    <row r="750" spans="1:12" s="1" customFormat="1" ht="19.2">
      <c r="A750" s="47">
        <f>A749+1</f>
        <v>715</v>
      </c>
      <c r="B750" s="48" t="s">
        <v>359</v>
      </c>
      <c r="C750" s="49" t="s">
        <v>957</v>
      </c>
      <c r="D750" s="50" t="s">
        <v>127</v>
      </c>
      <c r="E750" s="226">
        <v>1.8640000000000003</v>
      </c>
      <c r="F750" s="52"/>
      <c r="G750" s="53">
        <f>E750*F750</f>
        <v>0</v>
      </c>
      <c r="H750" s="54"/>
      <c r="I750" s="53">
        <f>E750*H750</f>
        <v>0</v>
      </c>
      <c r="J750" s="55">
        <v>0</v>
      </c>
      <c r="K750" s="56">
        <f>E750*J750</f>
        <v>0</v>
      </c>
      <c r="L750" s="57" t="s">
        <v>124</v>
      </c>
    </row>
    <row r="751" spans="1:12" s="1" customFormat="1" ht="19.2">
      <c r="A751" s="47">
        <f>A750+1</f>
        <v>716</v>
      </c>
      <c r="B751" s="48" t="s">
        <v>361</v>
      </c>
      <c r="C751" s="49" t="s">
        <v>958</v>
      </c>
      <c r="D751" s="50" t="s">
        <v>123</v>
      </c>
      <c r="E751" s="55">
        <v>0.08</v>
      </c>
      <c r="F751" s="52"/>
      <c r="G751" s="53">
        <f>E751*F751</f>
        <v>0</v>
      </c>
      <c r="H751" s="54"/>
      <c r="I751" s="53">
        <f>E751*H751</f>
        <v>0</v>
      </c>
      <c r="J751" s="55">
        <v>2.3191920000000001E-2</v>
      </c>
      <c r="K751" s="56">
        <f>E751*J751</f>
        <v>1.8553536000000001E-3</v>
      </c>
      <c r="L751" s="57" t="s">
        <v>124</v>
      </c>
    </row>
    <row r="752" spans="1:12" s="1" customFormat="1" ht="105.6">
      <c r="A752" s="227">
        <f>A751+1</f>
        <v>717</v>
      </c>
      <c r="B752" s="228" t="s">
        <v>385</v>
      </c>
      <c r="C752" s="229" t="s">
        <v>959</v>
      </c>
      <c r="D752" s="230" t="s">
        <v>123</v>
      </c>
      <c r="E752" s="235">
        <v>0.08</v>
      </c>
      <c r="F752" s="232"/>
      <c r="G752" s="233">
        <f>E752*F752</f>
        <v>0</v>
      </c>
      <c r="H752" s="234"/>
      <c r="I752" s="233">
        <f>E752*H752</f>
        <v>0</v>
      </c>
      <c r="J752" s="235">
        <v>0.47</v>
      </c>
      <c r="K752" s="236">
        <f>E752*J752</f>
        <v>3.7600000000000001E-2</v>
      </c>
      <c r="L752" s="237" t="s">
        <v>124</v>
      </c>
    </row>
    <row r="753" spans="1:12" s="1" customFormat="1" ht="19.2">
      <c r="A753" s="47">
        <f>A752+1</f>
        <v>718</v>
      </c>
      <c r="B753" s="48" t="s">
        <v>365</v>
      </c>
      <c r="C753" s="49" t="s">
        <v>960</v>
      </c>
      <c r="D753" s="50" t="s">
        <v>123</v>
      </c>
      <c r="E753" s="55">
        <v>0.08</v>
      </c>
      <c r="F753" s="52"/>
      <c r="G753" s="53">
        <f>E753*F753</f>
        <v>0</v>
      </c>
      <c r="H753" s="54"/>
      <c r="I753" s="53">
        <f>E753*H753</f>
        <v>0</v>
      </c>
      <c r="J753" s="55">
        <v>1.8E-3</v>
      </c>
      <c r="K753" s="56">
        <f>E753*J753</f>
        <v>1.44E-4</v>
      </c>
      <c r="L753" s="57" t="s">
        <v>124</v>
      </c>
    </row>
    <row r="754" spans="1:12" s="1" customFormat="1" ht="19.2">
      <c r="A754" s="47">
        <f>A753+1</f>
        <v>719</v>
      </c>
      <c r="B754" s="48" t="s">
        <v>406</v>
      </c>
      <c r="C754" s="49" t="s">
        <v>961</v>
      </c>
      <c r="D754" s="50" t="s">
        <v>155</v>
      </c>
      <c r="E754" s="51">
        <v>1</v>
      </c>
      <c r="F754" s="52"/>
      <c r="G754" s="53">
        <f>E754*F754</f>
        <v>0</v>
      </c>
      <c r="H754" s="54"/>
      <c r="I754" s="53">
        <f>E754*H754</f>
        <v>0</v>
      </c>
      <c r="J754" s="55">
        <v>1.65E-3</v>
      </c>
      <c r="K754" s="56">
        <f>E754*J754</f>
        <v>1.65E-3</v>
      </c>
      <c r="L754" s="57"/>
    </row>
    <row r="755" spans="1:12" s="1" customFormat="1" ht="19.2">
      <c r="A755" s="47">
        <f>A754+1</f>
        <v>720</v>
      </c>
      <c r="B755" s="48" t="s">
        <v>369</v>
      </c>
      <c r="C755" s="49" t="s">
        <v>962</v>
      </c>
      <c r="D755" s="50" t="s">
        <v>235</v>
      </c>
      <c r="E755" s="55">
        <v>4.9000000000000002E-2</v>
      </c>
      <c r="F755" s="52"/>
      <c r="G755" s="53">
        <f>E755*F755</f>
        <v>0</v>
      </c>
      <c r="H755" s="54"/>
      <c r="I755" s="53">
        <f>E755*H755</f>
        <v>0</v>
      </c>
      <c r="J755" s="55">
        <v>0</v>
      </c>
      <c r="K755" s="56">
        <f>E755*J755</f>
        <v>0</v>
      </c>
      <c r="L755" s="57" t="s">
        <v>124</v>
      </c>
    </row>
    <row r="756" spans="1:12" s="1" customFormat="1" ht="19.2">
      <c r="A756" s="47">
        <f>A755+1</f>
        <v>721</v>
      </c>
      <c r="B756" s="48" t="s">
        <v>963</v>
      </c>
      <c r="C756" s="49" t="s">
        <v>964</v>
      </c>
      <c r="D756" s="50" t="s">
        <v>127</v>
      </c>
      <c r="E756" s="226">
        <v>83</v>
      </c>
      <c r="F756" s="52"/>
      <c r="G756" s="53">
        <f>E756*F756</f>
        <v>0</v>
      </c>
      <c r="H756" s="54"/>
      <c r="I756" s="53">
        <f>E756*H756</f>
        <v>0</v>
      </c>
      <c r="J756" s="55">
        <v>2.4000000000000001E-4</v>
      </c>
      <c r="K756" s="56">
        <f>E756*J756</f>
        <v>1.992E-2</v>
      </c>
      <c r="L756" s="57" t="s">
        <v>124</v>
      </c>
    </row>
    <row r="757" spans="1:12" s="1" customFormat="1" ht="19.2">
      <c r="A757" s="47">
        <f>A756+1</f>
        <v>722</v>
      </c>
      <c r="B757" s="48" t="s">
        <v>965</v>
      </c>
      <c r="C757" s="49" t="s">
        <v>966</v>
      </c>
      <c r="D757" s="50" t="s">
        <v>127</v>
      </c>
      <c r="E757" s="226">
        <v>83</v>
      </c>
      <c r="F757" s="52"/>
      <c r="G757" s="53">
        <f>E757*F757</f>
        <v>0</v>
      </c>
      <c r="H757" s="54"/>
      <c r="I757" s="53">
        <f>E757*H757</f>
        <v>0</v>
      </c>
      <c r="J757" s="55">
        <v>2.9891299999999999E-4</v>
      </c>
      <c r="K757" s="56">
        <f>E757*J757</f>
        <v>2.4809779000000001E-2</v>
      </c>
      <c r="L757" s="57" t="s">
        <v>124</v>
      </c>
    </row>
    <row r="758" spans="1:12" s="1" customFormat="1" ht="9.6">
      <c r="A758" s="47">
        <f>A757+1</f>
        <v>723</v>
      </c>
      <c r="B758" s="48" t="s">
        <v>359</v>
      </c>
      <c r="C758" s="49" t="s">
        <v>967</v>
      </c>
      <c r="D758" s="50" t="s">
        <v>127</v>
      </c>
      <c r="E758" s="226">
        <v>166</v>
      </c>
      <c r="F758" s="52"/>
      <c r="G758" s="53">
        <f>E758*F758</f>
        <v>0</v>
      </c>
      <c r="H758" s="54"/>
      <c r="I758" s="53">
        <f>E758*H758</f>
        <v>0</v>
      </c>
      <c r="J758" s="55">
        <v>0</v>
      </c>
      <c r="K758" s="56">
        <f>E758*J758</f>
        <v>0</v>
      </c>
      <c r="L758" s="57" t="s">
        <v>124</v>
      </c>
    </row>
    <row r="759" spans="1:12" s="1" customFormat="1" ht="28.8">
      <c r="A759" s="47">
        <f>A758+1</f>
        <v>724</v>
      </c>
      <c r="B759" s="48" t="s">
        <v>714</v>
      </c>
      <c r="C759" s="49" t="s">
        <v>968</v>
      </c>
      <c r="D759" s="50" t="s">
        <v>136</v>
      </c>
      <c r="E759" s="54">
        <v>42</v>
      </c>
      <c r="F759" s="52"/>
      <c r="G759" s="53">
        <f>E759*F759</f>
        <v>0</v>
      </c>
      <c r="H759" s="54"/>
      <c r="I759" s="53">
        <f>E759*H759</f>
        <v>0</v>
      </c>
      <c r="J759" s="55">
        <v>6.2291999999999998E-3</v>
      </c>
      <c r="K759" s="56">
        <f>E759*J759</f>
        <v>0.26162639999999998</v>
      </c>
      <c r="L759" s="57" t="s">
        <v>124</v>
      </c>
    </row>
    <row r="760" spans="1:12" s="1" customFormat="1" ht="9.6">
      <c r="A760" s="47">
        <f>A759+1</f>
        <v>725</v>
      </c>
      <c r="B760" s="48" t="s">
        <v>359</v>
      </c>
      <c r="C760" s="49" t="s">
        <v>967</v>
      </c>
      <c r="D760" s="50" t="s">
        <v>127</v>
      </c>
      <c r="E760" s="226">
        <v>20.16</v>
      </c>
      <c r="F760" s="52"/>
      <c r="G760" s="53">
        <f>E760*F760</f>
        <v>0</v>
      </c>
      <c r="H760" s="54"/>
      <c r="I760" s="53">
        <f>E760*H760</f>
        <v>0</v>
      </c>
      <c r="J760" s="55">
        <v>0</v>
      </c>
      <c r="K760" s="56">
        <f>E760*J760</f>
        <v>0</v>
      </c>
      <c r="L760" s="57" t="s">
        <v>124</v>
      </c>
    </row>
    <row r="761" spans="1:12" s="1" customFormat="1" ht="9.6">
      <c r="A761" s="47">
        <f>A760+1</f>
        <v>726</v>
      </c>
      <c r="B761" s="48" t="s">
        <v>361</v>
      </c>
      <c r="C761" s="49" t="s">
        <v>969</v>
      </c>
      <c r="D761" s="50" t="s">
        <v>123</v>
      </c>
      <c r="E761" s="55">
        <v>0.33600000000000002</v>
      </c>
      <c r="F761" s="52"/>
      <c r="G761" s="53">
        <f>E761*F761</f>
        <v>0</v>
      </c>
      <c r="H761" s="54"/>
      <c r="I761" s="53">
        <f>E761*H761</f>
        <v>0</v>
      </c>
      <c r="J761" s="55">
        <v>2.3191920000000001E-2</v>
      </c>
      <c r="K761" s="56">
        <f>E761*J761</f>
        <v>7.7924851200000013E-3</v>
      </c>
      <c r="L761" s="57" t="s">
        <v>124</v>
      </c>
    </row>
    <row r="762" spans="1:12" s="1" customFormat="1" ht="28.8">
      <c r="A762" s="47">
        <f>A761+1</f>
        <v>727</v>
      </c>
      <c r="B762" s="48" t="s">
        <v>714</v>
      </c>
      <c r="C762" s="49" t="s">
        <v>970</v>
      </c>
      <c r="D762" s="50" t="s">
        <v>136</v>
      </c>
      <c r="E762" s="54">
        <v>18</v>
      </c>
      <c r="F762" s="52"/>
      <c r="G762" s="53">
        <f>E762*F762</f>
        <v>0</v>
      </c>
      <c r="H762" s="54"/>
      <c r="I762" s="53">
        <f>E762*H762</f>
        <v>0</v>
      </c>
      <c r="J762" s="55">
        <v>6.2291999999999998E-3</v>
      </c>
      <c r="K762" s="56">
        <f>E762*J762</f>
        <v>0.11212559999999999</v>
      </c>
      <c r="L762" s="57" t="s">
        <v>124</v>
      </c>
    </row>
    <row r="763" spans="1:12" s="1" customFormat="1" ht="9.6">
      <c r="A763" s="47">
        <f>A762+1</f>
        <v>728</v>
      </c>
      <c r="B763" s="48" t="s">
        <v>359</v>
      </c>
      <c r="C763" s="49" t="s">
        <v>967</v>
      </c>
      <c r="D763" s="50" t="s">
        <v>127</v>
      </c>
      <c r="E763" s="226">
        <v>8.64</v>
      </c>
      <c r="F763" s="52"/>
      <c r="G763" s="53">
        <f>E763*F763</f>
        <v>0</v>
      </c>
      <c r="H763" s="54"/>
      <c r="I763" s="53">
        <f>E763*H763</f>
        <v>0</v>
      </c>
      <c r="J763" s="55">
        <v>0</v>
      </c>
      <c r="K763" s="56">
        <f>E763*J763</f>
        <v>0</v>
      </c>
      <c r="L763" s="57" t="s">
        <v>124</v>
      </c>
    </row>
    <row r="764" spans="1:12" s="1" customFormat="1" ht="9.6">
      <c r="A764" s="47">
        <f>A763+1</f>
        <v>729</v>
      </c>
      <c r="B764" s="48" t="s">
        <v>361</v>
      </c>
      <c r="C764" s="49" t="s">
        <v>969</v>
      </c>
      <c r="D764" s="50" t="s">
        <v>123</v>
      </c>
      <c r="E764" s="55">
        <v>0.14400000000000002</v>
      </c>
      <c r="F764" s="52"/>
      <c r="G764" s="53">
        <f>E764*F764</f>
        <v>0</v>
      </c>
      <c r="H764" s="54"/>
      <c r="I764" s="53">
        <f>E764*H764</f>
        <v>0</v>
      </c>
      <c r="J764" s="55">
        <v>2.3191920000000001E-2</v>
      </c>
      <c r="K764" s="56">
        <f>E764*J764</f>
        <v>3.3396364800000007E-3</v>
      </c>
      <c r="L764" s="57" t="s">
        <v>124</v>
      </c>
    </row>
    <row r="765" spans="1:12" s="1" customFormat="1" ht="19.2">
      <c r="A765" s="47">
        <f>A764+1</f>
        <v>730</v>
      </c>
      <c r="B765" s="48" t="s">
        <v>714</v>
      </c>
      <c r="C765" s="49" t="s">
        <v>971</v>
      </c>
      <c r="D765" s="50" t="s">
        <v>136</v>
      </c>
      <c r="E765" s="54">
        <v>5</v>
      </c>
      <c r="F765" s="52"/>
      <c r="G765" s="53">
        <f>E765*F765</f>
        <v>0</v>
      </c>
      <c r="H765" s="54"/>
      <c r="I765" s="53">
        <f>E765*H765</f>
        <v>0</v>
      </c>
      <c r="J765" s="55">
        <v>6.2291999999999998E-3</v>
      </c>
      <c r="K765" s="56">
        <f>E765*J765</f>
        <v>3.1146E-2</v>
      </c>
      <c r="L765" s="57" t="s">
        <v>124</v>
      </c>
    </row>
    <row r="766" spans="1:12" s="1" customFormat="1" ht="9.6">
      <c r="A766" s="47">
        <f>A765+1</f>
        <v>731</v>
      </c>
      <c r="B766" s="48" t="s">
        <v>359</v>
      </c>
      <c r="C766" s="49" t="s">
        <v>967</v>
      </c>
      <c r="D766" s="50" t="s">
        <v>127</v>
      </c>
      <c r="E766" s="226">
        <v>2.4</v>
      </c>
      <c r="F766" s="52"/>
      <c r="G766" s="53">
        <f>E766*F766</f>
        <v>0</v>
      </c>
      <c r="H766" s="54"/>
      <c r="I766" s="53">
        <f>E766*H766</f>
        <v>0</v>
      </c>
      <c r="J766" s="55">
        <v>0</v>
      </c>
      <c r="K766" s="56">
        <f>E766*J766</f>
        <v>0</v>
      </c>
      <c r="L766" s="57" t="s">
        <v>124</v>
      </c>
    </row>
    <row r="767" spans="1:12" s="1" customFormat="1" ht="9.6">
      <c r="A767" s="47">
        <f>A766+1</f>
        <v>732</v>
      </c>
      <c r="B767" s="48" t="s">
        <v>361</v>
      </c>
      <c r="C767" s="49" t="s">
        <v>969</v>
      </c>
      <c r="D767" s="50" t="s">
        <v>123</v>
      </c>
      <c r="E767" s="55">
        <v>0.04</v>
      </c>
      <c r="F767" s="52"/>
      <c r="G767" s="53">
        <f>E767*F767</f>
        <v>0</v>
      </c>
      <c r="H767" s="54"/>
      <c r="I767" s="53">
        <f>E767*H767</f>
        <v>0</v>
      </c>
      <c r="J767" s="55">
        <v>2.3191920000000001E-2</v>
      </c>
      <c r="K767" s="56">
        <f>E767*J767</f>
        <v>9.2767680000000006E-4</v>
      </c>
      <c r="L767" s="57" t="s">
        <v>124</v>
      </c>
    </row>
    <row r="768" spans="1:12" s="1" customFormat="1" ht="76.8">
      <c r="A768" s="227">
        <f>A767+1</f>
        <v>733</v>
      </c>
      <c r="B768" s="228" t="s">
        <v>385</v>
      </c>
      <c r="C768" s="229" t="s">
        <v>972</v>
      </c>
      <c r="D768" s="230" t="s">
        <v>123</v>
      </c>
      <c r="E768" s="235">
        <v>2.9600000000000004</v>
      </c>
      <c r="F768" s="232"/>
      <c r="G768" s="233">
        <f>E768*F768</f>
        <v>0</v>
      </c>
      <c r="H768" s="234"/>
      <c r="I768" s="233">
        <f>E768*H768</f>
        <v>0</v>
      </c>
      <c r="J768" s="235">
        <v>0.47</v>
      </c>
      <c r="K768" s="236">
        <f>E768*J768</f>
        <v>1.3912000000000002</v>
      </c>
      <c r="L768" s="237" t="s">
        <v>124</v>
      </c>
    </row>
    <row r="769" spans="1:12" s="1" customFormat="1" ht="9.6">
      <c r="A769" s="47">
        <f>A768+1</f>
        <v>734</v>
      </c>
      <c r="B769" s="48" t="s">
        <v>365</v>
      </c>
      <c r="C769" s="49" t="s">
        <v>973</v>
      </c>
      <c r="D769" s="50" t="s">
        <v>123</v>
      </c>
      <c r="E769" s="55">
        <v>2.9600000000000004</v>
      </c>
      <c r="F769" s="52"/>
      <c r="G769" s="53">
        <f>E769*F769</f>
        <v>0</v>
      </c>
      <c r="H769" s="54"/>
      <c r="I769" s="53">
        <f>E769*H769</f>
        <v>0</v>
      </c>
      <c r="J769" s="55">
        <v>1.8E-3</v>
      </c>
      <c r="K769" s="56">
        <f>E769*J769</f>
        <v>5.3280000000000003E-3</v>
      </c>
      <c r="L769" s="57" t="s">
        <v>124</v>
      </c>
    </row>
    <row r="770" spans="1:12" s="1" customFormat="1" ht="9.6">
      <c r="A770" s="47">
        <f>A769+1</f>
        <v>735</v>
      </c>
      <c r="B770" s="48" t="s">
        <v>369</v>
      </c>
      <c r="C770" s="49" t="s">
        <v>974</v>
      </c>
      <c r="D770" s="50" t="s">
        <v>235</v>
      </c>
      <c r="E770" s="55">
        <v>1.4529999999999998</v>
      </c>
      <c r="F770" s="52"/>
      <c r="G770" s="53">
        <f>E770*F770</f>
        <v>0</v>
      </c>
      <c r="H770" s="54"/>
      <c r="I770" s="53">
        <f>E770*H770</f>
        <v>0</v>
      </c>
      <c r="J770" s="55">
        <v>0</v>
      </c>
      <c r="K770" s="56">
        <f>E770*J770</f>
        <v>0</v>
      </c>
      <c r="L770" s="57" t="s">
        <v>124</v>
      </c>
    </row>
    <row r="771" spans="1:12" s="1" customFormat="1" ht="19.2">
      <c r="A771" s="47">
        <f>A770+1</f>
        <v>736</v>
      </c>
      <c r="B771" s="48" t="s">
        <v>975</v>
      </c>
      <c r="C771" s="49" t="s">
        <v>976</v>
      </c>
      <c r="D771" s="50" t="s">
        <v>127</v>
      </c>
      <c r="E771" s="226">
        <v>42</v>
      </c>
      <c r="F771" s="52"/>
      <c r="G771" s="53">
        <f>E771*F771</f>
        <v>0</v>
      </c>
      <c r="H771" s="54"/>
      <c r="I771" s="53">
        <f>E771*H771</f>
        <v>0</v>
      </c>
      <c r="J771" s="55">
        <v>2.2000000000000001E-4</v>
      </c>
      <c r="K771" s="56">
        <f>E771*J771</f>
        <v>9.2399999999999999E-3</v>
      </c>
      <c r="L771" s="57" t="s">
        <v>124</v>
      </c>
    </row>
    <row r="772" spans="1:12" s="1" customFormat="1" ht="19.2">
      <c r="A772" s="47">
        <f>A771+1</f>
        <v>737</v>
      </c>
      <c r="B772" s="48" t="s">
        <v>359</v>
      </c>
      <c r="C772" s="49" t="s">
        <v>977</v>
      </c>
      <c r="D772" s="50" t="s">
        <v>127</v>
      </c>
      <c r="E772" s="226">
        <v>84</v>
      </c>
      <c r="F772" s="52"/>
      <c r="G772" s="53">
        <f>E772*F772</f>
        <v>0</v>
      </c>
      <c r="H772" s="54"/>
      <c r="I772" s="53">
        <f>E772*H772</f>
        <v>0</v>
      </c>
      <c r="J772" s="55">
        <v>0</v>
      </c>
      <c r="K772" s="56">
        <f>E772*J772</f>
        <v>0</v>
      </c>
      <c r="L772" s="57" t="s">
        <v>124</v>
      </c>
    </row>
    <row r="773" spans="1:12" s="1" customFormat="1" ht="19.2">
      <c r="A773" s="47">
        <f>A772+1</f>
        <v>738</v>
      </c>
      <c r="B773" s="48" t="s">
        <v>965</v>
      </c>
      <c r="C773" s="49" t="s">
        <v>978</v>
      </c>
      <c r="D773" s="50" t="s">
        <v>127</v>
      </c>
      <c r="E773" s="226">
        <v>42</v>
      </c>
      <c r="F773" s="52"/>
      <c r="G773" s="53">
        <f>E773*F773</f>
        <v>0</v>
      </c>
      <c r="H773" s="54"/>
      <c r="I773" s="53">
        <f>E773*H773</f>
        <v>0</v>
      </c>
      <c r="J773" s="55">
        <v>2.9891299999999999E-4</v>
      </c>
      <c r="K773" s="56">
        <f>E773*J773</f>
        <v>1.2554345999999999E-2</v>
      </c>
      <c r="L773" s="57" t="s">
        <v>124</v>
      </c>
    </row>
    <row r="774" spans="1:12" s="1" customFormat="1" ht="19.2">
      <c r="A774" s="47">
        <f>A773+1</f>
        <v>739</v>
      </c>
      <c r="B774" s="48" t="s">
        <v>979</v>
      </c>
      <c r="C774" s="49" t="s">
        <v>980</v>
      </c>
      <c r="D774" s="50" t="s">
        <v>123</v>
      </c>
      <c r="E774" s="55">
        <v>1.68</v>
      </c>
      <c r="F774" s="52"/>
      <c r="G774" s="53">
        <f>E774*F774</f>
        <v>0</v>
      </c>
      <c r="H774" s="54"/>
      <c r="I774" s="53">
        <f>E774*H774</f>
        <v>0</v>
      </c>
      <c r="J774" s="55">
        <v>1.1999999999999999E-3</v>
      </c>
      <c r="K774" s="56">
        <f>E774*J774</f>
        <v>2.0159999999999996E-3</v>
      </c>
      <c r="L774" s="57" t="s">
        <v>124</v>
      </c>
    </row>
    <row r="775" spans="1:12" s="1" customFormat="1" ht="76.8">
      <c r="A775" s="227">
        <f>A774+1</f>
        <v>740</v>
      </c>
      <c r="B775" s="228" t="s">
        <v>385</v>
      </c>
      <c r="C775" s="229" t="s">
        <v>981</v>
      </c>
      <c r="D775" s="230" t="s">
        <v>123</v>
      </c>
      <c r="E775" s="235">
        <v>1.8480000000000001</v>
      </c>
      <c r="F775" s="232"/>
      <c r="G775" s="233">
        <f>E775*F775</f>
        <v>0</v>
      </c>
      <c r="H775" s="234"/>
      <c r="I775" s="233">
        <f>E775*H775</f>
        <v>0</v>
      </c>
      <c r="J775" s="235">
        <v>0.47</v>
      </c>
      <c r="K775" s="236">
        <f>E775*J775</f>
        <v>0.86856</v>
      </c>
      <c r="L775" s="237" t="s">
        <v>124</v>
      </c>
    </row>
    <row r="776" spans="1:12" s="1" customFormat="1" ht="19.2">
      <c r="A776" s="47">
        <f>A775+1</f>
        <v>741</v>
      </c>
      <c r="B776" s="48" t="s">
        <v>369</v>
      </c>
      <c r="C776" s="49" t="s">
        <v>982</v>
      </c>
      <c r="D776" s="50" t="s">
        <v>235</v>
      </c>
      <c r="E776" s="55">
        <v>0.89300000000000002</v>
      </c>
      <c r="F776" s="52"/>
      <c r="G776" s="53">
        <f>E776*F776</f>
        <v>0</v>
      </c>
      <c r="H776" s="54"/>
      <c r="I776" s="53">
        <f>E776*H776</f>
        <v>0</v>
      </c>
      <c r="J776" s="55">
        <v>0</v>
      </c>
      <c r="K776" s="56">
        <f>E776*J776</f>
        <v>0</v>
      </c>
      <c r="L776" s="57" t="s">
        <v>124</v>
      </c>
    </row>
    <row r="777" spans="1:12" s="1" customFormat="1" ht="19.2">
      <c r="A777" s="47">
        <f>A776+1</f>
        <v>742</v>
      </c>
      <c r="B777" s="48" t="s">
        <v>983</v>
      </c>
      <c r="C777" s="49" t="s">
        <v>984</v>
      </c>
      <c r="D777" s="50" t="s">
        <v>136</v>
      </c>
      <c r="E777" s="54">
        <v>72</v>
      </c>
      <c r="F777" s="52"/>
      <c r="G777" s="53">
        <f>E777*F777</f>
        <v>0</v>
      </c>
      <c r="H777" s="54"/>
      <c r="I777" s="53">
        <f>E777*H777</f>
        <v>0</v>
      </c>
      <c r="J777" s="55">
        <v>2.5500000000000002E-3</v>
      </c>
      <c r="K777" s="56">
        <f>E777*J777</f>
        <v>0.18360000000000001</v>
      </c>
      <c r="L777" s="57" t="s">
        <v>124</v>
      </c>
    </row>
    <row r="778" spans="1:12" s="1" customFormat="1" ht="19.2">
      <c r="A778" s="47">
        <f>A777+1</f>
        <v>743</v>
      </c>
      <c r="B778" s="48" t="s">
        <v>983</v>
      </c>
      <c r="C778" s="49" t="s">
        <v>985</v>
      </c>
      <c r="D778" s="50" t="s">
        <v>136</v>
      </c>
      <c r="E778" s="54">
        <v>48</v>
      </c>
      <c r="F778" s="52"/>
      <c r="G778" s="53">
        <f>E778*F778</f>
        <v>0</v>
      </c>
      <c r="H778" s="54"/>
      <c r="I778" s="53">
        <f>E778*H778</f>
        <v>0</v>
      </c>
      <c r="J778" s="55">
        <v>2.5500000000000002E-3</v>
      </c>
      <c r="K778" s="56">
        <f>E778*J778</f>
        <v>0.12240000000000001</v>
      </c>
      <c r="L778" s="57" t="s">
        <v>124</v>
      </c>
    </row>
    <row r="779" spans="1:12" s="1" customFormat="1" ht="9.6">
      <c r="A779" s="47">
        <f>A778+1</f>
        <v>744</v>
      </c>
      <c r="B779" s="48" t="s">
        <v>983</v>
      </c>
      <c r="C779" s="49" t="s">
        <v>986</v>
      </c>
      <c r="D779" s="50" t="s">
        <v>136</v>
      </c>
      <c r="E779" s="54">
        <v>150</v>
      </c>
      <c r="F779" s="52"/>
      <c r="G779" s="53">
        <f>E779*F779</f>
        <v>0</v>
      </c>
      <c r="H779" s="54"/>
      <c r="I779" s="53">
        <f>E779*H779</f>
        <v>0</v>
      </c>
      <c r="J779" s="55">
        <v>2.5500000000000002E-3</v>
      </c>
      <c r="K779" s="56">
        <f>E779*J779</f>
        <v>0.38250000000000001</v>
      </c>
      <c r="L779" s="57" t="s">
        <v>124</v>
      </c>
    </row>
    <row r="780" spans="1:12" s="1" customFormat="1" ht="19.2">
      <c r="A780" s="47">
        <f>A779+1</f>
        <v>745</v>
      </c>
      <c r="B780" s="48" t="s">
        <v>983</v>
      </c>
      <c r="C780" s="49" t="s">
        <v>987</v>
      </c>
      <c r="D780" s="50" t="s">
        <v>136</v>
      </c>
      <c r="E780" s="54">
        <v>150</v>
      </c>
      <c r="F780" s="52"/>
      <c r="G780" s="53">
        <f>E780*F780</f>
        <v>0</v>
      </c>
      <c r="H780" s="54"/>
      <c r="I780" s="53">
        <f>E780*H780</f>
        <v>0</v>
      </c>
      <c r="J780" s="55">
        <v>2.5500000000000002E-3</v>
      </c>
      <c r="K780" s="56">
        <f>E780*J780</f>
        <v>0.38250000000000001</v>
      </c>
      <c r="L780" s="57" t="s">
        <v>124</v>
      </c>
    </row>
    <row r="781" spans="1:12" s="1" customFormat="1" ht="19.2">
      <c r="A781" s="47">
        <f>A780+1</f>
        <v>746</v>
      </c>
      <c r="B781" s="48" t="s">
        <v>359</v>
      </c>
      <c r="C781" s="49" t="s">
        <v>988</v>
      </c>
      <c r="D781" s="50" t="s">
        <v>127</v>
      </c>
      <c r="E781" s="226">
        <v>104.4</v>
      </c>
      <c r="F781" s="52"/>
      <c r="G781" s="53">
        <f>E781*F781</f>
        <v>0</v>
      </c>
      <c r="H781" s="54"/>
      <c r="I781" s="53">
        <f>E781*H781</f>
        <v>0</v>
      </c>
      <c r="J781" s="55">
        <v>0</v>
      </c>
      <c r="K781" s="56">
        <f>E781*J781</f>
        <v>0</v>
      </c>
      <c r="L781" s="57" t="s">
        <v>124</v>
      </c>
    </row>
    <row r="782" spans="1:12" s="1" customFormat="1" ht="19.2">
      <c r="A782" s="47">
        <f>A781+1</f>
        <v>747</v>
      </c>
      <c r="B782" s="48" t="s">
        <v>361</v>
      </c>
      <c r="C782" s="49" t="s">
        <v>989</v>
      </c>
      <c r="D782" s="50" t="s">
        <v>123</v>
      </c>
      <c r="E782" s="55">
        <v>1.6080000000000001</v>
      </c>
      <c r="F782" s="52"/>
      <c r="G782" s="53">
        <f>E782*F782</f>
        <v>0</v>
      </c>
      <c r="H782" s="54"/>
      <c r="I782" s="53">
        <f>E782*H782</f>
        <v>0</v>
      </c>
      <c r="J782" s="55">
        <v>2.3191920000000001E-2</v>
      </c>
      <c r="K782" s="56">
        <f>E782*J782</f>
        <v>3.7292607360000007E-2</v>
      </c>
      <c r="L782" s="57" t="s">
        <v>124</v>
      </c>
    </row>
    <row r="783" spans="1:12" s="1" customFormat="1" ht="76.8">
      <c r="A783" s="227">
        <f>A782+1</f>
        <v>748</v>
      </c>
      <c r="B783" s="228" t="s">
        <v>385</v>
      </c>
      <c r="C783" s="229" t="s">
        <v>990</v>
      </c>
      <c r="D783" s="230" t="s">
        <v>123</v>
      </c>
      <c r="E783" s="235">
        <v>1.6080000000000001</v>
      </c>
      <c r="F783" s="232"/>
      <c r="G783" s="233">
        <f>E783*F783</f>
        <v>0</v>
      </c>
      <c r="H783" s="234"/>
      <c r="I783" s="233">
        <f>E783*H783</f>
        <v>0</v>
      </c>
      <c r="J783" s="235">
        <v>0.47</v>
      </c>
      <c r="K783" s="236">
        <f>E783*J783</f>
        <v>0.75575999999999999</v>
      </c>
      <c r="L783" s="237" t="s">
        <v>124</v>
      </c>
    </row>
    <row r="784" spans="1:12" s="1" customFormat="1" ht="19.2">
      <c r="A784" s="47">
        <f>A783+1</f>
        <v>749</v>
      </c>
      <c r="B784" s="48" t="s">
        <v>365</v>
      </c>
      <c r="C784" s="49" t="s">
        <v>991</v>
      </c>
      <c r="D784" s="50" t="s">
        <v>123</v>
      </c>
      <c r="E784" s="55">
        <v>1.6080000000000001</v>
      </c>
      <c r="F784" s="52"/>
      <c r="G784" s="53">
        <f>E784*F784</f>
        <v>0</v>
      </c>
      <c r="H784" s="54"/>
      <c r="I784" s="53">
        <f>E784*H784</f>
        <v>0</v>
      </c>
      <c r="J784" s="55">
        <v>1.8E-3</v>
      </c>
      <c r="K784" s="56">
        <f>E784*J784</f>
        <v>2.8944000000000001E-3</v>
      </c>
      <c r="L784" s="57" t="s">
        <v>124</v>
      </c>
    </row>
    <row r="785" spans="1:12" s="1" customFormat="1" ht="19.2">
      <c r="A785" s="47">
        <f>A784+1</f>
        <v>750</v>
      </c>
      <c r="B785" s="48" t="s">
        <v>369</v>
      </c>
      <c r="C785" s="49" t="s">
        <v>992</v>
      </c>
      <c r="D785" s="50" t="s">
        <v>235</v>
      </c>
      <c r="E785" s="55">
        <v>0.871</v>
      </c>
      <c r="F785" s="52"/>
      <c r="G785" s="53">
        <f>E785*F785</f>
        <v>0</v>
      </c>
      <c r="H785" s="54"/>
      <c r="I785" s="53">
        <f>E785*H785</f>
        <v>0</v>
      </c>
      <c r="J785" s="55">
        <v>0</v>
      </c>
      <c r="K785" s="56">
        <f>E785*J785</f>
        <v>0</v>
      </c>
      <c r="L785" s="57" t="s">
        <v>124</v>
      </c>
    </row>
    <row r="786" spans="1:12" s="1" customFormat="1" ht="19.2">
      <c r="A786" s="47">
        <f>A785+1</f>
        <v>751</v>
      </c>
      <c r="B786" s="48" t="s">
        <v>369</v>
      </c>
      <c r="C786" s="49" t="s">
        <v>982</v>
      </c>
      <c r="D786" s="50" t="s">
        <v>235</v>
      </c>
      <c r="E786" s="55">
        <v>0.89300000000000002</v>
      </c>
      <c r="F786" s="52"/>
      <c r="G786" s="53">
        <f>E786*F786</f>
        <v>0</v>
      </c>
      <c r="H786" s="54"/>
      <c r="I786" s="53">
        <f>E786*H786</f>
        <v>0</v>
      </c>
      <c r="J786" s="55">
        <v>0</v>
      </c>
      <c r="K786" s="56">
        <f>E786*J786</f>
        <v>0</v>
      </c>
      <c r="L786" s="57" t="s">
        <v>124</v>
      </c>
    </row>
    <row r="787" spans="1:12" s="1" customFormat="1" ht="19.2">
      <c r="A787" s="47">
        <f>A786+1</f>
        <v>752</v>
      </c>
      <c r="B787" s="48" t="s">
        <v>993</v>
      </c>
      <c r="C787" s="49" t="s">
        <v>994</v>
      </c>
      <c r="D787" s="50" t="s">
        <v>136</v>
      </c>
      <c r="E787" s="54">
        <v>36</v>
      </c>
      <c r="F787" s="52"/>
      <c r="G787" s="53">
        <f>E787*F787</f>
        <v>0</v>
      </c>
      <c r="H787" s="54"/>
      <c r="I787" s="53">
        <f>E787*H787</f>
        <v>0</v>
      </c>
      <c r="J787" s="55">
        <v>2.5500000000000002E-3</v>
      </c>
      <c r="K787" s="56">
        <f>E787*J787</f>
        <v>9.1800000000000007E-2</v>
      </c>
      <c r="L787" s="57" t="s">
        <v>124</v>
      </c>
    </row>
    <row r="788" spans="1:12" s="1" customFormat="1" ht="19.2">
      <c r="A788" s="47">
        <f>A787+1</f>
        <v>753</v>
      </c>
      <c r="B788" s="48" t="s">
        <v>993</v>
      </c>
      <c r="C788" s="49" t="s">
        <v>995</v>
      </c>
      <c r="D788" s="50" t="s">
        <v>136</v>
      </c>
      <c r="E788" s="54">
        <v>11</v>
      </c>
      <c r="F788" s="52"/>
      <c r="G788" s="53">
        <f>E788*F788</f>
        <v>0</v>
      </c>
      <c r="H788" s="54"/>
      <c r="I788" s="53">
        <f>E788*H788</f>
        <v>0</v>
      </c>
      <c r="J788" s="55">
        <v>2.5500000000000002E-3</v>
      </c>
      <c r="K788" s="56">
        <f>E788*J788</f>
        <v>2.8050000000000002E-2</v>
      </c>
      <c r="L788" s="57" t="s">
        <v>124</v>
      </c>
    </row>
    <row r="789" spans="1:12" s="1" customFormat="1" ht="19.2">
      <c r="A789" s="47">
        <f>A788+1</f>
        <v>754</v>
      </c>
      <c r="B789" s="48" t="s">
        <v>993</v>
      </c>
      <c r="C789" s="49" t="s">
        <v>996</v>
      </c>
      <c r="D789" s="50" t="s">
        <v>136</v>
      </c>
      <c r="E789" s="54">
        <v>11</v>
      </c>
      <c r="F789" s="52"/>
      <c r="G789" s="53">
        <f>E789*F789</f>
        <v>0</v>
      </c>
      <c r="H789" s="54"/>
      <c r="I789" s="53">
        <f>E789*H789</f>
        <v>0</v>
      </c>
      <c r="J789" s="55">
        <v>2.5500000000000002E-3</v>
      </c>
      <c r="K789" s="56">
        <f>E789*J789</f>
        <v>2.8050000000000002E-2</v>
      </c>
      <c r="L789" s="57" t="s">
        <v>124</v>
      </c>
    </row>
    <row r="790" spans="1:12" s="1" customFormat="1" ht="19.2">
      <c r="A790" s="47">
        <f>A789+1</f>
        <v>755</v>
      </c>
      <c r="B790" s="48" t="s">
        <v>359</v>
      </c>
      <c r="C790" s="49" t="s">
        <v>997</v>
      </c>
      <c r="D790" s="50" t="s">
        <v>127</v>
      </c>
      <c r="E790" s="226">
        <v>84</v>
      </c>
      <c r="F790" s="52"/>
      <c r="G790" s="53">
        <f>E790*F790</f>
        <v>0</v>
      </c>
      <c r="H790" s="54"/>
      <c r="I790" s="53">
        <f>E790*H790</f>
        <v>0</v>
      </c>
      <c r="J790" s="55">
        <v>0</v>
      </c>
      <c r="K790" s="56">
        <f>E790*J790</f>
        <v>0</v>
      </c>
      <c r="L790" s="57" t="s">
        <v>124</v>
      </c>
    </row>
    <row r="791" spans="1:12" s="1" customFormat="1" ht="19.2">
      <c r="A791" s="47">
        <f>A790+1</f>
        <v>756</v>
      </c>
      <c r="B791" s="48" t="s">
        <v>361</v>
      </c>
      <c r="C791" s="49" t="s">
        <v>998</v>
      </c>
      <c r="D791" s="50" t="s">
        <v>123</v>
      </c>
      <c r="E791" s="55">
        <v>1.2527999999999999</v>
      </c>
      <c r="F791" s="52"/>
      <c r="G791" s="53">
        <f>E791*F791</f>
        <v>0</v>
      </c>
      <c r="H791" s="54"/>
      <c r="I791" s="53">
        <f>E791*H791</f>
        <v>0</v>
      </c>
      <c r="J791" s="55">
        <v>2.3191920000000001E-2</v>
      </c>
      <c r="K791" s="56">
        <f>E791*J791</f>
        <v>2.9054837375999999E-2</v>
      </c>
      <c r="L791" s="57" t="s">
        <v>124</v>
      </c>
    </row>
    <row r="792" spans="1:12" s="1" customFormat="1" ht="19.2">
      <c r="A792" s="47">
        <f>A791+1</f>
        <v>757</v>
      </c>
      <c r="B792" s="48" t="s">
        <v>979</v>
      </c>
      <c r="C792" s="49" t="s">
        <v>999</v>
      </c>
      <c r="D792" s="50" t="s">
        <v>123</v>
      </c>
      <c r="E792" s="55">
        <v>1.2527999999999999</v>
      </c>
      <c r="F792" s="52"/>
      <c r="G792" s="53">
        <f>E792*F792</f>
        <v>0</v>
      </c>
      <c r="H792" s="54"/>
      <c r="I792" s="53">
        <f>E792*H792</f>
        <v>0</v>
      </c>
      <c r="J792" s="55">
        <v>1.1999999999999999E-3</v>
      </c>
      <c r="K792" s="56">
        <f>E792*J792</f>
        <v>1.5033599999999998E-3</v>
      </c>
      <c r="L792" s="57" t="s">
        <v>124</v>
      </c>
    </row>
    <row r="793" spans="1:12" s="1" customFormat="1" ht="76.8">
      <c r="A793" s="227">
        <f>A792+1</f>
        <v>758</v>
      </c>
      <c r="B793" s="228" t="s">
        <v>385</v>
      </c>
      <c r="C793" s="229" t="s">
        <v>1000</v>
      </c>
      <c r="D793" s="230" t="s">
        <v>123</v>
      </c>
      <c r="E793" s="235">
        <v>1.2527999999999999</v>
      </c>
      <c r="F793" s="232"/>
      <c r="G793" s="233">
        <f>E793*F793</f>
        <v>0</v>
      </c>
      <c r="H793" s="234"/>
      <c r="I793" s="233">
        <f>E793*H793</f>
        <v>0</v>
      </c>
      <c r="J793" s="235">
        <v>0.47</v>
      </c>
      <c r="K793" s="236">
        <f>E793*J793</f>
        <v>0.5888159999999999</v>
      </c>
      <c r="L793" s="237" t="s">
        <v>124</v>
      </c>
    </row>
    <row r="794" spans="1:12" s="1" customFormat="1" ht="19.2">
      <c r="A794" s="47">
        <f>A793+1</f>
        <v>759</v>
      </c>
      <c r="B794" s="48" t="s">
        <v>369</v>
      </c>
      <c r="C794" s="49" t="s">
        <v>1001</v>
      </c>
      <c r="D794" s="50" t="s">
        <v>235</v>
      </c>
      <c r="E794" s="55">
        <v>0.67900000000000005</v>
      </c>
      <c r="F794" s="52"/>
      <c r="G794" s="53">
        <f>E794*F794</f>
        <v>0</v>
      </c>
      <c r="H794" s="54"/>
      <c r="I794" s="53">
        <f>E794*H794</f>
        <v>0</v>
      </c>
      <c r="J794" s="55">
        <v>0</v>
      </c>
      <c r="K794" s="56">
        <f>E794*J794</f>
        <v>0</v>
      </c>
      <c r="L794" s="57" t="s">
        <v>124</v>
      </c>
    </row>
    <row r="795" spans="1:12" s="1" customFormat="1" ht="19.2">
      <c r="A795" s="47">
        <f>A794+1</f>
        <v>760</v>
      </c>
      <c r="B795" s="48" t="s">
        <v>983</v>
      </c>
      <c r="C795" s="49" t="s">
        <v>1002</v>
      </c>
      <c r="D795" s="50" t="s">
        <v>136</v>
      </c>
      <c r="E795" s="54">
        <v>44.2</v>
      </c>
      <c r="F795" s="52"/>
      <c r="G795" s="53">
        <f>E795*F795</f>
        <v>0</v>
      </c>
      <c r="H795" s="54"/>
      <c r="I795" s="53">
        <f>E795*H795</f>
        <v>0</v>
      </c>
      <c r="J795" s="55">
        <v>2.5500000000000002E-3</v>
      </c>
      <c r="K795" s="56">
        <f>E795*J795</f>
        <v>0.11271000000000002</v>
      </c>
      <c r="L795" s="57" t="s">
        <v>124</v>
      </c>
    </row>
    <row r="796" spans="1:12" s="1" customFormat="1" ht="19.2">
      <c r="A796" s="47">
        <f>A795+1</f>
        <v>761</v>
      </c>
      <c r="B796" s="48" t="s">
        <v>983</v>
      </c>
      <c r="C796" s="49" t="s">
        <v>1003</v>
      </c>
      <c r="D796" s="50" t="s">
        <v>136</v>
      </c>
      <c r="E796" s="54">
        <v>34</v>
      </c>
      <c r="F796" s="52"/>
      <c r="G796" s="53">
        <f>E796*F796</f>
        <v>0</v>
      </c>
      <c r="H796" s="54"/>
      <c r="I796" s="53">
        <f>E796*H796</f>
        <v>0</v>
      </c>
      <c r="J796" s="55">
        <v>2.5500000000000002E-3</v>
      </c>
      <c r="K796" s="56">
        <f>E796*J796</f>
        <v>8.6699999999999999E-2</v>
      </c>
      <c r="L796" s="57" t="s">
        <v>124</v>
      </c>
    </row>
    <row r="797" spans="1:12" s="1" customFormat="1" ht="9.6">
      <c r="A797" s="47">
        <f>A796+1</f>
        <v>762</v>
      </c>
      <c r="B797" s="48" t="s">
        <v>983</v>
      </c>
      <c r="C797" s="49" t="s">
        <v>1004</v>
      </c>
      <c r="D797" s="50" t="s">
        <v>136</v>
      </c>
      <c r="E797" s="54">
        <v>60</v>
      </c>
      <c r="F797" s="52"/>
      <c r="G797" s="53">
        <f>E797*F797</f>
        <v>0</v>
      </c>
      <c r="H797" s="54"/>
      <c r="I797" s="53">
        <f>E797*H797</f>
        <v>0</v>
      </c>
      <c r="J797" s="55">
        <v>2.5500000000000002E-3</v>
      </c>
      <c r="K797" s="56">
        <f>E797*J797</f>
        <v>0.15300000000000002</v>
      </c>
      <c r="L797" s="57" t="s">
        <v>124</v>
      </c>
    </row>
    <row r="798" spans="1:12" s="1" customFormat="1" ht="9.6">
      <c r="A798" s="47">
        <f>A797+1</f>
        <v>763</v>
      </c>
      <c r="B798" s="48" t="s">
        <v>983</v>
      </c>
      <c r="C798" s="49" t="s">
        <v>1005</v>
      </c>
      <c r="D798" s="50" t="s">
        <v>136</v>
      </c>
      <c r="E798" s="54">
        <v>100</v>
      </c>
      <c r="F798" s="52"/>
      <c r="G798" s="53">
        <f>E798*F798</f>
        <v>0</v>
      </c>
      <c r="H798" s="54"/>
      <c r="I798" s="53">
        <f>E798*H798</f>
        <v>0</v>
      </c>
      <c r="J798" s="55">
        <v>2.5500000000000002E-3</v>
      </c>
      <c r="K798" s="56">
        <f>E798*J798</f>
        <v>0.255</v>
      </c>
      <c r="L798" s="57" t="s">
        <v>124</v>
      </c>
    </row>
    <row r="799" spans="1:12" s="1" customFormat="1" ht="19.2">
      <c r="A799" s="47">
        <f>A798+1</f>
        <v>764</v>
      </c>
      <c r="B799" s="48" t="s">
        <v>983</v>
      </c>
      <c r="C799" s="49" t="s">
        <v>1006</v>
      </c>
      <c r="D799" s="50" t="s">
        <v>136</v>
      </c>
      <c r="E799" s="54">
        <v>100</v>
      </c>
      <c r="F799" s="52"/>
      <c r="G799" s="53">
        <f>E799*F799</f>
        <v>0</v>
      </c>
      <c r="H799" s="54"/>
      <c r="I799" s="53">
        <f>E799*H799</f>
        <v>0</v>
      </c>
      <c r="J799" s="55">
        <v>2.5500000000000002E-3</v>
      </c>
      <c r="K799" s="56">
        <f>E799*J799</f>
        <v>0.255</v>
      </c>
      <c r="L799" s="57" t="s">
        <v>124</v>
      </c>
    </row>
    <row r="800" spans="1:12" s="1" customFormat="1" ht="19.2">
      <c r="A800" s="47">
        <f>A799+1</f>
        <v>765</v>
      </c>
      <c r="B800" s="48" t="s">
        <v>359</v>
      </c>
      <c r="C800" s="49" t="s">
        <v>1007</v>
      </c>
      <c r="D800" s="50" t="s">
        <v>127</v>
      </c>
      <c r="E800" s="226">
        <v>93.024000000000001</v>
      </c>
      <c r="F800" s="52"/>
      <c r="G800" s="53">
        <f>E800*F800</f>
        <v>0</v>
      </c>
      <c r="H800" s="54"/>
      <c r="I800" s="53">
        <f>E800*H800</f>
        <v>0</v>
      </c>
      <c r="J800" s="55">
        <v>0</v>
      </c>
      <c r="K800" s="56">
        <f>E800*J800</f>
        <v>0</v>
      </c>
      <c r="L800" s="57" t="s">
        <v>124</v>
      </c>
    </row>
    <row r="801" spans="1:12" s="1" customFormat="1" ht="19.2">
      <c r="A801" s="47">
        <f>A800+1</f>
        <v>766</v>
      </c>
      <c r="B801" s="48" t="s">
        <v>361</v>
      </c>
      <c r="C801" s="49" t="s">
        <v>1008</v>
      </c>
      <c r="D801" s="50" t="s">
        <v>123</v>
      </c>
      <c r="E801" s="55">
        <v>1.51048</v>
      </c>
      <c r="F801" s="52"/>
      <c r="G801" s="53">
        <f>E801*F801</f>
        <v>0</v>
      </c>
      <c r="H801" s="54"/>
      <c r="I801" s="53">
        <f>E801*H801</f>
        <v>0</v>
      </c>
      <c r="J801" s="55">
        <v>2.3191920000000001E-2</v>
      </c>
      <c r="K801" s="56">
        <f>E801*J801</f>
        <v>3.5030931321600005E-2</v>
      </c>
      <c r="L801" s="57" t="s">
        <v>124</v>
      </c>
    </row>
    <row r="802" spans="1:12" s="1" customFormat="1" ht="86.4">
      <c r="A802" s="227">
        <f>A801+1</f>
        <v>767</v>
      </c>
      <c r="B802" s="228" t="s">
        <v>385</v>
      </c>
      <c r="C802" s="229" t="s">
        <v>1009</v>
      </c>
      <c r="D802" s="230" t="s">
        <v>123</v>
      </c>
      <c r="E802" s="235">
        <v>1.51048</v>
      </c>
      <c r="F802" s="232"/>
      <c r="G802" s="233">
        <f>E802*F802</f>
        <v>0</v>
      </c>
      <c r="H802" s="234"/>
      <c r="I802" s="233">
        <f>E802*H802</f>
        <v>0</v>
      </c>
      <c r="J802" s="235">
        <v>0.47</v>
      </c>
      <c r="K802" s="236">
        <f>E802*J802</f>
        <v>0.70992559999999993</v>
      </c>
      <c r="L802" s="237" t="s">
        <v>124</v>
      </c>
    </row>
    <row r="803" spans="1:12" s="1" customFormat="1" ht="19.2">
      <c r="A803" s="47">
        <f>A802+1</f>
        <v>768</v>
      </c>
      <c r="B803" s="48" t="s">
        <v>365</v>
      </c>
      <c r="C803" s="49" t="s">
        <v>1010</v>
      </c>
      <c r="D803" s="50" t="s">
        <v>123</v>
      </c>
      <c r="E803" s="55">
        <v>1.51048</v>
      </c>
      <c r="F803" s="52"/>
      <c r="G803" s="53">
        <f>E803*F803</f>
        <v>0</v>
      </c>
      <c r="H803" s="54"/>
      <c r="I803" s="53">
        <f>E803*H803</f>
        <v>0</v>
      </c>
      <c r="J803" s="55">
        <v>1.8E-3</v>
      </c>
      <c r="K803" s="56">
        <f>E803*J803</f>
        <v>2.7188640000000001E-3</v>
      </c>
      <c r="L803" s="57" t="s">
        <v>124</v>
      </c>
    </row>
    <row r="804" spans="1:12" s="1" customFormat="1" ht="19.2">
      <c r="A804" s="47">
        <f>A803+1</f>
        <v>769</v>
      </c>
      <c r="B804" s="48" t="s">
        <v>369</v>
      </c>
      <c r="C804" s="49" t="s">
        <v>1011</v>
      </c>
      <c r="D804" s="50" t="s">
        <v>235</v>
      </c>
      <c r="E804" s="55">
        <v>0.81900000000000006</v>
      </c>
      <c r="F804" s="52"/>
      <c r="G804" s="53">
        <f>E804*F804</f>
        <v>0</v>
      </c>
      <c r="H804" s="54"/>
      <c r="I804" s="53">
        <f>E804*H804</f>
        <v>0</v>
      </c>
      <c r="J804" s="55">
        <v>0</v>
      </c>
      <c r="K804" s="56">
        <f>E804*J804</f>
        <v>0</v>
      </c>
      <c r="L804" s="57" t="s">
        <v>124</v>
      </c>
    </row>
    <row r="805" spans="1:12" s="1" customFormat="1" ht="19.2">
      <c r="A805" s="47">
        <f>A804+1</f>
        <v>770</v>
      </c>
      <c r="B805" s="48" t="s">
        <v>975</v>
      </c>
      <c r="C805" s="49" t="s">
        <v>1012</v>
      </c>
      <c r="D805" s="50" t="s">
        <v>127</v>
      </c>
      <c r="E805" s="226">
        <v>46.000000000000007</v>
      </c>
      <c r="F805" s="52"/>
      <c r="G805" s="53">
        <f>E805*F805</f>
        <v>0</v>
      </c>
      <c r="H805" s="54"/>
      <c r="I805" s="53">
        <f>E805*H805</f>
        <v>0</v>
      </c>
      <c r="J805" s="55">
        <v>2.2000000000000001E-4</v>
      </c>
      <c r="K805" s="56">
        <f>E805*J805</f>
        <v>1.0120000000000002E-2</v>
      </c>
      <c r="L805" s="57" t="s">
        <v>124</v>
      </c>
    </row>
    <row r="806" spans="1:12" s="1" customFormat="1" ht="19.2">
      <c r="A806" s="47">
        <f>A805+1</f>
        <v>771</v>
      </c>
      <c r="B806" s="48" t="s">
        <v>359</v>
      </c>
      <c r="C806" s="49" t="s">
        <v>1013</v>
      </c>
      <c r="D806" s="50" t="s">
        <v>127</v>
      </c>
      <c r="E806" s="226">
        <v>92.000000000000014</v>
      </c>
      <c r="F806" s="52"/>
      <c r="G806" s="53">
        <f>E806*F806</f>
        <v>0</v>
      </c>
      <c r="H806" s="54"/>
      <c r="I806" s="53">
        <f>E806*H806</f>
        <v>0</v>
      </c>
      <c r="J806" s="55">
        <v>0</v>
      </c>
      <c r="K806" s="56">
        <f>E806*J806</f>
        <v>0</v>
      </c>
      <c r="L806" s="57" t="s">
        <v>124</v>
      </c>
    </row>
    <row r="807" spans="1:12" s="1" customFormat="1" ht="19.2">
      <c r="A807" s="47">
        <f>A806+1</f>
        <v>772</v>
      </c>
      <c r="B807" s="48" t="s">
        <v>965</v>
      </c>
      <c r="C807" s="49" t="s">
        <v>1014</v>
      </c>
      <c r="D807" s="50" t="s">
        <v>127</v>
      </c>
      <c r="E807" s="226">
        <v>46.000000000000007</v>
      </c>
      <c r="F807" s="52"/>
      <c r="G807" s="53">
        <f>E807*F807</f>
        <v>0</v>
      </c>
      <c r="H807" s="54"/>
      <c r="I807" s="53">
        <f>E807*H807</f>
        <v>0</v>
      </c>
      <c r="J807" s="55">
        <v>2.9891299999999999E-4</v>
      </c>
      <c r="K807" s="56">
        <f>E807*J807</f>
        <v>1.3749998000000001E-2</v>
      </c>
      <c r="L807" s="57" t="s">
        <v>124</v>
      </c>
    </row>
    <row r="808" spans="1:12" s="1" customFormat="1" ht="86.4">
      <c r="A808" s="227">
        <f>A807+1</f>
        <v>773</v>
      </c>
      <c r="B808" s="228" t="s">
        <v>385</v>
      </c>
      <c r="C808" s="229" t="s">
        <v>1015</v>
      </c>
      <c r="D808" s="230" t="s">
        <v>123</v>
      </c>
      <c r="E808" s="235">
        <v>1.8400000000000003</v>
      </c>
      <c r="F808" s="232"/>
      <c r="G808" s="233">
        <f>E808*F808</f>
        <v>0</v>
      </c>
      <c r="H808" s="234"/>
      <c r="I808" s="233">
        <f>E808*H808</f>
        <v>0</v>
      </c>
      <c r="J808" s="235">
        <v>0.47</v>
      </c>
      <c r="K808" s="236">
        <f>E808*J808</f>
        <v>0.86480000000000012</v>
      </c>
      <c r="L808" s="237" t="s">
        <v>124</v>
      </c>
    </row>
    <row r="809" spans="1:12" s="1" customFormat="1" ht="19.2">
      <c r="A809" s="47">
        <f>A808+1</f>
        <v>774</v>
      </c>
      <c r="B809" s="48" t="s">
        <v>365</v>
      </c>
      <c r="C809" s="49" t="s">
        <v>1016</v>
      </c>
      <c r="D809" s="50" t="s">
        <v>123</v>
      </c>
      <c r="E809" s="55">
        <v>1.8400000000000003</v>
      </c>
      <c r="F809" s="52"/>
      <c r="G809" s="53">
        <f>E809*F809</f>
        <v>0</v>
      </c>
      <c r="H809" s="54"/>
      <c r="I809" s="53">
        <f>E809*H809</f>
        <v>0</v>
      </c>
      <c r="J809" s="55">
        <v>1.8E-3</v>
      </c>
      <c r="K809" s="56">
        <f>E809*J809</f>
        <v>3.3120000000000003E-3</v>
      </c>
      <c r="L809" s="57" t="s">
        <v>124</v>
      </c>
    </row>
    <row r="810" spans="1:12" s="1" customFormat="1" ht="19.2">
      <c r="A810" s="47">
        <f>A809+1</f>
        <v>775</v>
      </c>
      <c r="B810" s="48" t="s">
        <v>369</v>
      </c>
      <c r="C810" s="49" t="s">
        <v>1017</v>
      </c>
      <c r="D810" s="50" t="s">
        <v>235</v>
      </c>
      <c r="E810" s="55">
        <v>0.89200000000000002</v>
      </c>
      <c r="F810" s="52"/>
      <c r="G810" s="53">
        <f>E810*F810</f>
        <v>0</v>
      </c>
      <c r="H810" s="54"/>
      <c r="I810" s="53">
        <f>E810*H810</f>
        <v>0</v>
      </c>
      <c r="J810" s="55">
        <v>0</v>
      </c>
      <c r="K810" s="56">
        <f>E810*J810</f>
        <v>0</v>
      </c>
      <c r="L810" s="57" t="s">
        <v>124</v>
      </c>
    </row>
    <row r="811" spans="1:12" s="1" customFormat="1" ht="9.6">
      <c r="A811" s="47">
        <f>A810+1</f>
        <v>776</v>
      </c>
      <c r="B811" s="48" t="s">
        <v>1018</v>
      </c>
      <c r="C811" s="49" t="s">
        <v>1019</v>
      </c>
      <c r="D811" s="50" t="s">
        <v>136</v>
      </c>
      <c r="E811" s="54">
        <v>16</v>
      </c>
      <c r="F811" s="52"/>
      <c r="G811" s="53">
        <f>E811*F811</f>
        <v>0</v>
      </c>
      <c r="H811" s="54"/>
      <c r="I811" s="53">
        <f>E811*H811</f>
        <v>0</v>
      </c>
      <c r="J811" s="55">
        <v>1.4E-2</v>
      </c>
      <c r="K811" s="56">
        <f>E811*J811</f>
        <v>0.224</v>
      </c>
      <c r="L811" s="57" t="s">
        <v>124</v>
      </c>
    </row>
    <row r="812" spans="1:12" s="1" customFormat="1" ht="19.2">
      <c r="A812" s="47">
        <f>A811+1</f>
        <v>777</v>
      </c>
      <c r="B812" s="48" t="s">
        <v>369</v>
      </c>
      <c r="C812" s="49" t="s">
        <v>1020</v>
      </c>
      <c r="D812" s="50" t="s">
        <v>235</v>
      </c>
      <c r="E812" s="55">
        <v>0.224</v>
      </c>
      <c r="F812" s="52"/>
      <c r="G812" s="53">
        <f>E812*F812</f>
        <v>0</v>
      </c>
      <c r="H812" s="54"/>
      <c r="I812" s="53">
        <f>E812*H812</f>
        <v>0</v>
      </c>
      <c r="J812" s="55">
        <v>0</v>
      </c>
      <c r="K812" s="56">
        <f>E812*J812</f>
        <v>0</v>
      </c>
      <c r="L812" s="57" t="s">
        <v>124</v>
      </c>
    </row>
    <row r="813" spans="1:12" s="1" customFormat="1" ht="48">
      <c r="A813" s="47">
        <f>A812+1</f>
        <v>778</v>
      </c>
      <c r="B813" s="48" t="s">
        <v>1021</v>
      </c>
      <c r="C813" s="49" t="s">
        <v>1022</v>
      </c>
      <c r="D813" s="50" t="s">
        <v>1023</v>
      </c>
      <c r="E813" s="226">
        <v>16</v>
      </c>
      <c r="F813" s="52"/>
      <c r="G813" s="53">
        <f>E813*F813</f>
        <v>0</v>
      </c>
      <c r="H813" s="54"/>
      <c r="I813" s="53">
        <f>E813*H813</f>
        <v>0</v>
      </c>
      <c r="J813" s="55">
        <v>0</v>
      </c>
      <c r="K813" s="56">
        <f>E813*J813</f>
        <v>0</v>
      </c>
      <c r="L813" s="57" t="s">
        <v>124</v>
      </c>
    </row>
    <row r="814" spans="1:12" s="1" customFormat="1" ht="9.6">
      <c r="A814" s="47">
        <f>A813+1</f>
        <v>779</v>
      </c>
      <c r="B814" s="48" t="s">
        <v>1024</v>
      </c>
      <c r="C814" s="49" t="s">
        <v>1025</v>
      </c>
      <c r="D814" s="50" t="s">
        <v>127</v>
      </c>
      <c r="E814" s="226">
        <v>368</v>
      </c>
      <c r="F814" s="52"/>
      <c r="G814" s="53">
        <f>E814*F814</f>
        <v>0</v>
      </c>
      <c r="H814" s="54"/>
      <c r="I814" s="53">
        <f>E814*H814</f>
        <v>0</v>
      </c>
      <c r="J814" s="55">
        <v>5.0000000000000001E-3</v>
      </c>
      <c r="K814" s="56">
        <f>E814*J814</f>
        <v>1.84</v>
      </c>
      <c r="L814" s="57" t="s">
        <v>124</v>
      </c>
    </row>
    <row r="815" spans="1:12" s="1" customFormat="1" ht="9.6">
      <c r="A815" s="47">
        <f>A814+1</f>
        <v>780</v>
      </c>
      <c r="B815" s="48" t="s">
        <v>1026</v>
      </c>
      <c r="C815" s="49" t="s">
        <v>1027</v>
      </c>
      <c r="D815" s="50" t="s">
        <v>127</v>
      </c>
      <c r="E815" s="226">
        <v>368</v>
      </c>
      <c r="F815" s="52"/>
      <c r="G815" s="53">
        <f>E815*F815</f>
        <v>0</v>
      </c>
      <c r="H815" s="54"/>
      <c r="I815" s="53">
        <f>E815*H815</f>
        <v>0</v>
      </c>
      <c r="J815" s="55">
        <v>0</v>
      </c>
      <c r="K815" s="56">
        <f>E815*J815</f>
        <v>0</v>
      </c>
      <c r="L815" s="57" t="s">
        <v>124</v>
      </c>
    </row>
    <row r="816" spans="1:12" s="1" customFormat="1" ht="9.6">
      <c r="A816" s="227">
        <f>A815+1</f>
        <v>781</v>
      </c>
      <c r="B816" s="228" t="s">
        <v>1028</v>
      </c>
      <c r="C816" s="229" t="s">
        <v>1029</v>
      </c>
      <c r="D816" s="230" t="s">
        <v>136</v>
      </c>
      <c r="E816" s="234">
        <v>1840</v>
      </c>
      <c r="F816" s="232"/>
      <c r="G816" s="233">
        <f>E816*F816</f>
        <v>0</v>
      </c>
      <c r="H816" s="234"/>
      <c r="I816" s="233">
        <f>E816*H816</f>
        <v>0</v>
      </c>
      <c r="J816" s="235">
        <v>1.1999999999999999E-3</v>
      </c>
      <c r="K816" s="236">
        <f>E816*J816</f>
        <v>2.2079999999999997</v>
      </c>
      <c r="L816" s="237" t="s">
        <v>124</v>
      </c>
    </row>
    <row r="817" spans="1:12" s="1" customFormat="1" ht="9.6">
      <c r="A817" s="47">
        <f>A816+1</f>
        <v>782</v>
      </c>
      <c r="B817" s="48" t="s">
        <v>1030</v>
      </c>
      <c r="C817" s="49" t="s">
        <v>1031</v>
      </c>
      <c r="D817" s="50" t="s">
        <v>123</v>
      </c>
      <c r="E817" s="55">
        <v>4.8576000000000006</v>
      </c>
      <c r="F817" s="52"/>
      <c r="G817" s="53">
        <f>E817*F817</f>
        <v>0</v>
      </c>
      <c r="H817" s="54"/>
      <c r="I817" s="53">
        <f>E817*H817</f>
        <v>0</v>
      </c>
      <c r="J817" s="55">
        <v>1.8E-3</v>
      </c>
      <c r="K817" s="56">
        <f>E817*J817</f>
        <v>8.7436800000000002E-3</v>
      </c>
      <c r="L817" s="57" t="s">
        <v>124</v>
      </c>
    </row>
    <row r="818" spans="1:12" s="1" customFormat="1" ht="9.6">
      <c r="A818" s="47">
        <f>A817+1</f>
        <v>783</v>
      </c>
      <c r="B818" s="48" t="s">
        <v>1032</v>
      </c>
      <c r="C818" s="49" t="s">
        <v>1033</v>
      </c>
      <c r="D818" s="50" t="s">
        <v>123</v>
      </c>
      <c r="E818" s="55">
        <v>4.8576000000000006</v>
      </c>
      <c r="F818" s="52"/>
      <c r="G818" s="53">
        <f>E818*F818</f>
        <v>0</v>
      </c>
      <c r="H818" s="54"/>
      <c r="I818" s="53">
        <f>E818*H818</f>
        <v>0</v>
      </c>
      <c r="J818" s="55">
        <v>2.1360568999999999E-2</v>
      </c>
      <c r="K818" s="56">
        <f>E818*J818</f>
        <v>0.10376109997440001</v>
      </c>
      <c r="L818" s="57" t="s">
        <v>124</v>
      </c>
    </row>
    <row r="819" spans="1:12" s="1" customFormat="1" ht="9.6">
      <c r="A819" s="47">
        <f>A818+1</f>
        <v>784</v>
      </c>
      <c r="B819" s="48" t="s">
        <v>369</v>
      </c>
      <c r="C819" s="49" t="s">
        <v>1034</v>
      </c>
      <c r="D819" s="50" t="s">
        <v>235</v>
      </c>
      <c r="E819" s="55">
        <v>2.3210000000000002</v>
      </c>
      <c r="F819" s="52"/>
      <c r="G819" s="53">
        <f>E819*F819</f>
        <v>0</v>
      </c>
      <c r="H819" s="54"/>
      <c r="I819" s="53">
        <f>E819*H819</f>
        <v>0</v>
      </c>
      <c r="J819" s="55">
        <v>0</v>
      </c>
      <c r="K819" s="56">
        <f>E819*J819</f>
        <v>0</v>
      </c>
      <c r="L819" s="57" t="s">
        <v>124</v>
      </c>
    </row>
    <row r="820" spans="1:12" s="1" customFormat="1" ht="19.2">
      <c r="A820" s="47">
        <f>A819+1</f>
        <v>785</v>
      </c>
      <c r="B820" s="48" t="s">
        <v>79</v>
      </c>
      <c r="C820" s="49" t="s">
        <v>1035</v>
      </c>
      <c r="D820" s="50" t="s">
        <v>1036</v>
      </c>
      <c r="E820" s="51">
        <v>1</v>
      </c>
      <c r="F820" s="52"/>
      <c r="G820" s="53">
        <f>E820*F820</f>
        <v>0</v>
      </c>
      <c r="H820" s="54"/>
      <c r="I820" s="53">
        <f>E820*H820</f>
        <v>0</v>
      </c>
      <c r="J820" s="55">
        <v>0</v>
      </c>
      <c r="K820" s="56">
        <f>E820*J820</f>
        <v>0</v>
      </c>
      <c r="L820" s="57"/>
    </row>
    <row r="821" spans="1:12" s="1" customFormat="1" ht="9.6">
      <c r="A821" s="47">
        <f>A820+1</f>
        <v>786</v>
      </c>
      <c r="B821" s="48" t="s">
        <v>79</v>
      </c>
      <c r="C821" s="49" t="s">
        <v>1037</v>
      </c>
      <c r="D821" s="50" t="s">
        <v>1036</v>
      </c>
      <c r="E821" s="51">
        <v>1</v>
      </c>
      <c r="F821" s="52"/>
      <c r="G821" s="53">
        <f>E821*F821</f>
        <v>0</v>
      </c>
      <c r="H821" s="54"/>
      <c r="I821" s="53">
        <f>E821*H821</f>
        <v>0</v>
      </c>
      <c r="J821" s="55">
        <v>0</v>
      </c>
      <c r="K821" s="56">
        <f>E821*J821</f>
        <v>0</v>
      </c>
      <c r="L821" s="57"/>
    </row>
    <row r="822" spans="1:12" s="1" customFormat="1" ht="9.6">
      <c r="A822" s="47">
        <f>A821+1</f>
        <v>787</v>
      </c>
      <c r="B822" s="48" t="s">
        <v>1038</v>
      </c>
      <c r="C822" s="49" t="s">
        <v>1039</v>
      </c>
      <c r="D822" s="50" t="s">
        <v>155</v>
      </c>
      <c r="E822" s="51">
        <v>7</v>
      </c>
      <c r="F822" s="52"/>
      <c r="G822" s="53">
        <f>E822*F822</f>
        <v>0</v>
      </c>
      <c r="H822" s="54"/>
      <c r="I822" s="53">
        <f>E822*H822</f>
        <v>0</v>
      </c>
      <c r="J822" s="55">
        <v>0</v>
      </c>
      <c r="K822" s="56">
        <f>E822*J822</f>
        <v>0</v>
      </c>
      <c r="L822" s="57"/>
    </row>
    <row r="823" spans="1:12" s="30" customFormat="1" ht="10.199999999999999">
      <c r="A823" s="66"/>
      <c r="B823" s="67">
        <v>762</v>
      </c>
      <c r="C823" s="68" t="s">
        <v>1040</v>
      </c>
      <c r="D823" s="69"/>
      <c r="E823" s="69"/>
      <c r="F823" s="70"/>
      <c r="G823" s="71">
        <f>SUM(G169:G822)</f>
        <v>0</v>
      </c>
      <c r="H823" s="72"/>
      <c r="I823" s="73">
        <f>SUM(I169:I822)</f>
        <v>0</v>
      </c>
      <c r="J823" s="72"/>
      <c r="K823" s="74">
        <f>SUM(K169:K822)</f>
        <v>29.409028952783597</v>
      </c>
      <c r="L823" s="75"/>
    </row>
    <row r="824" spans="1:12" s="30" customFormat="1" ht="10.199999999999999">
      <c r="A824" s="40"/>
      <c r="B824" s="41" t="s">
        <v>1041</v>
      </c>
      <c r="C824" s="42" t="s">
        <v>1042</v>
      </c>
      <c r="D824" s="39"/>
      <c r="E824" s="39"/>
      <c r="F824" s="43"/>
      <c r="G824" s="44"/>
      <c r="H824" s="45"/>
      <c r="I824" s="38"/>
      <c r="J824" s="45"/>
      <c r="K824" s="38"/>
      <c r="L824" s="46"/>
    </row>
    <row r="825" spans="1:12" s="1" customFormat="1" ht="19.2">
      <c r="A825" s="47">
        <f>A822+1</f>
        <v>788</v>
      </c>
      <c r="B825" s="48" t="s">
        <v>1043</v>
      </c>
      <c r="C825" s="49" t="s">
        <v>1044</v>
      </c>
      <c r="D825" s="50" t="s">
        <v>155</v>
      </c>
      <c r="E825" s="51">
        <v>1</v>
      </c>
      <c r="F825" s="52"/>
      <c r="G825" s="53">
        <f>E825*F825</f>
        <v>0</v>
      </c>
      <c r="H825" s="54"/>
      <c r="I825" s="53">
        <f>E825*H825</f>
        <v>0</v>
      </c>
      <c r="J825" s="55">
        <v>0</v>
      </c>
      <c r="K825" s="56">
        <f>E825*J825</f>
        <v>0</v>
      </c>
      <c r="L825" s="57" t="s">
        <v>124</v>
      </c>
    </row>
    <row r="826" spans="1:12" s="1" customFormat="1" ht="19.2">
      <c r="A826" s="47">
        <f>A825+1</f>
        <v>789</v>
      </c>
      <c r="B826" s="48" t="s">
        <v>1043</v>
      </c>
      <c r="C826" s="49" t="s">
        <v>1045</v>
      </c>
      <c r="D826" s="50" t="s">
        <v>155</v>
      </c>
      <c r="E826" s="51">
        <v>1</v>
      </c>
      <c r="F826" s="52"/>
      <c r="G826" s="53">
        <f>E826*F826</f>
        <v>0</v>
      </c>
      <c r="H826" s="54"/>
      <c r="I826" s="53">
        <f>E826*H826</f>
        <v>0</v>
      </c>
      <c r="J826" s="55">
        <v>0</v>
      </c>
      <c r="K826" s="56">
        <f>E826*J826</f>
        <v>0</v>
      </c>
      <c r="L826" s="57" t="s">
        <v>124</v>
      </c>
    </row>
    <row r="827" spans="1:12" s="1" customFormat="1" ht="9.6">
      <c r="A827" s="47">
        <f>A826+1</f>
        <v>790</v>
      </c>
      <c r="B827" s="48" t="s">
        <v>1043</v>
      </c>
      <c r="C827" s="49" t="s">
        <v>1046</v>
      </c>
      <c r="D827" s="50" t="s">
        <v>136</v>
      </c>
      <c r="E827" s="51">
        <v>18</v>
      </c>
      <c r="F827" s="52"/>
      <c r="G827" s="53">
        <f>E827*F827</f>
        <v>0</v>
      </c>
      <c r="H827" s="54"/>
      <c r="I827" s="53">
        <f>E827*H827</f>
        <v>0</v>
      </c>
      <c r="J827" s="55">
        <v>0</v>
      </c>
      <c r="K827" s="56">
        <f>E827*J827</f>
        <v>0</v>
      </c>
      <c r="L827" s="57" t="s">
        <v>124</v>
      </c>
    </row>
    <row r="828" spans="1:12" s="1" customFormat="1" ht="19.2">
      <c r="A828" s="47">
        <f>A827+1</f>
        <v>791</v>
      </c>
      <c r="B828" s="48" t="s">
        <v>1043</v>
      </c>
      <c r="C828" s="49" t="s">
        <v>1047</v>
      </c>
      <c r="D828" s="50" t="s">
        <v>136</v>
      </c>
      <c r="E828" s="54">
        <v>7.5</v>
      </c>
      <c r="F828" s="52"/>
      <c r="G828" s="53">
        <f>E828*F828</f>
        <v>0</v>
      </c>
      <c r="H828" s="54"/>
      <c r="I828" s="53">
        <f>E828*H828</f>
        <v>0</v>
      </c>
      <c r="J828" s="55">
        <v>0</v>
      </c>
      <c r="K828" s="56">
        <f>E828*J828</f>
        <v>0</v>
      </c>
      <c r="L828" s="57" t="s">
        <v>124</v>
      </c>
    </row>
    <row r="829" spans="1:12" s="1" customFormat="1" ht="9.6">
      <c r="A829" s="47">
        <f>A828+1</f>
        <v>792</v>
      </c>
      <c r="B829" s="48" t="s">
        <v>1048</v>
      </c>
      <c r="C829" s="49" t="s">
        <v>1049</v>
      </c>
      <c r="D829" s="50" t="s">
        <v>136</v>
      </c>
      <c r="E829" s="54">
        <v>7.5</v>
      </c>
      <c r="F829" s="52"/>
      <c r="G829" s="53">
        <f>E829*F829</f>
        <v>0</v>
      </c>
      <c r="H829" s="54"/>
      <c r="I829" s="53">
        <f>E829*H829</f>
        <v>0</v>
      </c>
      <c r="J829" s="55">
        <v>3.977675E-3</v>
      </c>
      <c r="K829" s="56">
        <f>E829*J829</f>
        <v>2.98325625E-2</v>
      </c>
      <c r="L829" s="57" t="s">
        <v>124</v>
      </c>
    </row>
    <row r="830" spans="1:12" s="1" customFormat="1" ht="9.6">
      <c r="A830" s="47">
        <f>A829+1</f>
        <v>793</v>
      </c>
      <c r="B830" s="48" t="s">
        <v>1050</v>
      </c>
      <c r="C830" s="49" t="s">
        <v>1051</v>
      </c>
      <c r="D830" s="50" t="s">
        <v>136</v>
      </c>
      <c r="E830" s="54">
        <v>7.5</v>
      </c>
      <c r="F830" s="52"/>
      <c r="G830" s="53">
        <f>E830*F830</f>
        <v>0</v>
      </c>
      <c r="H830" s="54"/>
      <c r="I830" s="53">
        <f>E830*H830</f>
        <v>0</v>
      </c>
      <c r="J830" s="55">
        <v>3.2822300000000001E-3</v>
      </c>
      <c r="K830" s="56">
        <f>E830*J830</f>
        <v>2.4616725000000002E-2</v>
      </c>
      <c r="L830" s="57" t="s">
        <v>124</v>
      </c>
    </row>
    <row r="831" spans="1:12" s="1" customFormat="1" ht="19.2">
      <c r="A831" s="47">
        <f>A830+1</f>
        <v>794</v>
      </c>
      <c r="B831" s="48" t="s">
        <v>1043</v>
      </c>
      <c r="C831" s="49" t="s">
        <v>1052</v>
      </c>
      <c r="D831" s="50" t="s">
        <v>136</v>
      </c>
      <c r="E831" s="51">
        <v>1</v>
      </c>
      <c r="F831" s="52"/>
      <c r="G831" s="53">
        <f>E831*F831</f>
        <v>0</v>
      </c>
      <c r="H831" s="54"/>
      <c r="I831" s="53">
        <f>E831*H831</f>
        <v>0</v>
      </c>
      <c r="J831" s="55">
        <v>0</v>
      </c>
      <c r="K831" s="56">
        <f>E831*J831</f>
        <v>0</v>
      </c>
      <c r="L831" s="57" t="s">
        <v>124</v>
      </c>
    </row>
    <row r="832" spans="1:12" s="1" customFormat="1" ht="9.6">
      <c r="A832" s="47">
        <f>A831+1</f>
        <v>795</v>
      </c>
      <c r="B832" s="48" t="s">
        <v>1048</v>
      </c>
      <c r="C832" s="49" t="s">
        <v>1053</v>
      </c>
      <c r="D832" s="50" t="s">
        <v>136</v>
      </c>
      <c r="E832" s="51">
        <v>20</v>
      </c>
      <c r="F832" s="52"/>
      <c r="G832" s="53">
        <f>E832*F832</f>
        <v>0</v>
      </c>
      <c r="H832" s="54"/>
      <c r="I832" s="53">
        <f>E832*H832</f>
        <v>0</v>
      </c>
      <c r="J832" s="55">
        <v>3.977675E-3</v>
      </c>
      <c r="K832" s="56">
        <f>E832*J832</f>
        <v>7.9553499999999999E-2</v>
      </c>
      <c r="L832" s="57" t="s">
        <v>124</v>
      </c>
    </row>
    <row r="833" spans="1:12" s="1" customFormat="1" ht="9.6">
      <c r="A833" s="47">
        <f>A832+1</f>
        <v>796</v>
      </c>
      <c r="B833" s="48" t="s">
        <v>1050</v>
      </c>
      <c r="C833" s="49" t="s">
        <v>1054</v>
      </c>
      <c r="D833" s="50" t="s">
        <v>136</v>
      </c>
      <c r="E833" s="51">
        <v>20</v>
      </c>
      <c r="F833" s="52"/>
      <c r="G833" s="53">
        <f>E833*F833</f>
        <v>0</v>
      </c>
      <c r="H833" s="54"/>
      <c r="I833" s="53">
        <f>E833*H833</f>
        <v>0</v>
      </c>
      <c r="J833" s="55">
        <v>3.2822300000000001E-3</v>
      </c>
      <c r="K833" s="56">
        <f>E833*J833</f>
        <v>6.5644599999999997E-2</v>
      </c>
      <c r="L833" s="57" t="s">
        <v>124</v>
      </c>
    </row>
    <row r="834" spans="1:12" s="1" customFormat="1" ht="19.2">
      <c r="A834" s="47">
        <f>A833+1</f>
        <v>797</v>
      </c>
      <c r="B834" s="48" t="s">
        <v>1043</v>
      </c>
      <c r="C834" s="49" t="s">
        <v>1055</v>
      </c>
      <c r="D834" s="50" t="s">
        <v>155</v>
      </c>
      <c r="E834" s="51">
        <v>1</v>
      </c>
      <c r="F834" s="52"/>
      <c r="G834" s="53">
        <f>E834*F834</f>
        <v>0</v>
      </c>
      <c r="H834" s="54"/>
      <c r="I834" s="53">
        <f>E834*H834</f>
        <v>0</v>
      </c>
      <c r="J834" s="55">
        <v>0</v>
      </c>
      <c r="K834" s="56">
        <f>E834*J834</f>
        <v>0</v>
      </c>
      <c r="L834" s="57" t="s">
        <v>124</v>
      </c>
    </row>
    <row r="835" spans="1:12" s="1" customFormat="1" ht="9.6">
      <c r="A835" s="47">
        <f>A834+1</f>
        <v>798</v>
      </c>
      <c r="B835" s="48" t="s">
        <v>1056</v>
      </c>
      <c r="C835" s="49" t="s">
        <v>1057</v>
      </c>
      <c r="D835" s="50" t="s">
        <v>136</v>
      </c>
      <c r="E835" s="51">
        <v>7</v>
      </c>
      <c r="F835" s="52"/>
      <c r="G835" s="53">
        <f>E835*F835</f>
        <v>0</v>
      </c>
      <c r="H835" s="54"/>
      <c r="I835" s="53">
        <f>E835*H835</f>
        <v>0</v>
      </c>
      <c r="J835" s="55">
        <v>4.6103350000000001E-3</v>
      </c>
      <c r="K835" s="56">
        <f>E835*J835</f>
        <v>3.2272345000000001E-2</v>
      </c>
      <c r="L835" s="57" t="s">
        <v>124</v>
      </c>
    </row>
    <row r="836" spans="1:12" s="1" customFormat="1" ht="9.6">
      <c r="A836" s="47">
        <f>A835+1</f>
        <v>799</v>
      </c>
      <c r="B836" s="48" t="s">
        <v>1048</v>
      </c>
      <c r="C836" s="49" t="s">
        <v>1058</v>
      </c>
      <c r="D836" s="50" t="s">
        <v>136</v>
      </c>
      <c r="E836" s="51">
        <v>7</v>
      </c>
      <c r="F836" s="52"/>
      <c r="G836" s="53">
        <f>E836*F836</f>
        <v>0</v>
      </c>
      <c r="H836" s="54"/>
      <c r="I836" s="53">
        <f>E836*H836</f>
        <v>0</v>
      </c>
      <c r="J836" s="55">
        <v>3.977675E-3</v>
      </c>
      <c r="K836" s="56">
        <f>E836*J836</f>
        <v>2.7843725E-2</v>
      </c>
      <c r="L836" s="57" t="s">
        <v>124</v>
      </c>
    </row>
    <row r="837" spans="1:12" s="1" customFormat="1" ht="9.6">
      <c r="A837" s="47">
        <f>A836+1</f>
        <v>800</v>
      </c>
      <c r="B837" s="48" t="s">
        <v>1050</v>
      </c>
      <c r="C837" s="49" t="s">
        <v>1059</v>
      </c>
      <c r="D837" s="50" t="s">
        <v>136</v>
      </c>
      <c r="E837" s="51">
        <v>7</v>
      </c>
      <c r="F837" s="52"/>
      <c r="G837" s="53">
        <f>E837*F837</f>
        <v>0</v>
      </c>
      <c r="H837" s="54"/>
      <c r="I837" s="53">
        <f>E837*H837</f>
        <v>0</v>
      </c>
      <c r="J837" s="55">
        <v>3.2822300000000001E-3</v>
      </c>
      <c r="K837" s="56">
        <f>E837*J837</f>
        <v>2.297561E-2</v>
      </c>
      <c r="L837" s="57" t="s">
        <v>124</v>
      </c>
    </row>
    <row r="838" spans="1:12" s="1" customFormat="1" ht="19.2">
      <c r="A838" s="47">
        <f>A837+1</f>
        <v>801</v>
      </c>
      <c r="B838" s="48" t="s">
        <v>1043</v>
      </c>
      <c r="C838" s="49" t="s">
        <v>1060</v>
      </c>
      <c r="D838" s="50" t="s">
        <v>136</v>
      </c>
      <c r="E838" s="54">
        <v>7.5</v>
      </c>
      <c r="F838" s="52"/>
      <c r="G838" s="53">
        <f>E838*F838</f>
        <v>0</v>
      </c>
      <c r="H838" s="54"/>
      <c r="I838" s="53">
        <f>E838*H838</f>
        <v>0</v>
      </c>
      <c r="J838" s="55">
        <v>0</v>
      </c>
      <c r="K838" s="56">
        <f>E838*J838</f>
        <v>0</v>
      </c>
      <c r="L838" s="57" t="s">
        <v>124</v>
      </c>
    </row>
    <row r="839" spans="1:12" s="1" customFormat="1" ht="9.6">
      <c r="A839" s="47">
        <f>A838+1</f>
        <v>802</v>
      </c>
      <c r="B839" s="48" t="s">
        <v>1048</v>
      </c>
      <c r="C839" s="49" t="s">
        <v>1061</v>
      </c>
      <c r="D839" s="50" t="s">
        <v>136</v>
      </c>
      <c r="E839" s="54">
        <v>7.5</v>
      </c>
      <c r="F839" s="52"/>
      <c r="G839" s="53">
        <f>E839*F839</f>
        <v>0</v>
      </c>
      <c r="H839" s="54"/>
      <c r="I839" s="53">
        <f>E839*H839</f>
        <v>0</v>
      </c>
      <c r="J839" s="55">
        <v>3.977675E-3</v>
      </c>
      <c r="K839" s="56">
        <f>E839*J839</f>
        <v>2.98325625E-2</v>
      </c>
      <c r="L839" s="57" t="s">
        <v>124</v>
      </c>
    </row>
    <row r="840" spans="1:12" s="1" customFormat="1" ht="9.6">
      <c r="A840" s="47">
        <f>A839+1</f>
        <v>803</v>
      </c>
      <c r="B840" s="48" t="s">
        <v>1050</v>
      </c>
      <c r="C840" s="49" t="s">
        <v>1062</v>
      </c>
      <c r="D840" s="50" t="s">
        <v>136</v>
      </c>
      <c r="E840" s="54">
        <v>7.5</v>
      </c>
      <c r="F840" s="52"/>
      <c r="G840" s="53">
        <f>E840*F840</f>
        <v>0</v>
      </c>
      <c r="H840" s="54"/>
      <c r="I840" s="53">
        <f>E840*H840</f>
        <v>0</v>
      </c>
      <c r="J840" s="55">
        <v>3.2822300000000001E-3</v>
      </c>
      <c r="K840" s="56">
        <f>E840*J840</f>
        <v>2.4616725000000002E-2</v>
      </c>
      <c r="L840" s="57" t="s">
        <v>124</v>
      </c>
    </row>
    <row r="841" spans="1:12" s="1" customFormat="1" ht="19.2">
      <c r="A841" s="47">
        <f>A840+1</f>
        <v>804</v>
      </c>
      <c r="B841" s="48" t="s">
        <v>1043</v>
      </c>
      <c r="C841" s="49" t="s">
        <v>1063</v>
      </c>
      <c r="D841" s="50" t="s">
        <v>136</v>
      </c>
      <c r="E841" s="51">
        <v>1</v>
      </c>
      <c r="F841" s="52"/>
      <c r="G841" s="53">
        <f>E841*F841</f>
        <v>0</v>
      </c>
      <c r="H841" s="54"/>
      <c r="I841" s="53">
        <f>E841*H841</f>
        <v>0</v>
      </c>
      <c r="J841" s="55">
        <v>0</v>
      </c>
      <c r="K841" s="56">
        <f>E841*J841</f>
        <v>0</v>
      </c>
      <c r="L841" s="57" t="s">
        <v>124</v>
      </c>
    </row>
    <row r="842" spans="1:12" s="1" customFormat="1" ht="19.2">
      <c r="A842" s="47">
        <f>A841+1</f>
        <v>805</v>
      </c>
      <c r="B842" s="48" t="s">
        <v>1043</v>
      </c>
      <c r="C842" s="49" t="s">
        <v>1064</v>
      </c>
      <c r="D842" s="50" t="s">
        <v>136</v>
      </c>
      <c r="E842" s="51">
        <v>13</v>
      </c>
      <c r="F842" s="52"/>
      <c r="G842" s="53">
        <f>E842*F842</f>
        <v>0</v>
      </c>
      <c r="H842" s="54"/>
      <c r="I842" s="53">
        <f>E842*H842</f>
        <v>0</v>
      </c>
      <c r="J842" s="55">
        <v>0</v>
      </c>
      <c r="K842" s="56">
        <f>E842*J842</f>
        <v>0</v>
      </c>
      <c r="L842" s="57" t="s">
        <v>124</v>
      </c>
    </row>
    <row r="843" spans="1:12" s="1" customFormat="1" ht="9.6">
      <c r="A843" s="47">
        <f>A842+1</f>
        <v>806</v>
      </c>
      <c r="B843" s="48" t="s">
        <v>1048</v>
      </c>
      <c r="C843" s="49" t="s">
        <v>1065</v>
      </c>
      <c r="D843" s="50" t="s">
        <v>136</v>
      </c>
      <c r="E843" s="51">
        <v>13</v>
      </c>
      <c r="F843" s="52"/>
      <c r="G843" s="53">
        <f>E843*F843</f>
        <v>0</v>
      </c>
      <c r="H843" s="54"/>
      <c r="I843" s="53">
        <f>E843*H843</f>
        <v>0</v>
      </c>
      <c r="J843" s="55">
        <v>3.977675E-3</v>
      </c>
      <c r="K843" s="56">
        <f>E843*J843</f>
        <v>5.1709774999999999E-2</v>
      </c>
      <c r="L843" s="57" t="s">
        <v>124</v>
      </c>
    </row>
    <row r="844" spans="1:12" s="1" customFormat="1" ht="9.6">
      <c r="A844" s="47">
        <f>A843+1</f>
        <v>807</v>
      </c>
      <c r="B844" s="48" t="s">
        <v>1050</v>
      </c>
      <c r="C844" s="49" t="s">
        <v>1066</v>
      </c>
      <c r="D844" s="50" t="s">
        <v>136</v>
      </c>
      <c r="E844" s="51">
        <v>13</v>
      </c>
      <c r="F844" s="52"/>
      <c r="G844" s="53">
        <f>E844*F844</f>
        <v>0</v>
      </c>
      <c r="H844" s="54"/>
      <c r="I844" s="53">
        <f>E844*H844</f>
        <v>0</v>
      </c>
      <c r="J844" s="55">
        <v>3.2822300000000001E-3</v>
      </c>
      <c r="K844" s="56">
        <f>E844*J844</f>
        <v>4.2668990000000004E-2</v>
      </c>
      <c r="L844" s="57" t="s">
        <v>124</v>
      </c>
    </row>
    <row r="845" spans="1:12" s="1" customFormat="1" ht="9.6">
      <c r="A845" s="47">
        <f>A844+1</f>
        <v>808</v>
      </c>
      <c r="B845" s="48" t="s">
        <v>79</v>
      </c>
      <c r="C845" s="49" t="s">
        <v>1067</v>
      </c>
      <c r="D845" s="50" t="s">
        <v>155</v>
      </c>
      <c r="E845" s="51">
        <v>1</v>
      </c>
      <c r="F845" s="52"/>
      <c r="G845" s="53">
        <f>E845*F845</f>
        <v>0</v>
      </c>
      <c r="H845" s="54"/>
      <c r="I845" s="53">
        <f>E845*H845</f>
        <v>0</v>
      </c>
      <c r="J845" s="55">
        <v>0</v>
      </c>
      <c r="K845" s="56">
        <f>E845*J845</f>
        <v>0</v>
      </c>
      <c r="L845" s="57"/>
    </row>
    <row r="846" spans="1:12" s="1" customFormat="1" ht="9.6">
      <c r="A846" s="47">
        <f>A845+1</f>
        <v>809</v>
      </c>
      <c r="B846" s="48" t="s">
        <v>1068</v>
      </c>
      <c r="C846" s="49" t="s">
        <v>1069</v>
      </c>
      <c r="D846" s="50" t="s">
        <v>127</v>
      </c>
      <c r="E846" s="226">
        <v>2.8000000000000003</v>
      </c>
      <c r="F846" s="52"/>
      <c r="G846" s="53">
        <f>E846*F846</f>
        <v>0</v>
      </c>
      <c r="H846" s="54"/>
      <c r="I846" s="53">
        <f>E846*H846</f>
        <v>0</v>
      </c>
      <c r="J846" s="55">
        <v>1.0303090000000001E-2</v>
      </c>
      <c r="K846" s="56">
        <f>E846*J846</f>
        <v>2.8848652000000006E-2</v>
      </c>
      <c r="L846" s="57" t="s">
        <v>124</v>
      </c>
    </row>
    <row r="847" spans="1:12" s="1" customFormat="1" ht="9.6">
      <c r="A847" s="47">
        <f>A846+1</f>
        <v>810</v>
      </c>
      <c r="B847" s="48" t="s">
        <v>1070</v>
      </c>
      <c r="C847" s="49" t="s">
        <v>1071</v>
      </c>
      <c r="D847" s="50" t="s">
        <v>136</v>
      </c>
      <c r="E847" s="54">
        <v>6.5</v>
      </c>
      <c r="F847" s="52"/>
      <c r="G847" s="53">
        <f>E847*F847</f>
        <v>0</v>
      </c>
      <c r="H847" s="54"/>
      <c r="I847" s="53">
        <f>E847*H847</f>
        <v>0</v>
      </c>
      <c r="J847" s="55">
        <v>8.3268999999999997E-4</v>
      </c>
      <c r="K847" s="56">
        <f>E847*J847</f>
        <v>5.4124849999999999E-3</v>
      </c>
      <c r="L847" s="57" t="s">
        <v>124</v>
      </c>
    </row>
    <row r="848" spans="1:12" s="1" customFormat="1" ht="9.6">
      <c r="A848" s="47">
        <f>A847+1</f>
        <v>811</v>
      </c>
      <c r="B848" s="48" t="s">
        <v>1068</v>
      </c>
      <c r="C848" s="49" t="s">
        <v>1072</v>
      </c>
      <c r="D848" s="50" t="s">
        <v>127</v>
      </c>
      <c r="E848" s="226">
        <v>2.6</v>
      </c>
      <c r="F848" s="52"/>
      <c r="G848" s="53">
        <f>E848*F848</f>
        <v>0</v>
      </c>
      <c r="H848" s="54"/>
      <c r="I848" s="53">
        <f>E848*H848</f>
        <v>0</v>
      </c>
      <c r="J848" s="55">
        <v>1.0303090000000001E-2</v>
      </c>
      <c r="K848" s="56">
        <f>E848*J848</f>
        <v>2.6788034000000002E-2</v>
      </c>
      <c r="L848" s="57" t="s">
        <v>124</v>
      </c>
    </row>
    <row r="849" spans="1:12" s="1" customFormat="1" ht="9.6">
      <c r="A849" s="47">
        <f>A848+1</f>
        <v>812</v>
      </c>
      <c r="B849" s="48" t="s">
        <v>1070</v>
      </c>
      <c r="C849" s="49" t="s">
        <v>1073</v>
      </c>
      <c r="D849" s="50" t="s">
        <v>136</v>
      </c>
      <c r="E849" s="51">
        <v>6</v>
      </c>
      <c r="F849" s="52"/>
      <c r="G849" s="53">
        <f>E849*F849</f>
        <v>0</v>
      </c>
      <c r="H849" s="54"/>
      <c r="I849" s="53">
        <f>E849*H849</f>
        <v>0</v>
      </c>
      <c r="J849" s="55">
        <v>8.3268999999999997E-4</v>
      </c>
      <c r="K849" s="56">
        <f>E849*J849</f>
        <v>4.9961399999999996E-3</v>
      </c>
      <c r="L849" s="57" t="s">
        <v>124</v>
      </c>
    </row>
    <row r="850" spans="1:12" s="1" customFormat="1" ht="19.2">
      <c r="A850" s="47">
        <f>A849+1</f>
        <v>813</v>
      </c>
      <c r="B850" s="48" t="s">
        <v>1074</v>
      </c>
      <c r="C850" s="49" t="s">
        <v>1075</v>
      </c>
      <c r="D850" s="50" t="s">
        <v>155</v>
      </c>
      <c r="E850" s="51">
        <v>1</v>
      </c>
      <c r="F850" s="52"/>
      <c r="G850" s="53">
        <f>E850*F850</f>
        <v>0</v>
      </c>
      <c r="H850" s="54"/>
      <c r="I850" s="53">
        <f>E850*H850</f>
        <v>0</v>
      </c>
      <c r="J850" s="55">
        <v>1.967824E-2</v>
      </c>
      <c r="K850" s="56">
        <f>E850*J850</f>
        <v>1.967824E-2</v>
      </c>
      <c r="L850" s="57" t="s">
        <v>124</v>
      </c>
    </row>
    <row r="851" spans="1:12" s="1" customFormat="1" ht="19.2">
      <c r="A851" s="47">
        <f>A850+1</f>
        <v>814</v>
      </c>
      <c r="B851" s="48" t="s">
        <v>1076</v>
      </c>
      <c r="C851" s="49" t="s">
        <v>1077</v>
      </c>
      <c r="D851" s="50" t="s">
        <v>136</v>
      </c>
      <c r="E851" s="51">
        <v>20</v>
      </c>
      <c r="F851" s="52"/>
      <c r="G851" s="53">
        <f>E851*F851</f>
        <v>0</v>
      </c>
      <c r="H851" s="54"/>
      <c r="I851" s="53">
        <f>E851*H851</f>
        <v>0</v>
      </c>
      <c r="J851" s="55">
        <v>3.87528E-3</v>
      </c>
      <c r="K851" s="56">
        <f>E851*J851</f>
        <v>7.7505600000000008E-2</v>
      </c>
      <c r="L851" s="57" t="s">
        <v>124</v>
      </c>
    </row>
    <row r="852" spans="1:12" s="1" customFormat="1" ht="19.2">
      <c r="A852" s="47">
        <f>A851+1</f>
        <v>815</v>
      </c>
      <c r="B852" s="48" t="s">
        <v>1078</v>
      </c>
      <c r="C852" s="49" t="s">
        <v>1079</v>
      </c>
      <c r="D852" s="50" t="s">
        <v>136</v>
      </c>
      <c r="E852" s="54">
        <v>2.2000000000000002</v>
      </c>
      <c r="F852" s="52"/>
      <c r="G852" s="53">
        <f>E852*F852</f>
        <v>0</v>
      </c>
      <c r="H852" s="54"/>
      <c r="I852" s="53">
        <f>E852*H852</f>
        <v>0</v>
      </c>
      <c r="J852" s="55">
        <v>5.3E-3</v>
      </c>
      <c r="K852" s="56">
        <f>E852*J852</f>
        <v>1.166E-2</v>
      </c>
      <c r="L852" s="57" t="s">
        <v>124</v>
      </c>
    </row>
    <row r="853" spans="1:12" s="1" customFormat="1" ht="9.6">
      <c r="A853" s="47">
        <f>A852+1</f>
        <v>816</v>
      </c>
      <c r="B853" s="48" t="s">
        <v>1080</v>
      </c>
      <c r="C853" s="49" t="s">
        <v>1081</v>
      </c>
      <c r="D853" s="50" t="s">
        <v>136</v>
      </c>
      <c r="E853" s="51">
        <v>7</v>
      </c>
      <c r="F853" s="52"/>
      <c r="G853" s="53">
        <f>E853*F853</f>
        <v>0</v>
      </c>
      <c r="H853" s="54"/>
      <c r="I853" s="53">
        <f>E853*H853</f>
        <v>0</v>
      </c>
      <c r="J853" s="55">
        <v>2.5860900000000001E-3</v>
      </c>
      <c r="K853" s="56">
        <f>E853*J853</f>
        <v>1.8102630000000001E-2</v>
      </c>
      <c r="L853" s="57" t="s">
        <v>124</v>
      </c>
    </row>
    <row r="854" spans="1:12" s="1" customFormat="1" ht="19.2">
      <c r="A854" s="47">
        <f>A853+1</f>
        <v>817</v>
      </c>
      <c r="B854" s="48" t="s">
        <v>1078</v>
      </c>
      <c r="C854" s="49" t="s">
        <v>1082</v>
      </c>
      <c r="D854" s="50" t="s">
        <v>136</v>
      </c>
      <c r="E854" s="54">
        <v>1.9</v>
      </c>
      <c r="F854" s="52"/>
      <c r="G854" s="53">
        <f>E854*F854</f>
        <v>0</v>
      </c>
      <c r="H854" s="54"/>
      <c r="I854" s="53">
        <f>E854*H854</f>
        <v>0</v>
      </c>
      <c r="J854" s="55">
        <v>5.3E-3</v>
      </c>
      <c r="K854" s="56">
        <f>E854*J854</f>
        <v>1.0069999999999999E-2</v>
      </c>
      <c r="L854" s="57" t="s">
        <v>124</v>
      </c>
    </row>
    <row r="855" spans="1:12" s="1" customFormat="1" ht="9.6">
      <c r="A855" s="47">
        <f>A854+1</f>
        <v>818</v>
      </c>
      <c r="B855" s="48" t="s">
        <v>1080</v>
      </c>
      <c r="C855" s="49" t="s">
        <v>1083</v>
      </c>
      <c r="D855" s="50" t="s">
        <v>136</v>
      </c>
      <c r="E855" s="54">
        <v>6.5</v>
      </c>
      <c r="F855" s="52"/>
      <c r="G855" s="53">
        <f>E855*F855</f>
        <v>0</v>
      </c>
      <c r="H855" s="54"/>
      <c r="I855" s="53">
        <f>E855*H855</f>
        <v>0</v>
      </c>
      <c r="J855" s="55">
        <v>2.5860900000000001E-3</v>
      </c>
      <c r="K855" s="56">
        <f>E855*J855</f>
        <v>1.6809585000000002E-2</v>
      </c>
      <c r="L855" s="57" t="s">
        <v>124</v>
      </c>
    </row>
    <row r="856" spans="1:12" s="1" customFormat="1" ht="19.2">
      <c r="A856" s="47">
        <f>A855+1</f>
        <v>819</v>
      </c>
      <c r="B856" s="48" t="s">
        <v>1084</v>
      </c>
      <c r="C856" s="49" t="s">
        <v>1085</v>
      </c>
      <c r="D856" s="50" t="s">
        <v>136</v>
      </c>
      <c r="E856" s="51">
        <v>10</v>
      </c>
      <c r="F856" s="52"/>
      <c r="G856" s="53">
        <f>E856*F856</f>
        <v>0</v>
      </c>
      <c r="H856" s="54"/>
      <c r="I856" s="53">
        <f>E856*H856</f>
        <v>0</v>
      </c>
      <c r="J856" s="55">
        <v>5.6368199999999999E-3</v>
      </c>
      <c r="K856" s="56">
        <f>E856*J856</f>
        <v>5.63682E-2</v>
      </c>
      <c r="L856" s="57" t="s">
        <v>124</v>
      </c>
    </row>
    <row r="857" spans="1:12" s="1" customFormat="1" ht="9.6">
      <c r="A857" s="47">
        <f>A856+1</f>
        <v>820</v>
      </c>
      <c r="B857" s="48" t="s">
        <v>1070</v>
      </c>
      <c r="C857" s="49" t="s">
        <v>1086</v>
      </c>
      <c r="D857" s="50" t="s">
        <v>136</v>
      </c>
      <c r="E857" s="51">
        <v>10</v>
      </c>
      <c r="F857" s="52"/>
      <c r="G857" s="53">
        <f>E857*F857</f>
        <v>0</v>
      </c>
      <c r="H857" s="54"/>
      <c r="I857" s="53">
        <f>E857*H857</f>
        <v>0</v>
      </c>
      <c r="J857" s="55">
        <v>8.3268999999999997E-4</v>
      </c>
      <c r="K857" s="56">
        <f>E857*J857</f>
        <v>8.3268999999999999E-3</v>
      </c>
      <c r="L857" s="57" t="s">
        <v>124</v>
      </c>
    </row>
    <row r="858" spans="1:12" s="1" customFormat="1" ht="9.6">
      <c r="A858" s="47">
        <f>A857+1</f>
        <v>821</v>
      </c>
      <c r="B858" s="48" t="s">
        <v>1084</v>
      </c>
      <c r="C858" s="49" t="s">
        <v>1087</v>
      </c>
      <c r="D858" s="50" t="s">
        <v>136</v>
      </c>
      <c r="E858" s="51">
        <v>5</v>
      </c>
      <c r="F858" s="52"/>
      <c r="G858" s="53">
        <f>E858*F858</f>
        <v>0</v>
      </c>
      <c r="H858" s="54"/>
      <c r="I858" s="53">
        <f>E858*H858</f>
        <v>0</v>
      </c>
      <c r="J858" s="55">
        <v>5.6368199999999999E-3</v>
      </c>
      <c r="K858" s="56">
        <f>E858*J858</f>
        <v>2.81841E-2</v>
      </c>
      <c r="L858" s="57" t="s">
        <v>124</v>
      </c>
    </row>
    <row r="859" spans="1:12" s="1" customFormat="1" ht="9.6">
      <c r="A859" s="47">
        <f>A858+1</f>
        <v>822</v>
      </c>
      <c r="B859" s="48" t="s">
        <v>1088</v>
      </c>
      <c r="C859" s="49" t="s">
        <v>1089</v>
      </c>
      <c r="D859" s="50" t="s">
        <v>155</v>
      </c>
      <c r="E859" s="51">
        <v>1</v>
      </c>
      <c r="F859" s="52"/>
      <c r="G859" s="53">
        <f>E859*F859</f>
        <v>0</v>
      </c>
      <c r="H859" s="54"/>
      <c r="I859" s="53">
        <f>E859*H859</f>
        <v>0</v>
      </c>
      <c r="J859" s="55">
        <v>3.2145199999999998E-3</v>
      </c>
      <c r="K859" s="56">
        <f>E859*J859</f>
        <v>3.2145199999999998E-3</v>
      </c>
      <c r="L859" s="57" t="s">
        <v>124</v>
      </c>
    </row>
    <row r="860" spans="1:12" s="1" customFormat="1" ht="9.6">
      <c r="A860" s="47">
        <f>A859+1</f>
        <v>823</v>
      </c>
      <c r="B860" s="48" t="s">
        <v>1090</v>
      </c>
      <c r="C860" s="49" t="s">
        <v>1091</v>
      </c>
      <c r="D860" s="50" t="s">
        <v>136</v>
      </c>
      <c r="E860" s="51">
        <v>3</v>
      </c>
      <c r="F860" s="52"/>
      <c r="G860" s="53">
        <f>E860*F860</f>
        <v>0</v>
      </c>
      <c r="H860" s="54"/>
      <c r="I860" s="53">
        <f>E860*H860</f>
        <v>0</v>
      </c>
      <c r="J860" s="55">
        <v>3.5000000000000001E-3</v>
      </c>
      <c r="K860" s="56">
        <f>E860*J860</f>
        <v>1.0500000000000001E-2</v>
      </c>
      <c r="L860" s="57" t="s">
        <v>124</v>
      </c>
    </row>
    <row r="861" spans="1:12" s="1" customFormat="1" ht="9.6">
      <c r="A861" s="47">
        <f>A860+1</f>
        <v>824</v>
      </c>
      <c r="B861" s="48" t="s">
        <v>1092</v>
      </c>
      <c r="C861" s="49" t="s">
        <v>1093</v>
      </c>
      <c r="D861" s="50" t="s">
        <v>136</v>
      </c>
      <c r="E861" s="51">
        <v>10</v>
      </c>
      <c r="F861" s="52"/>
      <c r="G861" s="53">
        <f>E861*F861</f>
        <v>0</v>
      </c>
      <c r="H861" s="54"/>
      <c r="I861" s="53">
        <f>E861*H861</f>
        <v>0</v>
      </c>
      <c r="J861" s="55">
        <v>4.2392899999999997E-3</v>
      </c>
      <c r="K861" s="56">
        <f>E861*J861</f>
        <v>4.2392899999999997E-2</v>
      </c>
      <c r="L861" s="57" t="s">
        <v>124</v>
      </c>
    </row>
    <row r="862" spans="1:12" s="1" customFormat="1" ht="9.6">
      <c r="A862" s="47">
        <f>A861+1</f>
        <v>825</v>
      </c>
      <c r="B862" s="48" t="s">
        <v>1094</v>
      </c>
      <c r="C862" s="49" t="s">
        <v>1095</v>
      </c>
      <c r="D862" s="50" t="s">
        <v>235</v>
      </c>
      <c r="E862" s="54">
        <v>0.8</v>
      </c>
      <c r="F862" s="52"/>
      <c r="G862" s="53">
        <f>E862*F862</f>
        <v>0</v>
      </c>
      <c r="H862" s="54"/>
      <c r="I862" s="53">
        <f>E862*H862</f>
        <v>0</v>
      </c>
      <c r="J862" s="55">
        <v>0</v>
      </c>
      <c r="K862" s="56">
        <f>E862*J862</f>
        <v>0</v>
      </c>
      <c r="L862" s="57" t="s">
        <v>124</v>
      </c>
    </row>
    <row r="863" spans="1:12" s="30" customFormat="1" ht="10.199999999999999">
      <c r="A863" s="66"/>
      <c r="B863" s="67">
        <v>764</v>
      </c>
      <c r="C863" s="68" t="s">
        <v>1096</v>
      </c>
      <c r="D863" s="69"/>
      <c r="E863" s="69"/>
      <c r="F863" s="70"/>
      <c r="G863" s="71">
        <f>SUM(G825:G862)</f>
        <v>0</v>
      </c>
      <c r="H863" s="72"/>
      <c r="I863" s="73">
        <f>SUM(I825:I862)</f>
        <v>0</v>
      </c>
      <c r="J863" s="72"/>
      <c r="K863" s="74">
        <f>SUM(K825:K862)</f>
        <v>0.80042510600000005</v>
      </c>
      <c r="L863" s="75"/>
    </row>
    <row r="864" spans="1:12" s="30" customFormat="1" ht="10.199999999999999">
      <c r="A864" s="40"/>
      <c r="B864" s="41" t="s">
        <v>1097</v>
      </c>
      <c r="C864" s="42" t="s">
        <v>1098</v>
      </c>
      <c r="D864" s="39"/>
      <c r="E864" s="39"/>
      <c r="F864" s="43"/>
      <c r="G864" s="44"/>
      <c r="H864" s="45"/>
      <c r="I864" s="38"/>
      <c r="J864" s="45"/>
      <c r="K864" s="38"/>
      <c r="L864" s="46"/>
    </row>
    <row r="865" spans="1:12" s="1" customFormat="1" ht="19.2">
      <c r="A865" s="47">
        <f>A862+1</f>
        <v>826</v>
      </c>
      <c r="B865" s="48" t="s">
        <v>1099</v>
      </c>
      <c r="C865" s="49" t="s">
        <v>1100</v>
      </c>
      <c r="D865" s="50" t="s">
        <v>127</v>
      </c>
      <c r="E865" s="226">
        <v>1.95</v>
      </c>
      <c r="F865" s="52"/>
      <c r="G865" s="53">
        <f>E865*F865</f>
        <v>0</v>
      </c>
      <c r="H865" s="54"/>
      <c r="I865" s="53">
        <f>E865*H865</f>
        <v>0</v>
      </c>
      <c r="J865" s="55">
        <v>2.6978307999999999E-2</v>
      </c>
      <c r="K865" s="56">
        <f>E865*J865</f>
        <v>5.2607700599999994E-2</v>
      </c>
      <c r="L865" s="57" t="s">
        <v>124</v>
      </c>
    </row>
    <row r="866" spans="1:12" s="1" customFormat="1" ht="9.6">
      <c r="A866" s="47">
        <f>A865+1</f>
        <v>827</v>
      </c>
      <c r="B866" s="48" t="s">
        <v>1101</v>
      </c>
      <c r="C866" s="49" t="s">
        <v>1102</v>
      </c>
      <c r="D866" s="50" t="s">
        <v>127</v>
      </c>
      <c r="E866" s="51">
        <v>270</v>
      </c>
      <c r="F866" s="52"/>
      <c r="G866" s="53">
        <f>E866*F866</f>
        <v>0</v>
      </c>
      <c r="H866" s="54"/>
      <c r="I866" s="53">
        <f>E866*H866</f>
        <v>0</v>
      </c>
      <c r="J866" s="55">
        <v>0.11799999999999999</v>
      </c>
      <c r="K866" s="56">
        <f>E866*J866</f>
        <v>31.86</v>
      </c>
      <c r="L866" s="57" t="s">
        <v>124</v>
      </c>
    </row>
    <row r="867" spans="1:12" s="1" customFormat="1" ht="9.6">
      <c r="A867" s="47">
        <f>A866+1</f>
        <v>828</v>
      </c>
      <c r="B867" s="48" t="s">
        <v>1103</v>
      </c>
      <c r="C867" s="49" t="s">
        <v>1104</v>
      </c>
      <c r="D867" s="50" t="s">
        <v>127</v>
      </c>
      <c r="E867" s="51">
        <v>270</v>
      </c>
      <c r="F867" s="52"/>
      <c r="G867" s="53">
        <f>E867*F867</f>
        <v>0</v>
      </c>
      <c r="H867" s="54"/>
      <c r="I867" s="53">
        <f>E867*H867</f>
        <v>0</v>
      </c>
      <c r="J867" s="55">
        <v>0</v>
      </c>
      <c r="K867" s="56">
        <f>E867*J867</f>
        <v>0</v>
      </c>
      <c r="L867" s="57" t="s">
        <v>124</v>
      </c>
    </row>
    <row r="868" spans="1:12" s="1" customFormat="1" ht="9.6">
      <c r="A868" s="47">
        <f>A867+1</f>
        <v>829</v>
      </c>
      <c r="B868" s="48" t="s">
        <v>1105</v>
      </c>
      <c r="C868" s="49" t="s">
        <v>1106</v>
      </c>
      <c r="D868" s="50" t="s">
        <v>136</v>
      </c>
      <c r="E868" s="51">
        <v>14</v>
      </c>
      <c r="F868" s="52"/>
      <c r="G868" s="53">
        <f>E868*F868</f>
        <v>0</v>
      </c>
      <c r="H868" s="54"/>
      <c r="I868" s="53">
        <f>E868*H868</f>
        <v>0</v>
      </c>
      <c r="J868" s="55">
        <v>0.04</v>
      </c>
      <c r="K868" s="56">
        <f>E868*J868</f>
        <v>0.56000000000000005</v>
      </c>
      <c r="L868" s="57" t="s">
        <v>124</v>
      </c>
    </row>
    <row r="869" spans="1:12" s="1" customFormat="1" ht="9.6">
      <c r="A869" s="47">
        <f>A868+1</f>
        <v>830</v>
      </c>
      <c r="B869" s="48" t="s">
        <v>1107</v>
      </c>
      <c r="C869" s="49" t="s">
        <v>1108</v>
      </c>
      <c r="D869" s="50" t="s">
        <v>127</v>
      </c>
      <c r="E869" s="226">
        <v>197.10000000000002</v>
      </c>
      <c r="F869" s="52"/>
      <c r="G869" s="53">
        <f>E869*F869</f>
        <v>0</v>
      </c>
      <c r="H869" s="54"/>
      <c r="I869" s="53">
        <f>E869*H869</f>
        <v>0</v>
      </c>
      <c r="J869" s="55">
        <v>0.140225928</v>
      </c>
      <c r="K869" s="56">
        <f>E869*J869</f>
        <v>27.638530408800005</v>
      </c>
      <c r="L869" s="57" t="s">
        <v>124</v>
      </c>
    </row>
    <row r="870" spans="1:12" s="1" customFormat="1" ht="9.6">
      <c r="A870" s="47">
        <f>A869+1</f>
        <v>831</v>
      </c>
      <c r="B870" s="48" t="s">
        <v>1109</v>
      </c>
      <c r="C870" s="49" t="s">
        <v>1110</v>
      </c>
      <c r="D870" s="50" t="s">
        <v>127</v>
      </c>
      <c r="E870" s="226">
        <v>72.900000000000006</v>
      </c>
      <c r="F870" s="52"/>
      <c r="G870" s="53">
        <f>E870*F870</f>
        <v>0</v>
      </c>
      <c r="H870" s="54"/>
      <c r="I870" s="53">
        <f>E870*H870</f>
        <v>0</v>
      </c>
      <c r="J870" s="55">
        <v>7.2777928000000006E-2</v>
      </c>
      <c r="K870" s="56">
        <f>E870*J870</f>
        <v>5.3055109512000005</v>
      </c>
      <c r="L870" s="57" t="s">
        <v>124</v>
      </c>
    </row>
    <row r="871" spans="1:12" s="1" customFormat="1" ht="9.6">
      <c r="A871" s="47">
        <f>A870+1</f>
        <v>832</v>
      </c>
      <c r="B871" s="48" t="s">
        <v>1111</v>
      </c>
      <c r="C871" s="49" t="s">
        <v>1112</v>
      </c>
      <c r="D871" s="50" t="s">
        <v>127</v>
      </c>
      <c r="E871" s="51">
        <v>270</v>
      </c>
      <c r="F871" s="52"/>
      <c r="G871" s="53">
        <f>E871*F871</f>
        <v>0</v>
      </c>
      <c r="H871" s="54"/>
      <c r="I871" s="53">
        <f>E871*H871</f>
        <v>0</v>
      </c>
      <c r="J871" s="55">
        <v>6.0000000000000002E-5</v>
      </c>
      <c r="K871" s="56">
        <f>E871*J871</f>
        <v>1.6199999999999999E-2</v>
      </c>
      <c r="L871" s="57" t="s">
        <v>124</v>
      </c>
    </row>
    <row r="872" spans="1:12" s="1" customFormat="1" ht="9.6">
      <c r="A872" s="47">
        <f>A871+1</f>
        <v>833</v>
      </c>
      <c r="B872" s="48" t="s">
        <v>1113</v>
      </c>
      <c r="C872" s="49" t="s">
        <v>1114</v>
      </c>
      <c r="D872" s="50" t="s">
        <v>127</v>
      </c>
      <c r="E872" s="51">
        <v>270</v>
      </c>
      <c r="F872" s="52"/>
      <c r="G872" s="53">
        <f>E872*F872</f>
        <v>0</v>
      </c>
      <c r="H872" s="54"/>
      <c r="I872" s="53">
        <f>E872*H872</f>
        <v>0</v>
      </c>
      <c r="J872" s="55">
        <v>3.4160000000000002E-3</v>
      </c>
      <c r="K872" s="56">
        <f>E872*J872</f>
        <v>0.92232000000000003</v>
      </c>
      <c r="L872" s="57" t="s">
        <v>124</v>
      </c>
    </row>
    <row r="873" spans="1:12" s="1" customFormat="1" ht="9.6">
      <c r="A873" s="47">
        <f>A872+1</f>
        <v>834</v>
      </c>
      <c r="B873" s="48" t="s">
        <v>1115</v>
      </c>
      <c r="C873" s="49" t="s">
        <v>1116</v>
      </c>
      <c r="D873" s="50" t="s">
        <v>136</v>
      </c>
      <c r="E873" s="51">
        <v>15</v>
      </c>
      <c r="F873" s="52"/>
      <c r="G873" s="53">
        <f>E873*F873</f>
        <v>0</v>
      </c>
      <c r="H873" s="54"/>
      <c r="I873" s="53">
        <f>E873*H873</f>
        <v>0</v>
      </c>
      <c r="J873" s="55">
        <v>4.4193879999999998E-2</v>
      </c>
      <c r="K873" s="56">
        <f>E873*J873</f>
        <v>0.66290819999999995</v>
      </c>
      <c r="L873" s="57" t="s">
        <v>124</v>
      </c>
    </row>
    <row r="874" spans="1:12" s="1" customFormat="1" ht="9.6">
      <c r="A874" s="47">
        <f>A873+1</f>
        <v>835</v>
      </c>
      <c r="B874" s="48" t="s">
        <v>1117</v>
      </c>
      <c r="C874" s="49" t="s">
        <v>1118</v>
      </c>
      <c r="D874" s="50" t="s">
        <v>136</v>
      </c>
      <c r="E874" s="51">
        <v>15</v>
      </c>
      <c r="F874" s="52"/>
      <c r="G874" s="53">
        <f>E874*F874</f>
        <v>0</v>
      </c>
      <c r="H874" s="54"/>
      <c r="I874" s="53">
        <f>E874*H874</f>
        <v>0</v>
      </c>
      <c r="J874" s="55">
        <v>9.5500000000000001E-4</v>
      </c>
      <c r="K874" s="56">
        <f>E874*J874</f>
        <v>1.4325000000000001E-2</v>
      </c>
      <c r="L874" s="57" t="s">
        <v>124</v>
      </c>
    </row>
    <row r="875" spans="1:12" s="1" customFormat="1" ht="9.6">
      <c r="A875" s="47">
        <f>A874+1</f>
        <v>836</v>
      </c>
      <c r="B875" s="48" t="s">
        <v>1119</v>
      </c>
      <c r="C875" s="49" t="s">
        <v>1120</v>
      </c>
      <c r="D875" s="50" t="s">
        <v>136</v>
      </c>
      <c r="E875" s="51">
        <v>25</v>
      </c>
      <c r="F875" s="52"/>
      <c r="G875" s="53">
        <f>E875*F875</f>
        <v>0</v>
      </c>
      <c r="H875" s="54"/>
      <c r="I875" s="53">
        <f>E875*H875</f>
        <v>0</v>
      </c>
      <c r="J875" s="55">
        <v>4.4193879999999998E-2</v>
      </c>
      <c r="K875" s="56">
        <f>E875*J875</f>
        <v>1.1048469999999999</v>
      </c>
      <c r="L875" s="57" t="s">
        <v>124</v>
      </c>
    </row>
    <row r="876" spans="1:12" s="1" customFormat="1" ht="9.6">
      <c r="A876" s="47">
        <f>A875+1</f>
        <v>837</v>
      </c>
      <c r="B876" s="48" t="s">
        <v>1121</v>
      </c>
      <c r="C876" s="49" t="s">
        <v>1122</v>
      </c>
      <c r="D876" s="50" t="s">
        <v>136</v>
      </c>
      <c r="E876" s="51">
        <v>25</v>
      </c>
      <c r="F876" s="52"/>
      <c r="G876" s="53">
        <f>E876*F876</f>
        <v>0</v>
      </c>
      <c r="H876" s="54"/>
      <c r="I876" s="53">
        <f>E876*H876</f>
        <v>0</v>
      </c>
      <c r="J876" s="55">
        <v>9.5500000000000001E-4</v>
      </c>
      <c r="K876" s="56">
        <f>E876*J876</f>
        <v>2.3875E-2</v>
      </c>
      <c r="L876" s="57" t="s">
        <v>124</v>
      </c>
    </row>
    <row r="877" spans="1:12" s="1" customFormat="1" ht="9.6">
      <c r="A877" s="47">
        <f>A876+1</f>
        <v>838</v>
      </c>
      <c r="B877" s="48" t="s">
        <v>1123</v>
      </c>
      <c r="C877" s="49" t="s">
        <v>1124</v>
      </c>
      <c r="D877" s="50" t="s">
        <v>235</v>
      </c>
      <c r="E877" s="55">
        <v>35.664999999999992</v>
      </c>
      <c r="F877" s="52"/>
      <c r="G877" s="53">
        <f>E877*F877</f>
        <v>0</v>
      </c>
      <c r="H877" s="54"/>
      <c r="I877" s="53">
        <f>E877*H877</f>
        <v>0</v>
      </c>
      <c r="J877" s="55">
        <v>0</v>
      </c>
      <c r="K877" s="56">
        <f>E877*J877</f>
        <v>0</v>
      </c>
      <c r="L877" s="57" t="s">
        <v>124</v>
      </c>
    </row>
    <row r="878" spans="1:12" s="30" customFormat="1" ht="10.199999999999999">
      <c r="A878" s="66"/>
      <c r="B878" s="67">
        <v>765</v>
      </c>
      <c r="C878" s="68" t="s">
        <v>1125</v>
      </c>
      <c r="D878" s="69"/>
      <c r="E878" s="69"/>
      <c r="F878" s="70"/>
      <c r="G878" s="71">
        <f>SUM(G865:G877)</f>
        <v>0</v>
      </c>
      <c r="H878" s="72"/>
      <c r="I878" s="73">
        <f>SUM(I865:I877)</f>
        <v>0</v>
      </c>
      <c r="J878" s="72"/>
      <c r="K878" s="74">
        <f>SUM(K865:K877)</f>
        <v>68.161124260600019</v>
      </c>
      <c r="L878" s="75"/>
    </row>
    <row r="879" spans="1:12" s="30" customFormat="1" ht="10.199999999999999">
      <c r="A879" s="40"/>
      <c r="B879" s="41" t="s">
        <v>1126</v>
      </c>
      <c r="C879" s="42" t="s">
        <v>1127</v>
      </c>
      <c r="D879" s="39"/>
      <c r="E879" s="39"/>
      <c r="F879" s="43"/>
      <c r="G879" s="44"/>
      <c r="H879" s="45"/>
      <c r="I879" s="38"/>
      <c r="J879" s="45"/>
      <c r="K879" s="38"/>
      <c r="L879" s="46"/>
    </row>
    <row r="880" spans="1:12" s="1" customFormat="1" ht="9.6">
      <c r="A880" s="47">
        <f>A877+1</f>
        <v>839</v>
      </c>
      <c r="B880" s="48" t="s">
        <v>1128</v>
      </c>
      <c r="C880" s="49" t="s">
        <v>1129</v>
      </c>
      <c r="D880" s="50" t="s">
        <v>127</v>
      </c>
      <c r="E880" s="226">
        <v>1.1656</v>
      </c>
      <c r="F880" s="52"/>
      <c r="G880" s="53">
        <f>E880*F880</f>
        <v>0</v>
      </c>
      <c r="H880" s="54"/>
      <c r="I880" s="53">
        <f>E880*H880</f>
        <v>0</v>
      </c>
      <c r="J880" s="55">
        <v>2.6587200000000001E-4</v>
      </c>
      <c r="K880" s="56">
        <f>E880*J880</f>
        <v>3.0990040320000002E-4</v>
      </c>
      <c r="L880" s="57" t="s">
        <v>124</v>
      </c>
    </row>
    <row r="881" spans="1:12" s="30" customFormat="1" ht="10.199999999999999">
      <c r="A881" s="66"/>
      <c r="B881" s="67">
        <v>766</v>
      </c>
      <c r="C881" s="68" t="s">
        <v>1130</v>
      </c>
      <c r="D881" s="69"/>
      <c r="E881" s="69"/>
      <c r="F881" s="70"/>
      <c r="G881" s="71">
        <f>SUM(G880:G880)</f>
        <v>0</v>
      </c>
      <c r="H881" s="72"/>
      <c r="I881" s="73">
        <f>SUM(I880:I880)</f>
        <v>0</v>
      </c>
      <c r="J881" s="72"/>
      <c r="K881" s="74">
        <f>SUM(K880:K880)</f>
        <v>3.0990040320000002E-4</v>
      </c>
      <c r="L881" s="75"/>
    </row>
    <row r="882" spans="1:12" s="30" customFormat="1" ht="10.199999999999999">
      <c r="A882" s="40"/>
      <c r="B882" s="41" t="s">
        <v>1131</v>
      </c>
      <c r="C882" s="42" t="s">
        <v>1132</v>
      </c>
      <c r="D882" s="39"/>
      <c r="E882" s="39"/>
      <c r="F882" s="43"/>
      <c r="G882" s="44"/>
      <c r="H882" s="45"/>
      <c r="I882" s="38"/>
      <c r="J882" s="45"/>
      <c r="K882" s="38"/>
      <c r="L882" s="46"/>
    </row>
    <row r="883" spans="1:12" s="1" customFormat="1" ht="28.8">
      <c r="A883" s="47">
        <f>A880+1</f>
        <v>840</v>
      </c>
      <c r="B883" s="48" t="s">
        <v>1133</v>
      </c>
      <c r="C883" s="49" t="s">
        <v>1134</v>
      </c>
      <c r="D883" s="50" t="s">
        <v>155</v>
      </c>
      <c r="E883" s="51">
        <v>1</v>
      </c>
      <c r="F883" s="52"/>
      <c r="G883" s="53">
        <f>E883*F883</f>
        <v>0</v>
      </c>
      <c r="H883" s="54"/>
      <c r="I883" s="53">
        <f>E883*H883</f>
        <v>0</v>
      </c>
      <c r="J883" s="55">
        <v>0</v>
      </c>
      <c r="K883" s="56">
        <f>E883*J883</f>
        <v>0</v>
      </c>
      <c r="L883" s="57"/>
    </row>
    <row r="884" spans="1:12" s="1" customFormat="1" ht="19.2">
      <c r="A884" s="47">
        <f>A883+1</f>
        <v>841</v>
      </c>
      <c r="B884" s="48" t="s">
        <v>1135</v>
      </c>
      <c r="C884" s="49" t="s">
        <v>1136</v>
      </c>
      <c r="D884" s="50" t="s">
        <v>155</v>
      </c>
      <c r="E884" s="51">
        <v>1</v>
      </c>
      <c r="F884" s="52"/>
      <c r="G884" s="53">
        <f>E884*F884</f>
        <v>0</v>
      </c>
      <c r="H884" s="54"/>
      <c r="I884" s="53">
        <f>E884*H884</f>
        <v>0</v>
      </c>
      <c r="J884" s="55">
        <v>0</v>
      </c>
      <c r="K884" s="56">
        <f>E884*J884</f>
        <v>0</v>
      </c>
      <c r="L884" s="57"/>
    </row>
    <row r="885" spans="1:12" s="1" customFormat="1" ht="28.8">
      <c r="A885" s="47">
        <f>A884+1</f>
        <v>842</v>
      </c>
      <c r="B885" s="48" t="s">
        <v>1137</v>
      </c>
      <c r="C885" s="49" t="s">
        <v>1138</v>
      </c>
      <c r="D885" s="50" t="s">
        <v>155</v>
      </c>
      <c r="E885" s="51">
        <v>17</v>
      </c>
      <c r="F885" s="52"/>
      <c r="G885" s="53">
        <f>E885*F885</f>
        <v>0</v>
      </c>
      <c r="H885" s="54"/>
      <c r="I885" s="53">
        <f>E885*H885</f>
        <v>0</v>
      </c>
      <c r="J885" s="55">
        <v>0</v>
      </c>
      <c r="K885" s="56">
        <f>E885*J885</f>
        <v>0</v>
      </c>
      <c r="L885" s="57"/>
    </row>
    <row r="886" spans="1:12" s="1" customFormat="1" ht="9.6">
      <c r="A886" s="47">
        <f>A885+1</f>
        <v>843</v>
      </c>
      <c r="B886" s="48" t="s">
        <v>1139</v>
      </c>
      <c r="C886" s="49" t="s">
        <v>1140</v>
      </c>
      <c r="D886" s="50" t="s">
        <v>155</v>
      </c>
      <c r="E886" s="51">
        <v>300</v>
      </c>
      <c r="F886" s="52"/>
      <c r="G886" s="53">
        <f>E886*F886</f>
        <v>0</v>
      </c>
      <c r="H886" s="54"/>
      <c r="I886" s="53">
        <f>E886*H886</f>
        <v>0</v>
      </c>
      <c r="J886" s="55">
        <v>0</v>
      </c>
      <c r="K886" s="56">
        <f>E886*J886</f>
        <v>0</v>
      </c>
      <c r="L886" s="57"/>
    </row>
    <row r="887" spans="1:12" s="1" customFormat="1" ht="28.8">
      <c r="A887" s="47">
        <f>A886+1</f>
        <v>844</v>
      </c>
      <c r="B887" s="48" t="s">
        <v>1141</v>
      </c>
      <c r="C887" s="49" t="s">
        <v>1142</v>
      </c>
      <c r="D887" s="50" t="s">
        <v>155</v>
      </c>
      <c r="E887" s="51">
        <v>3</v>
      </c>
      <c r="F887" s="52"/>
      <c r="G887" s="53">
        <f>E887*F887</f>
        <v>0</v>
      </c>
      <c r="H887" s="54"/>
      <c r="I887" s="53">
        <f>E887*H887</f>
        <v>0</v>
      </c>
      <c r="J887" s="55">
        <v>0</v>
      </c>
      <c r="K887" s="56">
        <f>E887*J887</f>
        <v>0</v>
      </c>
      <c r="L887" s="57"/>
    </row>
    <row r="888" spans="1:12" s="1" customFormat="1" ht="28.8">
      <c r="A888" s="47">
        <f>A887+1</f>
        <v>845</v>
      </c>
      <c r="B888" s="48" t="s">
        <v>1143</v>
      </c>
      <c r="C888" s="49" t="s">
        <v>1144</v>
      </c>
      <c r="D888" s="50" t="s">
        <v>155</v>
      </c>
      <c r="E888" s="51">
        <v>3</v>
      </c>
      <c r="F888" s="52"/>
      <c r="G888" s="53">
        <f>E888*F888</f>
        <v>0</v>
      </c>
      <c r="H888" s="54"/>
      <c r="I888" s="53">
        <f>E888*H888</f>
        <v>0</v>
      </c>
      <c r="J888" s="55">
        <v>0</v>
      </c>
      <c r="K888" s="56">
        <f>E888*J888</f>
        <v>0</v>
      </c>
      <c r="L888" s="57"/>
    </row>
    <row r="889" spans="1:12" s="1" customFormat="1" ht="19.2">
      <c r="A889" s="47">
        <f>A888+1</f>
        <v>846</v>
      </c>
      <c r="B889" s="48" t="s">
        <v>1145</v>
      </c>
      <c r="C889" s="49" t="s">
        <v>1146</v>
      </c>
      <c r="D889" s="50" t="s">
        <v>155</v>
      </c>
      <c r="E889" s="51">
        <v>8</v>
      </c>
      <c r="F889" s="52"/>
      <c r="G889" s="53">
        <f>E889*F889</f>
        <v>0</v>
      </c>
      <c r="H889" s="54"/>
      <c r="I889" s="53">
        <f>E889*H889</f>
        <v>0</v>
      </c>
      <c r="J889" s="55">
        <v>0</v>
      </c>
      <c r="K889" s="56">
        <f>E889*J889</f>
        <v>0</v>
      </c>
      <c r="L889" s="57"/>
    </row>
    <row r="890" spans="1:12" s="30" customFormat="1" ht="10.199999999999999">
      <c r="A890" s="66"/>
      <c r="B890" s="67">
        <v>767</v>
      </c>
      <c r="C890" s="68" t="s">
        <v>1147</v>
      </c>
      <c r="D890" s="69"/>
      <c r="E890" s="69"/>
      <c r="F890" s="70"/>
      <c r="G890" s="71">
        <f>SUM(G883:G889)</f>
        <v>0</v>
      </c>
      <c r="H890" s="72"/>
      <c r="I890" s="73">
        <f>SUM(I883:I889)</f>
        <v>0</v>
      </c>
      <c r="J890" s="72"/>
      <c r="K890" s="74">
        <f>SUM(K883:K889)</f>
        <v>0</v>
      </c>
      <c r="L890" s="75"/>
    </row>
    <row r="891" spans="1:12" s="30" customFormat="1" ht="10.199999999999999">
      <c r="A891" s="40"/>
      <c r="B891" s="41" t="s">
        <v>1148</v>
      </c>
      <c r="C891" s="42" t="s">
        <v>1149</v>
      </c>
      <c r="D891" s="39"/>
      <c r="E891" s="39"/>
      <c r="F891" s="43"/>
      <c r="G891" s="44"/>
      <c r="H891" s="45"/>
      <c r="I891" s="38"/>
      <c r="J891" s="45"/>
      <c r="K891" s="38"/>
      <c r="L891" s="46"/>
    </row>
    <row r="892" spans="1:12" s="1" customFormat="1" ht="19.2">
      <c r="A892" s="47">
        <f>A889+1</f>
        <v>847</v>
      </c>
      <c r="B892" s="48" t="s">
        <v>1150</v>
      </c>
      <c r="C892" s="49" t="s">
        <v>1151</v>
      </c>
      <c r="D892" s="50" t="s">
        <v>127</v>
      </c>
      <c r="E892" s="226">
        <v>5</v>
      </c>
      <c r="F892" s="52"/>
      <c r="G892" s="53">
        <f>E892*F892</f>
        <v>0</v>
      </c>
      <c r="H892" s="54"/>
      <c r="I892" s="53">
        <f>E892*H892</f>
        <v>0</v>
      </c>
      <c r="J892" s="55">
        <v>2.0051629999999999E-3</v>
      </c>
      <c r="K892" s="56">
        <f>E892*J892</f>
        <v>1.0025815E-2</v>
      </c>
      <c r="L892" s="57" t="s">
        <v>124</v>
      </c>
    </row>
    <row r="893" spans="1:12" s="30" customFormat="1" ht="10.8" thickBot="1">
      <c r="A893" s="58"/>
      <c r="B893" s="60">
        <v>783</v>
      </c>
      <c r="C893" s="61" t="s">
        <v>1152</v>
      </c>
      <c r="D893" s="59"/>
      <c r="E893" s="59"/>
      <c r="F893" s="62"/>
      <c r="G893" s="64">
        <f>SUM(G892:G892)</f>
        <v>0</v>
      </c>
      <c r="H893" s="63"/>
      <c r="I893" s="76">
        <f>SUM(I892:I892)</f>
        <v>0</v>
      </c>
      <c r="J893" s="63"/>
      <c r="K893" s="77">
        <f>SUM(K892:K892)</f>
        <v>1.0025815E-2</v>
      </c>
      <c r="L893" s="65"/>
    </row>
    <row r="894" spans="1:12" ht="13.8" thickBot="1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</row>
    <row r="895" spans="1:12" s="1" customFormat="1" ht="9.75" customHeight="1">
      <c r="A895" s="8" t="s">
        <v>5</v>
      </c>
      <c r="B895" s="11" t="s">
        <v>9</v>
      </c>
      <c r="C895" s="11" t="s">
        <v>11</v>
      </c>
      <c r="D895" s="11" t="s">
        <v>13</v>
      </c>
      <c r="E895" s="11" t="s">
        <v>15</v>
      </c>
      <c r="F895" s="14" t="s">
        <v>17</v>
      </c>
      <c r="G895" s="15"/>
      <c r="H895" s="15"/>
      <c r="I895" s="15"/>
      <c r="J895" s="11" t="s">
        <v>26</v>
      </c>
      <c r="K895" s="25"/>
      <c r="L895" s="26" t="s">
        <v>29</v>
      </c>
    </row>
    <row r="896" spans="1:12" s="1" customFormat="1" ht="9.75" customHeight="1">
      <c r="A896" s="9" t="s">
        <v>6</v>
      </c>
      <c r="B896" s="12"/>
      <c r="C896" s="12"/>
      <c r="D896" s="12"/>
      <c r="E896" s="12"/>
      <c r="F896" s="16" t="s">
        <v>18</v>
      </c>
      <c r="G896" s="17"/>
      <c r="H896" s="22" t="s">
        <v>23</v>
      </c>
      <c r="I896" s="17"/>
      <c r="J896" s="12"/>
      <c r="K896" s="7"/>
      <c r="L896" s="27"/>
    </row>
    <row r="897" spans="1:12" s="1" customFormat="1" ht="9.75" customHeight="1">
      <c r="A897" s="9" t="s">
        <v>7</v>
      </c>
      <c r="B897" s="12"/>
      <c r="C897" s="12"/>
      <c r="D897" s="12"/>
      <c r="E897" s="12"/>
      <c r="F897" s="18" t="s">
        <v>19</v>
      </c>
      <c r="G897" s="20" t="s">
        <v>21</v>
      </c>
      <c r="H897" s="23" t="s">
        <v>19</v>
      </c>
      <c r="I897" s="20" t="s">
        <v>21</v>
      </c>
      <c r="J897" s="23" t="s">
        <v>19</v>
      </c>
      <c r="K897" s="20" t="s">
        <v>21</v>
      </c>
      <c r="L897" s="27"/>
    </row>
    <row r="898" spans="1:12" s="1" customFormat="1" ht="9.75" customHeight="1" thickBot="1">
      <c r="A898" s="10" t="s">
        <v>8</v>
      </c>
      <c r="B898" s="13" t="s">
        <v>10</v>
      </c>
      <c r="C898" s="13" t="s">
        <v>12</v>
      </c>
      <c r="D898" s="13" t="s">
        <v>14</v>
      </c>
      <c r="E898" s="13" t="s">
        <v>16</v>
      </c>
      <c r="F898" s="19" t="s">
        <v>20</v>
      </c>
      <c r="G898" s="21" t="s">
        <v>22</v>
      </c>
      <c r="H898" s="24" t="s">
        <v>24</v>
      </c>
      <c r="I898" s="21" t="s">
        <v>25</v>
      </c>
      <c r="J898" s="24" t="s">
        <v>27</v>
      </c>
      <c r="K898" s="21" t="s">
        <v>28</v>
      </c>
      <c r="L898" s="28" t="s">
        <v>30</v>
      </c>
    </row>
    <row r="899" spans="1:12" s="30" customFormat="1" ht="10.199999999999999">
      <c r="A899" s="32"/>
      <c r="B899" s="31"/>
      <c r="C899" s="33" t="s">
        <v>1153</v>
      </c>
      <c r="D899" s="31"/>
      <c r="E899" s="31"/>
      <c r="F899" s="34"/>
      <c r="G899" s="35"/>
      <c r="H899" s="36"/>
      <c r="J899" s="36"/>
      <c r="L899" s="37"/>
    </row>
    <row r="900" spans="1:12" s="30" customFormat="1" ht="10.199999999999999">
      <c r="A900" s="40"/>
      <c r="B900" s="41" t="s">
        <v>1154</v>
      </c>
      <c r="C900" s="42" t="s">
        <v>1155</v>
      </c>
      <c r="D900" s="39"/>
      <c r="E900" s="39"/>
      <c r="F900" s="43"/>
      <c r="G900" s="44"/>
      <c r="H900" s="45"/>
      <c r="I900" s="38"/>
      <c r="J900" s="45"/>
      <c r="K900" s="38"/>
      <c r="L900" s="46"/>
    </row>
    <row r="901" spans="1:12" s="1" customFormat="1" ht="28.8">
      <c r="A901" s="47">
        <f>A892+1</f>
        <v>848</v>
      </c>
      <c r="B901" s="48" t="s">
        <v>1156</v>
      </c>
      <c r="C901" s="49" t="s">
        <v>1157</v>
      </c>
      <c r="D901" s="50" t="s">
        <v>136</v>
      </c>
      <c r="E901" s="51">
        <v>40</v>
      </c>
      <c r="F901" s="52"/>
      <c r="G901" s="53">
        <f>E901*F901</f>
        <v>0</v>
      </c>
      <c r="H901" s="54"/>
      <c r="I901" s="53">
        <f>E901*H901</f>
        <v>0</v>
      </c>
      <c r="J901" s="55">
        <v>5.0000000000000001E-3</v>
      </c>
      <c r="K901" s="56">
        <f>E901*J901</f>
        <v>0.2</v>
      </c>
      <c r="L901" s="57" t="s">
        <v>124</v>
      </c>
    </row>
    <row r="902" spans="1:12" s="30" customFormat="1" ht="10.8" thickBot="1">
      <c r="A902" s="58"/>
      <c r="B902" s="60" t="s">
        <v>1158</v>
      </c>
      <c r="C902" s="61" t="s">
        <v>1159</v>
      </c>
      <c r="D902" s="59"/>
      <c r="E902" s="59"/>
      <c r="F902" s="62"/>
      <c r="G902" s="64">
        <f>SUM(G901:G901)</f>
        <v>0</v>
      </c>
      <c r="H902" s="63"/>
      <c r="I902" s="76">
        <f>SUM(I901:I901)</f>
        <v>0</v>
      </c>
      <c r="J902" s="63"/>
      <c r="K902" s="77">
        <f>SUM(K901:K901)</f>
        <v>0.2</v>
      </c>
      <c r="L902" s="65"/>
    </row>
    <row r="903" spans="1:12" ht="13.8" thickBot="1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</row>
    <row r="904" spans="1:12" s="30" customFormat="1" ht="13.8" thickBot="1">
      <c r="A904" s="79"/>
      <c r="B904" s="80"/>
      <c r="C904" s="82" t="s">
        <v>38</v>
      </c>
      <c r="D904" s="81"/>
      <c r="E904" s="81"/>
      <c r="F904" s="81"/>
      <c r="G904" s="81"/>
      <c r="H904" s="81"/>
      <c r="I904" s="81"/>
      <c r="J904" s="81"/>
      <c r="K904" s="83">
        <f>'KRYCÍ LIST #5'!E20</f>
        <v>0</v>
      </c>
      <c r="L904" s="84"/>
    </row>
  </sheetData>
  <mergeCells count="33">
    <mergeCell ref="J895:K896"/>
    <mergeCell ref="L895:L897"/>
    <mergeCell ref="K904:L904"/>
    <mergeCell ref="H149:I149"/>
    <mergeCell ref="J148:K149"/>
    <mergeCell ref="L148:L150"/>
    <mergeCell ref="B895:B897"/>
    <mergeCell ref="C895:C897"/>
    <mergeCell ref="D895:D897"/>
    <mergeCell ref="E895:E897"/>
    <mergeCell ref="F895:I895"/>
    <mergeCell ref="F896:G896"/>
    <mergeCell ref="H896:I896"/>
    <mergeCell ref="F7:G7"/>
    <mergeCell ref="H7:I7"/>
    <mergeCell ref="J6:K7"/>
    <mergeCell ref="L6:L8"/>
    <mergeCell ref="B148:B150"/>
    <mergeCell ref="C148:C150"/>
    <mergeCell ref="D148:D150"/>
    <mergeCell ref="E148:E150"/>
    <mergeCell ref="F148:I148"/>
    <mergeCell ref="F149:G149"/>
    <mergeCell ref="A1:J1"/>
    <mergeCell ref="K1:L1"/>
    <mergeCell ref="A2:J2"/>
    <mergeCell ref="K2:L2"/>
    <mergeCell ref="A4:L4"/>
    <mergeCell ref="B6:B8"/>
    <mergeCell ref="C6:C8"/>
    <mergeCell ref="D6:D8"/>
    <mergeCell ref="E6:E8"/>
    <mergeCell ref="F6:I6"/>
  </mergeCells>
  <printOptions horizontalCentered="1"/>
  <pageMargins left="0.39375000000000004" right="0.39375000000000004" top="0.59027777777777779" bottom="0.59027777777777779" header="0.3" footer="0.3"/>
  <pageSetup paperSize="9" orientation="landscape" horizontalDpi="0" verticalDpi="0" r:id="rId1"/>
  <headerFooter>
    <oddFooter>&amp;CStránka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M41"/>
  <sheetViews>
    <sheetView tabSelected="1" workbookViewId="0">
      <selection activeCell="A3" sqref="A3:D3"/>
    </sheetView>
  </sheetViews>
  <sheetFormatPr defaultRowHeight="13.2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>
      <c r="A1" s="109" t="s">
        <v>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0.050000000000001" customHeight="1" thickBo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13.05" customHeight="1">
      <c r="A3" s="169" t="s">
        <v>48</v>
      </c>
      <c r="B3" s="25"/>
      <c r="C3" s="25"/>
      <c r="D3" s="112"/>
      <c r="E3" s="113" t="s">
        <v>49</v>
      </c>
      <c r="F3" s="25"/>
      <c r="G3" s="25"/>
      <c r="H3" s="25"/>
      <c r="I3" s="25"/>
      <c r="J3" s="112"/>
      <c r="K3" s="113" t="s">
        <v>50</v>
      </c>
      <c r="L3" s="112"/>
      <c r="M3" s="111" t="s">
        <v>51</v>
      </c>
    </row>
    <row r="4" spans="1:13" ht="13.2" customHeight="1">
      <c r="A4" s="170" t="s">
        <v>52</v>
      </c>
      <c r="B4" s="115"/>
      <c r="C4" s="115"/>
      <c r="D4" s="116"/>
      <c r="E4" s="118" t="s">
        <v>53</v>
      </c>
      <c r="F4" s="119"/>
      <c r="G4" s="119"/>
      <c r="H4" s="119"/>
      <c r="I4" s="119"/>
      <c r="J4" s="120"/>
      <c r="K4" s="117" t="s">
        <v>54</v>
      </c>
      <c r="L4" s="116"/>
      <c r="M4" s="114" t="s">
        <v>55</v>
      </c>
    </row>
    <row r="5" spans="1:13" ht="13.05" customHeight="1">
      <c r="A5" s="171" t="s">
        <v>56</v>
      </c>
      <c r="B5" s="17"/>
      <c r="C5" s="17"/>
      <c r="D5" s="122"/>
      <c r="E5" s="123" t="s">
        <v>57</v>
      </c>
      <c r="F5" s="17"/>
      <c r="G5" s="17"/>
      <c r="H5" s="17"/>
      <c r="I5" s="17"/>
      <c r="J5" s="122"/>
      <c r="K5" s="123" t="s">
        <v>58</v>
      </c>
      <c r="L5" s="122"/>
      <c r="M5" s="121" t="s">
        <v>59</v>
      </c>
    </row>
    <row r="6" spans="1:13" ht="13.2" customHeight="1">
      <c r="A6" s="170" t="s">
        <v>54</v>
      </c>
      <c r="B6" s="115"/>
      <c r="C6" s="115"/>
      <c r="D6" s="116"/>
      <c r="E6" s="118" t="s">
        <v>60</v>
      </c>
      <c r="F6" s="119"/>
      <c r="G6" s="119"/>
      <c r="H6" s="119"/>
      <c r="I6" s="119"/>
      <c r="J6" s="120"/>
      <c r="K6" s="117" t="s">
        <v>54</v>
      </c>
      <c r="L6" s="116"/>
      <c r="M6" s="114" t="s">
        <v>54</v>
      </c>
    </row>
    <row r="7" spans="1:13" s="4" customFormat="1" ht="13.2" customHeight="1">
      <c r="A7" s="172" t="s">
        <v>61</v>
      </c>
      <c r="B7" s="134"/>
      <c r="C7" s="134"/>
      <c r="D7" s="126" t="s">
        <v>65</v>
      </c>
      <c r="E7" s="135"/>
      <c r="F7" s="135"/>
      <c r="G7" s="136"/>
      <c r="H7" s="132" t="s">
        <v>68</v>
      </c>
      <c r="I7" s="134"/>
      <c r="J7" s="134"/>
      <c r="K7" s="134"/>
      <c r="L7" s="134"/>
      <c r="M7" s="137"/>
    </row>
    <row r="8" spans="1:13" s="4" customFormat="1" ht="26.4" customHeight="1">
      <c r="A8" s="172" t="s">
        <v>62</v>
      </c>
      <c r="B8" s="134"/>
      <c r="C8" s="134"/>
      <c r="D8" s="126" t="s">
        <v>66</v>
      </c>
      <c r="E8" s="135"/>
      <c r="F8" s="135"/>
      <c r="G8" s="136"/>
      <c r="H8" s="132" t="s">
        <v>69</v>
      </c>
      <c r="I8" s="134"/>
      <c r="J8" s="134"/>
      <c r="K8" s="134"/>
      <c r="L8" s="134"/>
      <c r="M8" s="138" t="str">
        <f>IF(M7=0,"",E28/M7)</f>
        <v/>
      </c>
    </row>
    <row r="9" spans="1:13" ht="13.05" customHeight="1">
      <c r="A9" s="173" t="s">
        <v>63</v>
      </c>
      <c r="B9" s="124"/>
      <c r="C9" s="124"/>
      <c r="D9" s="127" t="s">
        <v>54</v>
      </c>
      <c r="E9" s="124"/>
      <c r="F9" s="124"/>
      <c r="G9" s="128"/>
      <c r="H9" s="132" t="s">
        <v>70</v>
      </c>
      <c r="I9" s="124"/>
      <c r="J9" s="124"/>
      <c r="K9" s="139" t="s">
        <v>54</v>
      </c>
      <c r="L9" s="124"/>
      <c r="M9" s="140"/>
    </row>
    <row r="10" spans="1:13" s="4" customFormat="1" ht="13.2" customHeight="1">
      <c r="A10" s="174" t="s">
        <v>64</v>
      </c>
      <c r="B10" s="141"/>
      <c r="C10" s="141"/>
      <c r="D10" s="125" t="s">
        <v>67</v>
      </c>
      <c r="E10" s="142"/>
      <c r="F10" s="142"/>
      <c r="G10" s="143"/>
      <c r="H10" s="133" t="s">
        <v>71</v>
      </c>
      <c r="I10" s="141"/>
      <c r="J10" s="125" t="s">
        <v>54</v>
      </c>
      <c r="K10" s="129"/>
      <c r="L10" s="129"/>
      <c r="M10" s="144"/>
    </row>
    <row r="11" spans="1:13" ht="13.8" customHeight="1" thickBot="1">
      <c r="A11" s="175" t="s">
        <v>54</v>
      </c>
      <c r="B11" s="130"/>
      <c r="C11" s="130"/>
      <c r="D11" s="130"/>
      <c r="E11" s="130"/>
      <c r="F11" s="130"/>
      <c r="G11" s="131"/>
      <c r="H11" s="145" t="s">
        <v>54</v>
      </c>
      <c r="I11" s="130"/>
      <c r="J11" s="130"/>
      <c r="K11" s="130"/>
      <c r="L11" s="130"/>
      <c r="M11" s="146"/>
    </row>
    <row r="12" spans="1:13" ht="28.5" customHeight="1" thickBot="1">
      <c r="A12" s="176" t="s">
        <v>72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84"/>
    </row>
    <row r="13" spans="1:13" ht="13.05" customHeight="1">
      <c r="A13" s="177" t="s">
        <v>73</v>
      </c>
      <c r="B13" s="15"/>
      <c r="C13" s="15"/>
      <c r="D13" s="15"/>
      <c r="E13" s="15"/>
      <c r="F13" s="15"/>
      <c r="G13" s="177" t="s">
        <v>74</v>
      </c>
      <c r="H13" s="15"/>
      <c r="I13" s="15"/>
      <c r="J13" s="15"/>
      <c r="K13" s="15"/>
      <c r="L13" s="15"/>
      <c r="M13" s="90"/>
    </row>
    <row r="14" spans="1:13" s="4" customFormat="1" ht="13.05" customHeight="1">
      <c r="A14" s="178"/>
      <c r="B14" s="132" t="s">
        <v>75</v>
      </c>
      <c r="C14" s="134"/>
      <c r="D14" s="152"/>
      <c r="E14" s="149">
        <f>'REKAPITULACE #6'!C12</f>
        <v>0</v>
      </c>
      <c r="F14" s="134"/>
      <c r="G14" s="181" t="s">
        <v>90</v>
      </c>
      <c r="H14" s="153"/>
      <c r="I14" s="153"/>
      <c r="J14" s="154"/>
      <c r="K14" s="156"/>
      <c r="L14" s="157" t="s">
        <v>91</v>
      </c>
      <c r="M14" s="184">
        <f>E20*K14/100</f>
        <v>0</v>
      </c>
    </row>
    <row r="15" spans="1:13" s="4" customFormat="1" ht="13.05" customHeight="1">
      <c r="A15" s="179"/>
      <c r="B15" s="132" t="s">
        <v>76</v>
      </c>
      <c r="C15" s="134"/>
      <c r="D15" s="152"/>
      <c r="E15" s="149">
        <f>'REKAPITULACE #6'!D12</f>
        <v>0</v>
      </c>
      <c r="F15" s="134"/>
      <c r="G15" s="181" t="s">
        <v>92</v>
      </c>
      <c r="H15" s="153"/>
      <c r="I15" s="153"/>
      <c r="J15" s="154"/>
      <c r="K15" s="156"/>
      <c r="L15" s="157" t="s">
        <v>91</v>
      </c>
      <c r="M15" s="184">
        <f>E20*K15/100</f>
        <v>0</v>
      </c>
    </row>
    <row r="16" spans="1:13" s="4" customFormat="1" ht="13.05" customHeight="1">
      <c r="A16" s="180" t="s">
        <v>77</v>
      </c>
      <c r="B16" s="151" t="s">
        <v>78</v>
      </c>
      <c r="C16" s="134"/>
      <c r="D16" s="152"/>
      <c r="E16" s="149">
        <f>'REKAPITULACE #6'!E10</f>
        <v>0</v>
      </c>
      <c r="F16" s="134"/>
      <c r="G16" s="181" t="s">
        <v>93</v>
      </c>
      <c r="H16" s="153"/>
      <c r="I16" s="153"/>
      <c r="J16" s="154"/>
      <c r="K16" s="156"/>
      <c r="L16" s="157" t="s">
        <v>91</v>
      </c>
      <c r="M16" s="184">
        <f>E20*K16/100</f>
        <v>0</v>
      </c>
    </row>
    <row r="17" spans="1:13" s="4" customFormat="1" ht="13.05" customHeight="1">
      <c r="A17" s="180" t="s">
        <v>79</v>
      </c>
      <c r="B17" s="151" t="s">
        <v>80</v>
      </c>
      <c r="C17" s="134"/>
      <c r="D17" s="152"/>
      <c r="E17" s="149">
        <v>0</v>
      </c>
      <c r="F17" s="134"/>
      <c r="G17" s="181" t="s">
        <v>94</v>
      </c>
      <c r="H17" s="153"/>
      <c r="I17" s="153"/>
      <c r="J17" s="154"/>
      <c r="K17" s="156"/>
      <c r="L17" s="157" t="s">
        <v>91</v>
      </c>
      <c r="M17" s="184">
        <f>E20*K17/100</f>
        <v>0</v>
      </c>
    </row>
    <row r="18" spans="1:13" s="4" customFormat="1" ht="13.05" customHeight="1">
      <c r="A18" s="180" t="s">
        <v>81</v>
      </c>
      <c r="B18" s="151" t="s">
        <v>82</v>
      </c>
      <c r="C18" s="134"/>
      <c r="D18" s="152"/>
      <c r="E18" s="149">
        <v>0</v>
      </c>
      <c r="F18" s="134"/>
      <c r="G18" s="181" t="s">
        <v>95</v>
      </c>
      <c r="H18" s="153"/>
      <c r="I18" s="153"/>
      <c r="J18" s="154"/>
      <c r="K18" s="156"/>
      <c r="L18" s="157" t="s">
        <v>91</v>
      </c>
      <c r="M18" s="184">
        <f>E20*K18/100</f>
        <v>0</v>
      </c>
    </row>
    <row r="19" spans="1:13" s="4" customFormat="1" ht="13.05" customHeight="1">
      <c r="A19" s="180" t="s">
        <v>83</v>
      </c>
      <c r="B19" s="151" t="s">
        <v>84</v>
      </c>
      <c r="C19" s="134"/>
      <c r="D19" s="152"/>
      <c r="E19" s="149">
        <v>0</v>
      </c>
      <c r="F19" s="134"/>
      <c r="G19" s="181" t="s">
        <v>96</v>
      </c>
      <c r="H19" s="153"/>
      <c r="I19" s="153"/>
      <c r="J19" s="154"/>
      <c r="K19" s="156"/>
      <c r="L19" s="157" t="s">
        <v>91</v>
      </c>
      <c r="M19" s="184">
        <f>E20*K19/100</f>
        <v>0</v>
      </c>
    </row>
    <row r="20" spans="1:13" s="4" customFormat="1" ht="13.05" customHeight="1">
      <c r="A20" s="181" t="s">
        <v>85</v>
      </c>
      <c r="B20" s="153"/>
      <c r="C20" s="153"/>
      <c r="D20" s="154"/>
      <c r="E20" s="149">
        <f>SUM(E16:E19)</f>
        <v>0</v>
      </c>
      <c r="F20" s="134"/>
      <c r="G20" s="181" t="s">
        <v>97</v>
      </c>
      <c r="H20" s="153"/>
      <c r="I20" s="153"/>
      <c r="J20" s="154"/>
      <c r="K20" s="156"/>
      <c r="L20" s="157" t="s">
        <v>91</v>
      </c>
      <c r="M20" s="184">
        <f>E20*K20/100</f>
        <v>0</v>
      </c>
    </row>
    <row r="21" spans="1:13" s="4" customFormat="1" ht="13.05" customHeight="1">
      <c r="A21" s="181" t="s">
        <v>86</v>
      </c>
      <c r="B21" s="153"/>
      <c r="C21" s="153"/>
      <c r="D21" s="154"/>
      <c r="E21" s="149">
        <v>0</v>
      </c>
      <c r="F21" s="134"/>
      <c r="G21" s="181" t="s">
        <v>98</v>
      </c>
      <c r="H21" s="153"/>
      <c r="I21" s="153"/>
      <c r="J21" s="154"/>
      <c r="K21" s="156"/>
      <c r="L21" s="157" t="s">
        <v>91</v>
      </c>
      <c r="M21" s="184">
        <f>E20*K21/100</f>
        <v>0</v>
      </c>
    </row>
    <row r="22" spans="1:13" s="4" customFormat="1" ht="13.05" customHeight="1">
      <c r="A22" s="181" t="s">
        <v>87</v>
      </c>
      <c r="B22" s="153"/>
      <c r="C22" s="153"/>
      <c r="D22" s="154"/>
      <c r="E22" s="149">
        <v>0</v>
      </c>
      <c r="F22" s="134"/>
      <c r="G22" s="181" t="s">
        <v>99</v>
      </c>
      <c r="H22" s="153"/>
      <c r="I22" s="153"/>
      <c r="J22" s="154"/>
      <c r="K22" s="156"/>
      <c r="L22" s="157" t="s">
        <v>91</v>
      </c>
      <c r="M22" s="184">
        <f>E20*K22/100</f>
        <v>0</v>
      </c>
    </row>
    <row r="23" spans="1:13" s="4" customFormat="1" ht="13.05" customHeight="1" thickBot="1">
      <c r="A23" s="181" t="s">
        <v>88</v>
      </c>
      <c r="B23" s="153"/>
      <c r="C23" s="153"/>
      <c r="D23" s="154"/>
      <c r="E23" s="149">
        <v>0</v>
      </c>
      <c r="F23" s="134"/>
      <c r="G23" s="182"/>
      <c r="H23" s="155"/>
      <c r="I23" s="155"/>
      <c r="J23" s="158"/>
      <c r="K23" s="159"/>
      <c r="L23" s="160" t="s">
        <v>91</v>
      </c>
      <c r="M23" s="185">
        <f>E20*K23/100</f>
        <v>0</v>
      </c>
    </row>
    <row r="24" spans="1:13" s="4" customFormat="1" ht="13.05" customHeight="1">
      <c r="A24" s="181" t="s">
        <v>89</v>
      </c>
      <c r="B24" s="153"/>
      <c r="C24" s="153"/>
      <c r="D24" s="153"/>
      <c r="E24" s="149">
        <f>SUM(E20:E23)</f>
        <v>0</v>
      </c>
      <c r="F24" s="134"/>
      <c r="G24" s="177" t="s">
        <v>100</v>
      </c>
      <c r="H24" s="15"/>
      <c r="I24" s="15"/>
      <c r="J24" s="15"/>
      <c r="K24" s="15"/>
      <c r="L24" s="15"/>
      <c r="M24" s="186"/>
    </row>
    <row r="25" spans="1:13" s="4" customFormat="1" ht="13.05" customHeight="1">
      <c r="A25" s="181" t="s">
        <v>102</v>
      </c>
      <c r="B25" s="153"/>
      <c r="C25" s="153"/>
      <c r="D25" s="154"/>
      <c r="E25" s="149">
        <f>SUM(M14:M23)</f>
        <v>0</v>
      </c>
      <c r="F25" s="124"/>
      <c r="G25" s="181"/>
      <c r="H25" s="153"/>
      <c r="I25" s="153"/>
      <c r="J25" s="154"/>
      <c r="K25" s="156"/>
      <c r="L25" s="157" t="s">
        <v>91</v>
      </c>
      <c r="M25" s="184">
        <f>E20*K25/100</f>
        <v>0</v>
      </c>
    </row>
    <row r="26" spans="1:13" s="4" customFormat="1" ht="13.05" customHeight="1" thickBot="1">
      <c r="A26" s="181" t="s">
        <v>103</v>
      </c>
      <c r="B26" s="153"/>
      <c r="C26" s="153"/>
      <c r="D26" s="154"/>
      <c r="E26" s="149">
        <f>SUM(M25:M26)</f>
        <v>0</v>
      </c>
      <c r="F26" s="124"/>
      <c r="G26" s="182"/>
      <c r="H26" s="155"/>
      <c r="I26" s="155"/>
      <c r="J26" s="158"/>
      <c r="K26" s="159"/>
      <c r="L26" s="160" t="s">
        <v>91</v>
      </c>
      <c r="M26" s="185">
        <f>E20*K26/100</f>
        <v>0</v>
      </c>
    </row>
    <row r="27" spans="1:13" s="4" customFormat="1" ht="13.05" customHeight="1" thickBot="1">
      <c r="A27" s="182" t="s">
        <v>104</v>
      </c>
      <c r="B27" s="155"/>
      <c r="C27" s="155"/>
      <c r="D27" s="158"/>
      <c r="E27" s="161">
        <f>SUM(M28:M28)</f>
        <v>0</v>
      </c>
      <c r="F27" s="17"/>
      <c r="G27" s="177" t="s">
        <v>101</v>
      </c>
      <c r="H27" s="162"/>
      <c r="I27" s="162"/>
      <c r="J27" s="162"/>
      <c r="K27" s="162"/>
      <c r="L27" s="162"/>
      <c r="M27" s="187"/>
    </row>
    <row r="28" spans="1:13" s="4" customFormat="1" ht="13.05" customHeight="1" thickBot="1">
      <c r="A28" s="183" t="s">
        <v>105</v>
      </c>
      <c r="B28" s="164"/>
      <c r="C28" s="164"/>
      <c r="D28" s="165"/>
      <c r="E28" s="166">
        <f>SUM(E24:E27)</f>
        <v>0</v>
      </c>
      <c r="F28" s="25"/>
      <c r="G28" s="182"/>
      <c r="H28" s="155"/>
      <c r="I28" s="155"/>
      <c r="J28" s="158"/>
      <c r="K28" s="159"/>
      <c r="L28" s="160" t="s">
        <v>91</v>
      </c>
      <c r="M28" s="185">
        <f>E20*K28/100</f>
        <v>0</v>
      </c>
    </row>
    <row r="29" spans="1:13" s="5" customFormat="1" ht="13.05" customHeight="1">
      <c r="A29" s="188" t="s">
        <v>106</v>
      </c>
      <c r="B29" s="189"/>
      <c r="C29" s="189"/>
      <c r="D29" s="190"/>
      <c r="E29" s="191" t="s">
        <v>107</v>
      </c>
      <c r="F29" s="189"/>
      <c r="G29" s="190"/>
      <c r="H29" s="191" t="s">
        <v>108</v>
      </c>
      <c r="I29" s="189"/>
      <c r="J29" s="189"/>
      <c r="K29" s="189"/>
      <c r="L29" s="189"/>
      <c r="M29" s="192"/>
    </row>
    <row r="30" spans="1:13" s="4" customFormat="1" ht="13.05" customHeight="1">
      <c r="A30" s="193" t="s">
        <v>54</v>
      </c>
      <c r="B30" s="17"/>
      <c r="C30" s="17"/>
      <c r="D30" s="122"/>
      <c r="E30" s="194" t="s">
        <v>109</v>
      </c>
      <c r="F30" s="155"/>
      <c r="G30" s="122"/>
      <c r="H30" s="194" t="s">
        <v>109</v>
      </c>
      <c r="I30" s="155"/>
      <c r="J30" s="17"/>
      <c r="K30" s="17"/>
      <c r="L30" s="17"/>
      <c r="M30" s="197"/>
    </row>
    <row r="31" spans="1:13" s="4" customFormat="1" ht="13.05" customHeight="1">
      <c r="A31" s="198" t="s">
        <v>110</v>
      </c>
      <c r="B31" s="7"/>
      <c r="C31" s="196"/>
      <c r="D31" s="199"/>
      <c r="E31" s="194" t="s">
        <v>110</v>
      </c>
      <c r="F31" s="196"/>
      <c r="G31" s="199"/>
      <c r="H31" s="194" t="s">
        <v>110</v>
      </c>
      <c r="I31" s="196"/>
      <c r="J31" s="7"/>
      <c r="K31" s="7"/>
      <c r="L31" s="7"/>
      <c r="M31" s="200"/>
    </row>
    <row r="32" spans="1:13" s="4" customFormat="1" ht="13.05" customHeight="1">
      <c r="A32" s="198"/>
      <c r="B32" s="7"/>
      <c r="C32" s="7"/>
      <c r="D32" s="199"/>
      <c r="E32" s="203" t="s">
        <v>111</v>
      </c>
      <c r="F32" s="7"/>
      <c r="G32" s="199"/>
      <c r="H32" s="203" t="s">
        <v>111</v>
      </c>
      <c r="I32" s="7"/>
      <c r="J32" s="7"/>
      <c r="K32" s="7"/>
      <c r="L32" s="7"/>
      <c r="M32" s="200"/>
    </row>
    <row r="33" spans="1:13">
      <c r="A33" s="201"/>
      <c r="B33" s="148"/>
      <c r="C33" s="148"/>
      <c r="D33" s="202"/>
      <c r="E33" s="204"/>
      <c r="F33" s="148"/>
      <c r="G33" s="202"/>
      <c r="H33" s="204"/>
      <c r="I33" s="148"/>
      <c r="J33" s="148"/>
      <c r="K33" s="148"/>
      <c r="L33" s="148"/>
      <c r="M33" s="205"/>
    </row>
    <row r="34" spans="1:13" s="4" customFormat="1" ht="56.25" customHeight="1" thickBot="1">
      <c r="A34" s="201"/>
      <c r="B34" s="148"/>
      <c r="C34" s="148"/>
      <c r="D34" s="202"/>
      <c r="E34" s="204"/>
      <c r="F34" s="148"/>
      <c r="G34" s="202"/>
      <c r="H34" s="204"/>
      <c r="I34" s="148"/>
      <c r="J34" s="148"/>
      <c r="K34" s="148"/>
      <c r="L34" s="148"/>
      <c r="M34" s="205"/>
    </row>
    <row r="35" spans="1:13" s="4" customFormat="1" ht="13.05" customHeight="1">
      <c r="A35" s="207" t="s">
        <v>112</v>
      </c>
      <c r="B35" s="208"/>
      <c r="C35" s="208"/>
      <c r="D35" s="209"/>
      <c r="E35" s="212">
        <v>21</v>
      </c>
      <c r="F35" s="15"/>
      <c r="G35" s="210" t="s">
        <v>113</v>
      </c>
      <c r="H35" s="219">
        <f>E28-H37</f>
        <v>0</v>
      </c>
      <c r="I35" s="15"/>
      <c r="J35" s="15"/>
      <c r="K35" s="15"/>
      <c r="L35" s="15"/>
      <c r="M35" s="211" t="s">
        <v>114</v>
      </c>
    </row>
    <row r="36" spans="1:13" s="4" customFormat="1" ht="13.05" customHeight="1">
      <c r="A36" s="181" t="s">
        <v>115</v>
      </c>
      <c r="B36" s="214"/>
      <c r="C36" s="214"/>
      <c r="D36" s="215"/>
      <c r="E36" s="217">
        <v>21</v>
      </c>
      <c r="F36" s="124"/>
      <c r="G36" s="150" t="s">
        <v>113</v>
      </c>
      <c r="H36" s="149">
        <f>H35*E36/100</f>
        <v>0</v>
      </c>
      <c r="I36" s="124"/>
      <c r="J36" s="124"/>
      <c r="K36" s="124"/>
      <c r="L36" s="124"/>
      <c r="M36" s="216" t="s">
        <v>114</v>
      </c>
    </row>
    <row r="37" spans="1:13" s="4" customFormat="1" ht="13.05" customHeight="1">
      <c r="A37" s="181" t="s">
        <v>112</v>
      </c>
      <c r="B37" s="214"/>
      <c r="C37" s="214"/>
      <c r="D37" s="215"/>
      <c r="E37" s="217">
        <v>12</v>
      </c>
      <c r="F37" s="124"/>
      <c r="G37" s="150" t="s">
        <v>113</v>
      </c>
      <c r="H37" s="149">
        <v>0</v>
      </c>
      <c r="I37" s="218"/>
      <c r="J37" s="218"/>
      <c r="K37" s="218"/>
      <c r="L37" s="218"/>
      <c r="M37" s="216" t="s">
        <v>114</v>
      </c>
    </row>
    <row r="38" spans="1:13" s="4" customFormat="1" ht="13.05" customHeight="1">
      <c r="A38" s="181" t="s">
        <v>115</v>
      </c>
      <c r="B38" s="214"/>
      <c r="C38" s="214"/>
      <c r="D38" s="215"/>
      <c r="E38" s="217">
        <v>12</v>
      </c>
      <c r="F38" s="124"/>
      <c r="G38" s="150" t="s">
        <v>113</v>
      </c>
      <c r="H38" s="149">
        <f>H37*E38/100</f>
        <v>0</v>
      </c>
      <c r="I38" s="124"/>
      <c r="J38" s="124"/>
      <c r="K38" s="124"/>
      <c r="L38" s="124"/>
      <c r="M38" s="216" t="s">
        <v>114</v>
      </c>
    </row>
    <row r="39" spans="1:13" s="223" customFormat="1" ht="19.5" customHeight="1" thickBot="1">
      <c r="A39" s="221" t="s">
        <v>116</v>
      </c>
      <c r="B39" s="222"/>
      <c r="C39" s="222"/>
      <c r="D39" s="222"/>
      <c r="E39" s="222"/>
      <c r="F39" s="222"/>
      <c r="G39" s="222"/>
      <c r="H39" s="224">
        <f>SUM(H35:H38)</f>
        <v>0</v>
      </c>
      <c r="I39" s="220"/>
      <c r="J39" s="220"/>
      <c r="K39" s="220"/>
      <c r="L39" s="220"/>
      <c r="M39" s="225" t="s">
        <v>114</v>
      </c>
    </row>
    <row r="40" spans="1:13" s="4" customFormat="1" ht="13.05" customHeight="1"/>
    <row r="41" spans="1:13" s="4" customFormat="1" ht="13.05" customHeight="1">
      <c r="A41" s="196" t="s">
        <v>117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</mergeCells>
  <printOptions horizontalCentered="1"/>
  <pageMargins left="0.39375000000000004" right="0.39375000000000004" top="0.59027777777777779" bottom="0.59027777777777779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C6" sqref="C6:E6"/>
    </sheetView>
  </sheetViews>
  <sheetFormatPr defaultRowHeight="13.2"/>
  <cols>
    <col min="1" max="1" width="3.88671875" customWidth="1"/>
    <col min="2" max="2" width="45.21875" customWidth="1"/>
    <col min="3" max="5" width="10.6640625" customWidth="1"/>
  </cols>
  <sheetData>
    <row r="1" spans="1:5" s="2" customFormat="1" ht="9.6">
      <c r="A1" s="3" t="s">
        <v>0</v>
      </c>
      <c r="B1" s="3"/>
      <c r="C1" s="3"/>
      <c r="D1" s="3" t="s">
        <v>1</v>
      </c>
      <c r="E1" s="3"/>
    </row>
    <row r="2" spans="1:5" s="2" customFormat="1" ht="9.6">
      <c r="A2" s="3" t="s">
        <v>2</v>
      </c>
      <c r="B2" s="3"/>
      <c r="C2" s="3"/>
      <c r="D2" s="3" t="s">
        <v>3</v>
      </c>
      <c r="E2" s="3"/>
    </row>
    <row r="3" spans="1:5" s="1" customFormat="1" ht="9.6"/>
    <row r="4" spans="1:5" s="5" customFormat="1">
      <c r="A4" s="6" t="s">
        <v>39</v>
      </c>
      <c r="B4" s="7"/>
      <c r="C4" s="7"/>
      <c r="D4" s="7"/>
      <c r="E4" s="7"/>
    </row>
    <row r="5" spans="1:5" s="1" customFormat="1" ht="10.199999999999999" thickBot="1"/>
    <row r="6" spans="1:5" s="1" customFormat="1" ht="9.75" customHeight="1">
      <c r="A6" s="85" t="s">
        <v>40</v>
      </c>
      <c r="B6" s="87" t="s">
        <v>41</v>
      </c>
      <c r="C6" s="89" t="s">
        <v>42</v>
      </c>
      <c r="D6" s="15"/>
      <c r="E6" s="90"/>
    </row>
    <row r="7" spans="1:5" s="1" customFormat="1" ht="9.75" customHeight="1" thickBot="1">
      <c r="A7" s="86"/>
      <c r="B7" s="88"/>
      <c r="C7" s="91" t="s">
        <v>18</v>
      </c>
      <c r="D7" s="92" t="s">
        <v>23</v>
      </c>
      <c r="E7" s="93" t="s">
        <v>43</v>
      </c>
    </row>
    <row r="8" spans="1:5" s="29" customFormat="1" ht="10.199999999999999">
      <c r="A8" s="94"/>
      <c r="B8" s="97" t="s">
        <v>31</v>
      </c>
      <c r="C8" s="95"/>
      <c r="D8" s="95"/>
      <c r="E8" s="96"/>
    </row>
    <row r="9" spans="1:5" s="29" customFormat="1" ht="10.199999999999999">
      <c r="A9" s="98">
        <v>9</v>
      </c>
      <c r="B9" s="42" t="s">
        <v>44</v>
      </c>
      <c r="C9" s="99">
        <f>'ROZPOČET #6'!G13</f>
        <v>0</v>
      </c>
      <c r="D9" s="99">
        <f>'ROZPOČET #6'!I13</f>
        <v>0</v>
      </c>
      <c r="E9" s="100">
        <f>C9+D9</f>
        <v>0</v>
      </c>
    </row>
    <row r="10" spans="1:5" s="29" customFormat="1" ht="10.8" thickBot="1">
      <c r="A10" s="101"/>
      <c r="B10" s="102" t="s">
        <v>45</v>
      </c>
      <c r="C10" s="103">
        <f>SUM(C9:C9)</f>
        <v>0</v>
      </c>
      <c r="D10" s="103">
        <f>SUM(D9:D9)</f>
        <v>0</v>
      </c>
      <c r="E10" s="104">
        <f>SUM(E9:E9)</f>
        <v>0</v>
      </c>
    </row>
    <row r="11" spans="1:5" s="1" customFormat="1" ht="10.199999999999999" thickBot="1"/>
    <row r="12" spans="1:5" s="29" customFormat="1" ht="10.8" thickBot="1">
      <c r="A12" s="105"/>
      <c r="B12" s="106" t="s">
        <v>46</v>
      </c>
      <c r="C12" s="107">
        <f>C10</f>
        <v>0</v>
      </c>
      <c r="D12" s="107">
        <f>D10</f>
        <v>0</v>
      </c>
      <c r="E12" s="108">
        <f>E10</f>
        <v>0</v>
      </c>
    </row>
  </sheetData>
  <mergeCells count="8">
    <mergeCell ref="A1:C1"/>
    <mergeCell ref="D1:E1"/>
    <mergeCell ref="A2:C2"/>
    <mergeCell ref="D2:E2"/>
    <mergeCell ref="A4:E4"/>
    <mergeCell ref="A6:A7"/>
    <mergeCell ref="B6:B7"/>
    <mergeCell ref="C6:E6"/>
  </mergeCells>
  <printOptions horizontalCentered="1"/>
  <pageMargins left="0.39375000000000004" right="0.39375000000000004" top="0.59027777777777779" bottom="0.59027777777777779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E12" sqref="E12"/>
    </sheetView>
  </sheetViews>
  <sheetFormatPr defaultRowHeight="13.2"/>
  <cols>
    <col min="1" max="1" width="3.77734375" customWidth="1"/>
    <col min="2" max="2" width="11.109375" customWidth="1"/>
    <col min="3" max="3" width="43.44140625" customWidth="1"/>
    <col min="4" max="4" width="4.44140625" customWidth="1"/>
    <col min="5" max="5" width="8.77734375" customWidth="1"/>
    <col min="6" max="9" width="10.6640625" customWidth="1"/>
    <col min="10" max="11" width="9.109375" customWidth="1"/>
    <col min="12" max="12" width="13.21875" customWidth="1"/>
  </cols>
  <sheetData>
    <row r="1" spans="1:12" s="2" customFormat="1" ht="9.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 t="s">
        <v>1</v>
      </c>
      <c r="L1" s="3"/>
    </row>
    <row r="2" spans="1:12" s="2" customFormat="1" ht="9.6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 t="s">
        <v>3</v>
      </c>
      <c r="L2" s="3"/>
    </row>
    <row r="3" spans="1:12" s="1" customFormat="1" ht="9.6"/>
    <row r="4" spans="1:12" s="4" customForma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1" customFormat="1" ht="10.199999999999999" thickBot="1"/>
    <row r="6" spans="1:12" s="1" customFormat="1" ht="9.75" customHeight="1">
      <c r="A6" s="8" t="s">
        <v>5</v>
      </c>
      <c r="B6" s="11" t="s">
        <v>9</v>
      </c>
      <c r="C6" s="11" t="s">
        <v>11</v>
      </c>
      <c r="D6" s="11" t="s">
        <v>13</v>
      </c>
      <c r="E6" s="11" t="s">
        <v>15</v>
      </c>
      <c r="F6" s="14" t="s">
        <v>17</v>
      </c>
      <c r="G6" s="15"/>
      <c r="H6" s="15"/>
      <c r="I6" s="15"/>
      <c r="J6" s="11" t="s">
        <v>26</v>
      </c>
      <c r="K6" s="25"/>
      <c r="L6" s="26" t="s">
        <v>29</v>
      </c>
    </row>
    <row r="7" spans="1:12" s="1" customFormat="1" ht="9.75" customHeight="1">
      <c r="A7" s="9" t="s">
        <v>6</v>
      </c>
      <c r="B7" s="12"/>
      <c r="C7" s="12"/>
      <c r="D7" s="12"/>
      <c r="E7" s="12"/>
      <c r="F7" s="16" t="s">
        <v>18</v>
      </c>
      <c r="G7" s="17"/>
      <c r="H7" s="22" t="s">
        <v>23</v>
      </c>
      <c r="I7" s="17"/>
      <c r="J7" s="12"/>
      <c r="K7" s="7"/>
      <c r="L7" s="27"/>
    </row>
    <row r="8" spans="1:12" s="1" customFormat="1" ht="9.75" customHeight="1">
      <c r="A8" s="9" t="s">
        <v>7</v>
      </c>
      <c r="B8" s="12"/>
      <c r="C8" s="12"/>
      <c r="D8" s="12"/>
      <c r="E8" s="12"/>
      <c r="F8" s="18" t="s">
        <v>19</v>
      </c>
      <c r="G8" s="20" t="s">
        <v>21</v>
      </c>
      <c r="H8" s="23" t="s">
        <v>19</v>
      </c>
      <c r="I8" s="20" t="s">
        <v>21</v>
      </c>
      <c r="J8" s="23" t="s">
        <v>19</v>
      </c>
      <c r="K8" s="20" t="s">
        <v>21</v>
      </c>
      <c r="L8" s="27"/>
    </row>
    <row r="9" spans="1:12" s="1" customFormat="1" ht="9.75" customHeight="1" thickBot="1">
      <c r="A9" s="10" t="s">
        <v>8</v>
      </c>
      <c r="B9" s="13" t="s">
        <v>10</v>
      </c>
      <c r="C9" s="13" t="s">
        <v>12</v>
      </c>
      <c r="D9" s="13" t="s">
        <v>14</v>
      </c>
      <c r="E9" s="13" t="s">
        <v>16</v>
      </c>
      <c r="F9" s="19" t="s">
        <v>20</v>
      </c>
      <c r="G9" s="21" t="s">
        <v>22</v>
      </c>
      <c r="H9" s="24" t="s">
        <v>24</v>
      </c>
      <c r="I9" s="21" t="s">
        <v>25</v>
      </c>
      <c r="J9" s="24" t="s">
        <v>27</v>
      </c>
      <c r="K9" s="21" t="s">
        <v>28</v>
      </c>
      <c r="L9" s="28" t="s">
        <v>30</v>
      </c>
    </row>
    <row r="10" spans="1:12" s="30" customFormat="1" ht="10.199999999999999">
      <c r="A10" s="32"/>
      <c r="B10" s="31"/>
      <c r="C10" s="33" t="s">
        <v>31</v>
      </c>
      <c r="D10" s="31"/>
      <c r="E10" s="31"/>
      <c r="F10" s="34"/>
      <c r="G10" s="35"/>
      <c r="H10" s="36"/>
      <c r="J10" s="36"/>
      <c r="L10" s="37"/>
    </row>
    <row r="11" spans="1:12" s="30" customFormat="1" ht="10.199999999999999">
      <c r="A11" s="40"/>
      <c r="B11" s="41" t="s">
        <v>32</v>
      </c>
      <c r="C11" s="42" t="s">
        <v>33</v>
      </c>
      <c r="D11" s="39"/>
      <c r="E11" s="39"/>
      <c r="F11" s="43"/>
      <c r="G11" s="44"/>
      <c r="H11" s="45"/>
      <c r="I11" s="38"/>
      <c r="J11" s="45"/>
      <c r="K11" s="38"/>
      <c r="L11" s="46"/>
    </row>
    <row r="12" spans="1:12" s="1" customFormat="1" ht="48">
      <c r="A12" s="47">
        <v>1</v>
      </c>
      <c r="B12" s="48" t="s">
        <v>34</v>
      </c>
      <c r="C12" s="49" t="s">
        <v>35</v>
      </c>
      <c r="D12" s="50" t="s">
        <v>36</v>
      </c>
      <c r="E12" s="51">
        <v>1</v>
      </c>
      <c r="F12" s="52"/>
      <c r="G12" s="53">
        <f>E12*F12</f>
        <v>0</v>
      </c>
      <c r="H12" s="54"/>
      <c r="I12" s="53">
        <f>E12*H12</f>
        <v>0</v>
      </c>
      <c r="J12" s="55">
        <v>0</v>
      </c>
      <c r="K12" s="56">
        <f>E12*J12</f>
        <v>0</v>
      </c>
      <c r="L12" s="57"/>
    </row>
    <row r="13" spans="1:12" s="30" customFormat="1" ht="10.8" thickBot="1">
      <c r="A13" s="58"/>
      <c r="B13" s="60">
        <v>9</v>
      </c>
      <c r="C13" s="61" t="s">
        <v>37</v>
      </c>
      <c r="D13" s="59"/>
      <c r="E13" s="59"/>
      <c r="F13" s="62"/>
      <c r="G13" s="64">
        <f>SUM(G12:G12)</f>
        <v>0</v>
      </c>
      <c r="H13" s="63"/>
      <c r="I13" s="76">
        <f>SUM(I12:I12)</f>
        <v>0</v>
      </c>
      <c r="J13" s="63"/>
      <c r="K13" s="77">
        <f>SUM(K12:K12)</f>
        <v>0</v>
      </c>
      <c r="L13" s="65"/>
    </row>
    <row r="14" spans="1:12" ht="13.8" thickBot="1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2" s="30" customFormat="1" ht="13.8" thickBot="1">
      <c r="A15" s="79"/>
      <c r="B15" s="80"/>
      <c r="C15" s="82" t="s">
        <v>38</v>
      </c>
      <c r="D15" s="81"/>
      <c r="E15" s="81"/>
      <c r="F15" s="81"/>
      <c r="G15" s="81"/>
      <c r="H15" s="81"/>
      <c r="I15" s="81"/>
      <c r="J15" s="81"/>
      <c r="K15" s="83">
        <f>'KRYCÍ LIST #6'!E20</f>
        <v>0</v>
      </c>
      <c r="L15" s="84"/>
    </row>
  </sheetData>
  <mergeCells count="15">
    <mergeCell ref="F7:G7"/>
    <mergeCell ref="H7:I7"/>
    <mergeCell ref="J6:K7"/>
    <mergeCell ref="L6:L8"/>
    <mergeCell ref="K15:L15"/>
    <mergeCell ref="A1:J1"/>
    <mergeCell ref="K1:L1"/>
    <mergeCell ref="A2:J2"/>
    <mergeCell ref="K2:L2"/>
    <mergeCell ref="A4:L4"/>
    <mergeCell ref="B6:B8"/>
    <mergeCell ref="C6:C8"/>
    <mergeCell ref="D6:D8"/>
    <mergeCell ref="E6:E8"/>
    <mergeCell ref="F6:I6"/>
  </mergeCells>
  <printOptions horizontalCentered="1"/>
  <pageMargins left="0.39375000000000004" right="0.39375000000000004" top="0.59027777777777779" bottom="0.59027777777777779" header="0.3" footer="0.3"/>
  <pageSetup paperSize="9" orientation="landscape" horizontalDpi="0" verticalDpi="0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SOUHRNNÝ LIST STAVBY</vt:lpstr>
      <vt:lpstr>REKAPITULACE OBJEKTŮ STAVBY</vt:lpstr>
      <vt:lpstr>KRYCÍ LIST #1</vt:lpstr>
      <vt:lpstr>REKAPITULACE #1</vt:lpstr>
      <vt:lpstr>ROZPOČET #1</vt:lpstr>
      <vt:lpstr>KRYCÍ LIST #2</vt:lpstr>
      <vt:lpstr>REKAPITULACE #2</vt:lpstr>
      <vt:lpstr>ROZPOČET #2</vt:lpstr>
      <vt:lpstr>KRYCÍ LIST #3</vt:lpstr>
      <vt:lpstr>REKAPITULACE #3</vt:lpstr>
      <vt:lpstr>ROZPOČET #3</vt:lpstr>
      <vt:lpstr>KRYCÍ LIST #4</vt:lpstr>
      <vt:lpstr>REKAPITULACE #4</vt:lpstr>
      <vt:lpstr>ROZPOČET #4</vt:lpstr>
      <vt:lpstr>KRYCÍ LIST #5</vt:lpstr>
      <vt:lpstr>REKAPITULACE #5</vt:lpstr>
      <vt:lpstr>ROZPOČET #5</vt:lpstr>
      <vt:lpstr>KRYCÍ LIST #6</vt:lpstr>
      <vt:lpstr>REKAPITULACE #6</vt:lpstr>
      <vt:lpstr>ROZPOČET #6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2024-08-13T11:02:46Z</dcterms:created>
  <dcterms:modified xsi:type="dcterms:W3CDTF">2024-08-13T11:19:18Z</dcterms:modified>
</cp:coreProperties>
</file>