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f\Documents\Podivín\hasička\4 Položkový rozpočet\"/>
    </mc:Choice>
  </mc:AlternateContent>
  <xr:revisionPtr revIDLastSave="0" documentId="13_ncr:1_{6A17B1B0-960A-4047-B701-2D301B5BCADC}" xr6:coauthVersionLast="45" xr6:coauthVersionMax="47" xr10:uidLastSave="{00000000-0000-0000-0000-000000000000}"/>
  <bookViews>
    <workbookView xWindow="-120" yWindow="-120" windowWidth="37440" windowHeight="21840" xr2:uid="{00000000-000D-0000-FFFF-FFFF00000000}"/>
  </bookViews>
  <sheets>
    <sheet name="04-2_VV_EL" sheetId="2" r:id="rId1"/>
  </sheets>
  <definedNames>
    <definedName name="_xlnm.Print_Titles" localSheetId="0">'04-2_VV_EL'!$1:$12</definedName>
    <definedName name="_xlnm.Print_Area" localSheetId="0">'04-2_VV_EL'!$A$1:$T$219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63" i="2" l="1"/>
  <c r="T188" i="2" l="1"/>
  <c r="T187" i="2"/>
  <c r="T180" i="2"/>
  <c r="T179" i="2"/>
  <c r="T181" i="2" s="1"/>
  <c r="S205" i="2" s="1"/>
  <c r="S206" i="2" s="1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91" i="2"/>
  <c r="T80" i="2"/>
  <c r="T81" i="2"/>
  <c r="T82" i="2"/>
  <c r="T83" i="2"/>
  <c r="T84" i="2"/>
  <c r="T79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4" i="2"/>
  <c r="T65" i="2"/>
  <c r="T66" i="2"/>
  <c r="T67" i="2"/>
  <c r="T68" i="2"/>
  <c r="T69" i="2"/>
  <c r="T70" i="2"/>
  <c r="T71" i="2"/>
  <c r="T18" i="2"/>
  <c r="T19" i="2"/>
  <c r="T20" i="2"/>
  <c r="T21" i="2"/>
  <c r="T22" i="2"/>
  <c r="T17" i="2"/>
  <c r="T85" i="2" l="1"/>
  <c r="S197" i="2" s="1"/>
  <c r="T189" i="2"/>
  <c r="S201" i="2" s="1"/>
  <c r="S202" i="2" s="1"/>
  <c r="T72" i="2"/>
  <c r="S195" i="2" s="1"/>
  <c r="T171" i="2"/>
  <c r="S196" i="2" s="1"/>
  <c r="S198" i="2" l="1"/>
  <c r="S208" i="2" s="1"/>
</calcChain>
</file>

<file path=xl/sharedStrings.xml><?xml version="1.0" encoding="utf-8"?>
<sst xmlns="http://schemas.openxmlformats.org/spreadsheetml/2006/main" count="525" uniqueCount="349">
  <si>
    <t xml:space="preserve">zpracováno programem OCEP </t>
  </si>
  <si>
    <t>Hasičská zbrojnice, Podivín;Místo stavby:Radniční, 69145 Podivín</t>
  </si>
  <si>
    <t/>
  </si>
  <si>
    <t>D.1.4.e.4 VÝKAZY VÝMĚR    [ Elektroinstalace a bleskosvod ]</t>
  </si>
  <si>
    <t>Rekapitulace</t>
  </si>
  <si>
    <t>Kap.</t>
  </si>
  <si>
    <t>Popis položky</t>
  </si>
  <si>
    <t>A.</t>
  </si>
  <si>
    <t>UPRAVENÉ ROZPOČTOVÉ NÁKLADY</t>
  </si>
  <si>
    <t>1.</t>
  </si>
  <si>
    <t>2.</t>
  </si>
  <si>
    <t>3.</t>
  </si>
  <si>
    <t>4.</t>
  </si>
  <si>
    <t>5.</t>
  </si>
  <si>
    <t>CELKEM URN</t>
  </si>
  <si>
    <t>B.</t>
  </si>
  <si>
    <t>HZS</t>
  </si>
  <si>
    <t>Hodinová zúčtovací sazba</t>
  </si>
  <si>
    <t>CELKEM HZS</t>
  </si>
  <si>
    <t>C.</t>
  </si>
  <si>
    <t>DODÁVKY ZAŘÍZENÍ</t>
  </si>
  <si>
    <t>Σ</t>
  </si>
  <si>
    <t>Pokud jsou ve výkresové části projektové dokumentaci, v její technické zprávě nebo ve výkazech výměr výjimečně uvedeny obchodní názvy, slouží pouze k upřesnění specifikace technického a kvalitativního standartu. Může být použito i jiných, kvalitativně a technicky lepších  řešení.</t>
  </si>
  <si>
    <t>vypracoval:</t>
  </si>
  <si>
    <t>Ing.Josef Hájek</t>
  </si>
  <si>
    <t>e-mail:</t>
  </si>
  <si>
    <t>ing.hajek@seznam.cz</t>
  </si>
  <si>
    <t>telefon:</t>
  </si>
  <si>
    <t>776 898 887</t>
  </si>
  <si>
    <t>dne:</t>
  </si>
  <si>
    <t>10.01.2024</t>
  </si>
  <si>
    <t>Poř.č.</t>
  </si>
  <si>
    <t>Číslo pol.</t>
  </si>
  <si>
    <t>Množství</t>
  </si>
  <si>
    <t>Jedn.</t>
  </si>
  <si>
    <t>210010008</t>
  </si>
  <si>
    <t>trubka plastová tuhá instalační průměr 25mm (PO)</t>
  </si>
  <si>
    <t>m</t>
  </si>
  <si>
    <t>210010301</t>
  </si>
  <si>
    <t>krabice přístrojová (1901, KU 68/1, KP 67, KP68; KPR68) bez zapojení+vrtání otvoru ve zdivu/sádrokartonu</t>
  </si>
  <si>
    <t>ks</t>
  </si>
  <si>
    <t>2100105020</t>
  </si>
  <si>
    <t>osazení bezšroubové svorky do 3x6 vč. zapojení</t>
  </si>
  <si>
    <t>210010603</t>
  </si>
  <si>
    <t>kompletní zazdění /montáž rozváděče vč.materiálu</t>
  </si>
  <si>
    <t>2100106050</t>
  </si>
  <si>
    <t>montáž napájecího zdroje SELV  pro  pisoárové automaty/50VA/230V</t>
  </si>
  <si>
    <t>21001060501</t>
  </si>
  <si>
    <t>napojení   pisoárového automatu napětí SELV</t>
  </si>
  <si>
    <t>2100106056</t>
  </si>
  <si>
    <t>sádra stavební</t>
  </si>
  <si>
    <t>kg</t>
  </si>
  <si>
    <t>210020302</t>
  </si>
  <si>
    <t>kabelový žlab  drátěný  50x 50mm  vč. podpěrek,spojek,nosníků</t>
  </si>
  <si>
    <t>210100001</t>
  </si>
  <si>
    <t>ukončení vodiče v rozvaděči vč. zapojení a koncovky do 2.5mm2</t>
  </si>
  <si>
    <t>210100002</t>
  </si>
  <si>
    <t>ukončení vodiče v rozvaděči vč. zapojení a koncovky do 6mm2</t>
  </si>
  <si>
    <t>210100003</t>
  </si>
  <si>
    <t>ukončení vodiče v rozvaděči vč. zapojení a koncovky do 16mm2</t>
  </si>
  <si>
    <t>210110071</t>
  </si>
  <si>
    <t>PIR spínač osvětlení  automatický 230V/10A ; 180°- 360°/ 90° sférický   nástěnný/rohový /stropní</t>
  </si>
  <si>
    <t>210110072</t>
  </si>
  <si>
    <t>časový  spínač  pod  strojek -tlačítka/spínače; SMR-T či SMR-B</t>
  </si>
  <si>
    <t>2101105121</t>
  </si>
  <si>
    <t>tahový  spínač    25A/3 pol , 400V, IP 55  zapuštěný</t>
  </si>
  <si>
    <t>210110562</t>
  </si>
  <si>
    <t>požární tlačítko červené za sklem, max.4 kontakty,IP55, total-central STOP</t>
  </si>
  <si>
    <t>210111062</t>
  </si>
  <si>
    <t>zásuvka nástěnná 16A 400V 3P+N+Z,IP44- IP66</t>
  </si>
  <si>
    <t>210120301</t>
  </si>
  <si>
    <t>pojistková skříň   max.9 x PNA000/160A/ spodek  00</t>
  </si>
  <si>
    <t>210120461</t>
  </si>
  <si>
    <t>jistič 3-pól. bez krytu do   125A</t>
  </si>
  <si>
    <t>210190002</t>
  </si>
  <si>
    <t>montáž  rozvodnice  do 50kg/nacenit  podle  výkresové dokumentace</t>
  </si>
  <si>
    <t>210190025</t>
  </si>
  <si>
    <t>montáž rozvaděče : venkovní  plast ,IP44/20 venkovní RE; 2 x měření  komplet</t>
  </si>
  <si>
    <t>21019010110</t>
  </si>
  <si>
    <t>zás.skříň 40A;max.4x230V;32A/400V16A/400V, chránič + jističe,IP44,6/10kA</t>
  </si>
  <si>
    <t>210200005</t>
  </si>
  <si>
    <t>LED KRUHOVÉ svítidlo kompletní  včetně zdroje do 120W,nástěnné ;IP44 až IP65,do průměru 800mm</t>
  </si>
  <si>
    <t>210200016</t>
  </si>
  <si>
    <t>LED svítidlo  opálové nástěnné,IP44 až IP65; do 100W/230V;3000K</t>
  </si>
  <si>
    <t>210200028</t>
  </si>
  <si>
    <t>LED  svítidlo  průmysl IP65 do 100W,přisazené či závěsné</t>
  </si>
  <si>
    <t>210202002</t>
  </si>
  <si>
    <t>svítidlo LED venkovní na dřík či výložník d60mm,IP65-IP66 ,do 100W; Tc=2700K</t>
  </si>
  <si>
    <t>210203001</t>
  </si>
  <si>
    <t>svítidlo  nástěnné /stropní LED nouzové  SE/1-3hodiny,IIP65 ,3W;universální</t>
  </si>
  <si>
    <t>210220022</t>
  </si>
  <si>
    <t>uzemnění v zemi FeZn průměru 10mm vč. svorek, propojení a izolace spojů; 0,62kg/m</t>
  </si>
  <si>
    <t>210220101</t>
  </si>
  <si>
    <t>svodové vodiče  AlMgSi  d 8mm včetně  NEREZOVÝCH podpěr;  0,135kg/m;</t>
  </si>
  <si>
    <t>2102201111</t>
  </si>
  <si>
    <t>svodové vodiče  CuI   vč.příslušenství d20mm,délka 3,5m</t>
  </si>
  <si>
    <t>210220301</t>
  </si>
  <si>
    <t>svorky hromosvodové do 2 šroubu (SS, SU,SO,SP)    NEREZ</t>
  </si>
  <si>
    <t>2102203011</t>
  </si>
  <si>
    <t>svorky hromosvodové do 2 šroubu  zkušební  NEREZ + označení svodu</t>
  </si>
  <si>
    <t>2102203021</t>
  </si>
  <si>
    <t>hlavní  ochranná svorka  / přípojnice v krytu / MET</t>
  </si>
  <si>
    <t>210220311</t>
  </si>
  <si>
    <t>svorky hromosvodové na potrubí průměru 26-700mm vč. zhotovení</t>
  </si>
  <si>
    <t>210220321</t>
  </si>
  <si>
    <t>svorka na potrubí   ZSA 16   "Bernard" vč. pásku  Cu a nerez ,2 x 50cm</t>
  </si>
  <si>
    <t>210220401</t>
  </si>
  <si>
    <t>výstražná tabulka  u svodu -  smalt/umělá hmota/ samolepka :Pozor blesk !</t>
  </si>
  <si>
    <t>210220573</t>
  </si>
  <si>
    <t>gumoasfalt - nátěr - izolace svodu  od SZ  k  uzemnění : včetně materiálu</t>
  </si>
  <si>
    <t>210800549</t>
  </si>
  <si>
    <t>CY 16mm2 (H07V-U) zelenožlutý (PU)  nebo 1-CXKH-R 1 x  16mm2 zž</t>
  </si>
  <si>
    <t>210803087</t>
  </si>
  <si>
    <t>CXKH-R  3x1.5mm2 ;3x2,5mm2 ;5x1,5mm2;5x2,5mm2 ;  2 x 1,5mm2; pož.odolnost B2ca S1 d0</t>
  </si>
  <si>
    <t>CXKH-V  3x1.5mm2  ; 3x 2,5;2x2,5 (mm2)  požárně odolný kabel -funkční při požáru-typ V</t>
  </si>
  <si>
    <t>210810045</t>
  </si>
  <si>
    <t>CYKY   3Cx1.5mm2 (CYKY 3J1.5) 750V (PU)</t>
  </si>
  <si>
    <t>CYKY 3Ax1.5mm2 (CYKY 3O1.5) 750V (PU)</t>
  </si>
  <si>
    <t>210810046</t>
  </si>
  <si>
    <t>CYKY  3Cx2.5mm2 (CYKY 3J2.5) 750V (PU)</t>
  </si>
  <si>
    <t>210810053</t>
  </si>
  <si>
    <t>CYKY   4Bx10mm2 (CYKY 4J10) 750V (PU)</t>
  </si>
  <si>
    <t>210810054</t>
  </si>
  <si>
    <t>CYKY 4Bx16mm2 (CYKY 4J16) 750V (PU)</t>
  </si>
  <si>
    <t>210810055</t>
  </si>
  <si>
    <t>CYKY   5Cx1.5mm2 (CYKY 5J1.5) 750V (PU)</t>
  </si>
  <si>
    <t>210810056</t>
  </si>
  <si>
    <t>CYKY   5Cx2.5mm2 (CYKY 5J2.5) 750V (PU) montáž</t>
  </si>
  <si>
    <t>210810057</t>
  </si>
  <si>
    <t>CYKY  5Cx4mm2 (CYKY 5J4) 750V (PU)</t>
  </si>
  <si>
    <t>210900500</t>
  </si>
  <si>
    <t>ventilátor stěnový/potrubní d 100mm 230V AC do 50W</t>
  </si>
  <si>
    <t>215121210</t>
  </si>
  <si>
    <t>jistič 1-pól. nn /63A  bez krytu  do rozváděče   10kA</t>
  </si>
  <si>
    <t>216010331</t>
  </si>
  <si>
    <t>krabice instalační  nástěnná  plastová  do 100x100mm,IP54 bez svorek</t>
  </si>
  <si>
    <t>216012213</t>
  </si>
  <si>
    <t>lišta plastová/kovová  nástěnná děrovaná 5822 + plastové úchyty</t>
  </si>
  <si>
    <t>216110007</t>
  </si>
  <si>
    <t>spínače,tlačítka , žaluziové spínače ; ZAPUŠTĚNÉ ;IP40;IP44 ;spínač+klapka</t>
  </si>
  <si>
    <t>216110008</t>
  </si>
  <si>
    <t>jednoduchá zásuvka 230V/16A  v krytí  IP40,IP44</t>
  </si>
  <si>
    <t>216110009</t>
  </si>
  <si>
    <t>1 až 5-rámeček  vodorovný či svislý pro spínače a zásuvky</t>
  </si>
  <si>
    <t>C46M - Zemní práce</t>
  </si>
  <si>
    <t>460010024</t>
  </si>
  <si>
    <t>vytyč.trati kab.vedení v zastavěném prostoru</t>
  </si>
  <si>
    <t>km</t>
  </si>
  <si>
    <t>460200161</t>
  </si>
  <si>
    <t>kabel.rýha 35cm/šíř. 80cm/příplatek za kopání v blízkosti vedení</t>
  </si>
  <si>
    <t>460420001</t>
  </si>
  <si>
    <t>kabel.lože z písku .v rýze 35cm tl.22cm</t>
  </si>
  <si>
    <t>460490012</t>
  </si>
  <si>
    <t>fólie výstražná z PVC šířky  do 33cm</t>
  </si>
  <si>
    <t>460510021</t>
  </si>
  <si>
    <t>kabel.prostup z PVC roury světl.do 16cm/tr.dvojitá korugovaná</t>
  </si>
  <si>
    <t>460560163</t>
  </si>
  <si>
    <t>ruč.zához.kab.rýhy 35cm šíř.80cm hl.zem.tř.3</t>
  </si>
  <si>
    <t>00831</t>
  </si>
  <si>
    <t>PIR  čidlo  10A /230V AC   180°/90°  ,dosah 12m</t>
  </si>
  <si>
    <t>01045</t>
  </si>
  <si>
    <t>výložník stěnový FeZn d60mm</t>
  </si>
  <si>
    <t>10.037.892</t>
  </si>
  <si>
    <t>Příchytka 5325 HB</t>
  </si>
  <si>
    <t>KS</t>
  </si>
  <si>
    <t>10.042.804</t>
  </si>
  <si>
    <t>Mřížka PER 100 W zpětná k ventilátoru</t>
  </si>
  <si>
    <t>10.044.220</t>
  </si>
  <si>
    <t>Sádra PBEG elektrikářská á 25kg</t>
  </si>
  <si>
    <t>KG</t>
  </si>
  <si>
    <t>10.046.555</t>
  </si>
  <si>
    <t>Podpěra PV 15/Pv/P50 vedení na hřebenáče, stavitelná 240-420, materiál:FeZn</t>
  </si>
  <si>
    <t>10.046.694</t>
  </si>
  <si>
    <t>Svorka SUA N univerzální s příložkou, materiál:nerez</t>
  </si>
  <si>
    <t>10.046.765</t>
  </si>
  <si>
    <t>Svorka ST 2 na potrubí, materiál:FeZn</t>
  </si>
  <si>
    <t>10.048.218</t>
  </si>
  <si>
    <t>CYKY-J 4x10 (4Bx10)</t>
  </si>
  <si>
    <t>M</t>
  </si>
  <si>
    <t>10.048.243</t>
  </si>
  <si>
    <t>CYKY-J 5x1,5 (5Cx1,5)</t>
  </si>
  <si>
    <t>10.048.403</t>
  </si>
  <si>
    <t>CYKY-J 5x2,5 (5Cx2,5)</t>
  </si>
  <si>
    <t>10.048.827</t>
  </si>
  <si>
    <t>Kabel H07V-U 16 zž (CY)</t>
  </si>
  <si>
    <t>10.051.448</t>
  </si>
  <si>
    <t>CYKY-J 3x1,5 (3Cx 1,5)</t>
  </si>
  <si>
    <t>10.051.815</t>
  </si>
  <si>
    <t>požární tlačítko -  Skříň GW 42201 alarm</t>
  </si>
  <si>
    <t>10.061.286</t>
  </si>
  <si>
    <t>Svorka SOc N na okapové žlaby, materiál:nerez</t>
  </si>
  <si>
    <t>10.063.330</t>
  </si>
  <si>
    <t>Skříň  SS200/NKE2P</t>
  </si>
  <si>
    <t>10.066.155</t>
  </si>
  <si>
    <t>Držák DZM 7 ŽZ</t>
  </si>
  <si>
    <t>10.066.838</t>
  </si>
  <si>
    <t>Zdroj ZAC 1/50  pro pisoárový automat</t>
  </si>
  <si>
    <t>10.067.269</t>
  </si>
  <si>
    <t>Krabice 8130</t>
  </si>
  <si>
    <t>10.073.382</t>
  </si>
  <si>
    <t>Relé SMR-B supermultifunkční</t>
  </si>
  <si>
    <t>10.074.418</t>
  </si>
  <si>
    <t>Příchytka 6723 řadová (PVC mašle)</t>
  </si>
  <si>
    <t>10.074.649</t>
  </si>
  <si>
    <t>Trubka KOPOFLEX 63 rudá,balení 50m,prodejní jednotka 1m</t>
  </si>
  <si>
    <t>10.074.905</t>
  </si>
  <si>
    <t>Svorkovnice EPS 1 ekvipotenciální s krytem</t>
  </si>
  <si>
    <t>10.076.458</t>
  </si>
  <si>
    <t>Svorka ZSA 16 zemnící (bernard svorka)</t>
  </si>
  <si>
    <t>10.077.000</t>
  </si>
  <si>
    <t>rubka pevná 1525 průměr 25 320N, barva bílá, délka 3m</t>
  </si>
  <si>
    <t>10.577.458</t>
  </si>
  <si>
    <t>Drát uzemňovací, průměr 10, materiál:FeZn</t>
  </si>
  <si>
    <t>10.622.913</t>
  </si>
  <si>
    <t>drátěný kabelový žlab, 50x50 mm, délka 2 m, M2 galvanický zinek</t>
  </si>
  <si>
    <t>10.622.927</t>
  </si>
  <si>
    <t>Spojka žlabu SZM 1 M2 galvanický zinek, 1 ks, ARK-213010</t>
  </si>
  <si>
    <t>10.622.931</t>
  </si>
  <si>
    <t>Držák žlabu DZM 12 GZ, 214120</t>
  </si>
  <si>
    <t>10.641.502</t>
  </si>
  <si>
    <t>tahový vypínač  zap. 3536N-C03252 11 IP55; 25A, 3-polový</t>
  </si>
  <si>
    <t>10.662.315</t>
  </si>
  <si>
    <t>konektor IDEAL 72B-2,5, tmavě modrý</t>
  </si>
  <si>
    <t>10.811.814</t>
  </si>
  <si>
    <t>1-CXKH-R-J 3X1,5 B2ca,s1,d0 ( 3J1,5)</t>
  </si>
  <si>
    <t>10.828.441</t>
  </si>
  <si>
    <t>1-CXKH-V-J 3x2,5 FE180/P60-R  B2s1d0 ( 3J2,5 )</t>
  </si>
  <si>
    <t>10.930.411</t>
  </si>
  <si>
    <t>Svítidlo BRSB, 8x12 LED 830,  kryt opál PMMA, IP44, prům. 480mm, 900mA</t>
  </si>
  <si>
    <t>11.038.829</t>
  </si>
  <si>
    <t>Zásuvka  12078 16A 5P/400V IP44 6h</t>
  </si>
  <si>
    <t>11.041.700</t>
  </si>
  <si>
    <t>Sví. LED  LEDOS 2500 V1/ND,2700K, 727,Ra&gt;70,IP65, 2500lm,19W, d60mm;venkovní</t>
  </si>
  <si>
    <t>11.084.720</t>
  </si>
  <si>
    <t>Zásuvka  230V 753179 bílá IP44</t>
  </si>
  <si>
    <t>11.084.721</t>
  </si>
  <si>
    <t>Zásuvka  230V  2P+T 16A s clonkami IP20 bílá</t>
  </si>
  <si>
    <t>11.084.933</t>
  </si>
  <si>
    <t>Zásuvka  230V + přepětí SPD T3 S753180 bílá</t>
  </si>
  <si>
    <t>11.124.008</t>
  </si>
  <si>
    <t>Skříň  zásuvková 40A/30mA; 4 x 230V;1x16A/400V;1x32A/400V;typová dle specifikace</t>
  </si>
  <si>
    <t>1410321</t>
  </si>
  <si>
    <t>SVITIDLO  průmyslové  PL10000L2W3ND</t>
  </si>
  <si>
    <t>17016</t>
  </si>
  <si>
    <t>KV CYKY-O  3 X   1,5  (A)</t>
  </si>
  <si>
    <t>17022</t>
  </si>
  <si>
    <t>KV CYKY-J  3 X   2,5  (C)</t>
  </si>
  <si>
    <t>17063</t>
  </si>
  <si>
    <t>KV CYKY-J  5 X   4  (C)</t>
  </si>
  <si>
    <t>17203</t>
  </si>
  <si>
    <t>KV CYKY-J  4 X  16 RE (B)</t>
  </si>
  <si>
    <t>34989286</t>
  </si>
  <si>
    <t>ŠTÍTEK OZNAČENÍ SVODU ZEM TYČ</t>
  </si>
  <si>
    <t>34999157</t>
  </si>
  <si>
    <t>SVORKA ZKUŠEBNÍ SZC N NEREZ</t>
  </si>
  <si>
    <t>35998206</t>
  </si>
  <si>
    <t>BEC PÁSKA ZEMNICÍ ZSA 16 NEREZ 0,5M</t>
  </si>
  <si>
    <t>38998501</t>
  </si>
  <si>
    <t>požární tlačítko -  KONTAKT  1NO, 3A, ZEL.</t>
  </si>
  <si>
    <t>4015</t>
  </si>
  <si>
    <t>KO KRABICE KPR 68 73X66MM</t>
  </si>
  <si>
    <t>4145</t>
  </si>
  <si>
    <t>KO LIŠTA NOSNÁ KOV 5820/21 (20x10) 3M/75M DĚROV</t>
  </si>
  <si>
    <t>41991543</t>
  </si>
  <si>
    <t>PODPĚRA VEDENÍ PV11B N NEREZ POD TAŠKY</t>
  </si>
  <si>
    <t>52995442</t>
  </si>
  <si>
    <t>H DRÁT ZEMNICÍ  8 ALMGSI  MĚKKÝ BAL.20KG (0,135KG/M) (T/4)</t>
  </si>
  <si>
    <t>600601</t>
  </si>
  <si>
    <t>ŠTÍTEK OZNAČENÍ SVODU UZEMNĚNÍ</t>
  </si>
  <si>
    <t>80964436</t>
  </si>
  <si>
    <t>PODPĚRA VEDENÍ PV HVI/CUI 275220</t>
  </si>
  <si>
    <t>80977362</t>
  </si>
  <si>
    <t>VODIČ CUI D-20MM ( L=3500MM) 830208</t>
  </si>
  <si>
    <t>80977771</t>
  </si>
  <si>
    <t>BEC KONEKTOR IDEAL 71B-1,5 STÁČECÍ (ŠEDÁ)</t>
  </si>
  <si>
    <t>811916681</t>
  </si>
  <si>
    <t>PAN SVÍTIDLO NOUZ. LED FENIX LXE-1803-CC; 3W,IP65, SE 3 hod</t>
  </si>
  <si>
    <t>81262594</t>
  </si>
  <si>
    <t>KO KRABICE KP 68 73X42MM</t>
  </si>
  <si>
    <t>8129911710</t>
  </si>
  <si>
    <t>JISTIČ -B25/3 10KA  před elektroměr</t>
  </si>
  <si>
    <t>81748555</t>
  </si>
  <si>
    <t>SPÍNAČ Č.1 10AX BÍLÁ 752101,IP20</t>
  </si>
  <si>
    <t>81748559</t>
  </si>
  <si>
    <t>SPÍNAČ Č.5 10AX BÍLÁ 752105,IP20</t>
  </si>
  <si>
    <t>81748560</t>
  </si>
  <si>
    <t>SPÍNAČ Č.6 10AX BÍLÁ 752106</t>
  </si>
  <si>
    <t>81748565</t>
  </si>
  <si>
    <t>TLAČÍTKO 6A, NO-NC BÍLÁ 752111</t>
  </si>
  <si>
    <t>81748584</t>
  </si>
  <si>
    <t>SPÍNAČ Č.1 10AX, IP44 BÍLÁ 752151</t>
  </si>
  <si>
    <t>81748598</t>
  </si>
  <si>
    <t>TLAČÍTKO 6A, NO-NC, IP44 BÍLÁ 752171</t>
  </si>
  <si>
    <t>81748768</t>
  </si>
  <si>
    <t>RÁMEČEK 1P BÍLÁ 754001</t>
  </si>
  <si>
    <t>81748769</t>
  </si>
  <si>
    <t>RÁMEČEK 2P BÍLÁ 754002</t>
  </si>
  <si>
    <t>81748770</t>
  </si>
  <si>
    <t>RÁMEČEK 3P BÍLÁ 754003</t>
  </si>
  <si>
    <t>81892965</t>
  </si>
  <si>
    <t>SVÍTIDLO LED KX5000M3KO/ND PŘIS. 36W 3000K 5400LM</t>
  </si>
  <si>
    <t>81999506</t>
  </si>
  <si>
    <t>ŠTÍTEK OZNAČENÍ SVODU ZEM PÁSKA</t>
  </si>
  <si>
    <t>82195526</t>
  </si>
  <si>
    <t>TABULKA BEZPEČNOSTNÍ BT P A5 PLAST Z996</t>
  </si>
  <si>
    <t>891588</t>
  </si>
  <si>
    <t>90001</t>
  </si>
  <si>
    <t>kopaný písek</t>
  </si>
  <si>
    <t>m3</t>
  </si>
  <si>
    <t>90006</t>
  </si>
  <si>
    <t>fólie z polyetylenu šíře 330mm  červená  nad kabel</t>
  </si>
  <si>
    <t>ARK-214030</t>
  </si>
  <si>
    <t>Držák DZM 3/100 "GZ"</t>
  </si>
  <si>
    <t>BM018102T-</t>
  </si>
  <si>
    <t>Jistič   B2/1,barevná páčka,10kA</t>
  </si>
  <si>
    <t xml:space="preserve">ks        </t>
  </si>
  <si>
    <t>EDM01209</t>
  </si>
  <si>
    <t>Ventilátor d100mm CZ IP44 axiální</t>
  </si>
  <si>
    <t>HLB00571</t>
  </si>
  <si>
    <t>Skříň ER222/NVP7P-C se společným přívodem; 2 elektroměry</t>
  </si>
  <si>
    <t>Dodávky zařízení (specifikace)</t>
  </si>
  <si>
    <t>32606</t>
  </si>
  <si>
    <t>Rozváděč RH , 25A+25A  ;6kA ;nacenit dle projektové dokumentace</t>
  </si>
  <si>
    <t>210900150</t>
  </si>
  <si>
    <t>Revize elektro výchozí</t>
  </si>
  <si>
    <t>hod.</t>
  </si>
  <si>
    <t>210900155</t>
  </si>
  <si>
    <t>skutečný stav - pasport elektroinstalace</t>
  </si>
  <si>
    <t>Jedn.cena[Kč]</t>
  </si>
  <si>
    <t>Jednotka</t>
  </si>
  <si>
    <t xml:space="preserve">PODPĚRA VEDENÍ PV1P-55 DO ZDI PLAST </t>
  </si>
  <si>
    <t>zhotovitel</t>
  </si>
  <si>
    <t>adresa sídla</t>
  </si>
  <si>
    <t>IČO:</t>
  </si>
  <si>
    <t>Pokyny pro vyplnění:</t>
  </si>
  <si>
    <t>Vyplňte pouze žluté buňky. Ceny jsou uvedeny bez DPH.</t>
  </si>
  <si>
    <t>CENA CELKEM [Kč]</t>
  </si>
  <si>
    <t>C21M - Elektromontáže - montáž</t>
  </si>
  <si>
    <t>C21M - Elektromontáže - materiál</t>
  </si>
  <si>
    <t>C21M - Elektromontáže  -  montáž</t>
  </si>
  <si>
    <t>C21M - Elektromontáže  -  materiál</t>
  </si>
  <si>
    <t>CELKEM DODÁVKY ZAŘÍZENÍ</t>
  </si>
  <si>
    <t>CELKEM</t>
  </si>
  <si>
    <t>C21M - Elektromontáže - montáž - cena celkem</t>
  </si>
  <si>
    <t>celkem[Kč]</t>
  </si>
  <si>
    <t>C46M - Zemní práce - cena celkem</t>
  </si>
  <si>
    <t>C21M - Elektromontáže - materiál - cena celkem</t>
  </si>
  <si>
    <t>Dodávky zařízení (specifikace) - cena celkem</t>
  </si>
  <si>
    <t>Hodinová zúčtovací sazba - 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</si>
</sst>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-10405]#,##0.00;\-#,##0.00"/>
    <numFmt numFmtId="165" formatCode="[$-10405]#,##0;\-#,##0"/>
  </numFmts>
  <fonts count="26" x14ac:knownFonts="1">
    <font>
      <sz val="11"/>
      <color rgb="FF000000"/>
      <name val="Calibri"/>
      <family val="2"/>
      <scheme val="minor"/>
    </font>
    <font>
      <sz val="11"/>
      <name val="Calibri"/>
    </font>
    <font>
      <b/>
      <i/>
      <sz val="12"/>
      <color rgb="FF0000FF"/>
      <name val="Arial Nova Cond"/>
    </font>
    <font>
      <b/>
      <i/>
      <sz val="11"/>
      <color rgb="FF000000"/>
      <name val="Arial Nova Cond"/>
    </font>
    <font>
      <sz val="8"/>
      <color rgb="FF000000"/>
      <name val="Arial"/>
    </font>
    <font>
      <b/>
      <i/>
      <sz val="11"/>
      <color rgb="FF800000"/>
      <name val="Arial Nova Cond"/>
    </font>
    <font>
      <b/>
      <sz val="10"/>
      <color rgb="FF000000"/>
      <name val="Arial Nova Cond"/>
    </font>
    <font>
      <sz val="10"/>
      <color rgb="FF000000"/>
      <name val="Arial Nova Cond"/>
    </font>
    <font>
      <b/>
      <i/>
      <sz val="11"/>
      <color rgb="FF006400"/>
      <name val="Arial Nova Cond"/>
    </font>
    <font>
      <i/>
      <sz val="11"/>
      <color rgb="FF000000"/>
      <name val="Arial Nova Cond"/>
    </font>
    <font>
      <sz val="11"/>
      <color rgb="FF000000"/>
      <name val="Calibri"/>
      <family val="2"/>
      <scheme val="minor"/>
    </font>
    <font>
      <b/>
      <sz val="14"/>
      <name val="Calibri"/>
      <family val="2"/>
      <charset val="238"/>
    </font>
    <font>
      <sz val="10"/>
      <color rgb="FF000000"/>
      <name val="Arial Nova Cond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b/>
      <sz val="10"/>
      <color rgb="FF000000"/>
      <name val="Arial Nova Cond"/>
      <family val="2"/>
    </font>
    <font>
      <b/>
      <sz val="14"/>
      <color rgb="FF000000"/>
      <name val="Arial Nova Cond"/>
      <family val="2"/>
      <charset val="238"/>
    </font>
    <font>
      <sz val="14"/>
      <name val="Calibri"/>
      <family val="2"/>
      <charset val="238"/>
    </font>
    <font>
      <b/>
      <i/>
      <sz val="11"/>
      <color rgb="FF006400"/>
      <name val="Arial Nova Cond"/>
      <family val="2"/>
      <charset val="238"/>
    </font>
    <font>
      <b/>
      <sz val="12"/>
      <color rgb="FF000000"/>
      <name val="Arial Nova Cond"/>
      <family val="2"/>
      <charset val="238"/>
    </font>
    <font>
      <sz val="12"/>
      <name val="Calibri"/>
      <family val="2"/>
      <charset val="238"/>
    </font>
    <font>
      <sz val="12"/>
      <color rgb="FF000000"/>
      <name val="Arial Nova Cond"/>
      <family val="2"/>
      <charset val="238"/>
    </font>
    <font>
      <b/>
      <i/>
      <sz val="14"/>
      <color rgb="FF006400"/>
      <name val="Arial Nova Cond"/>
      <family val="2"/>
      <charset val="238"/>
    </font>
    <font>
      <b/>
      <sz val="11"/>
      <color rgb="FFFF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808080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3">
    <xf numFmtId="0" fontId="0" fillId="0" borderId="0"/>
    <xf numFmtId="0" fontId="10" fillId="0" borderId="0"/>
    <xf numFmtId="43" fontId="10" fillId="0" borderId="0" applyFont="0" applyFill="0" applyBorder="0" applyAlignment="0" applyProtection="0"/>
  </cellStyleXfs>
  <cellXfs count="111">
    <xf numFmtId="0" fontId="1" fillId="0" borderId="0" xfId="0" applyFont="1"/>
    <xf numFmtId="0" fontId="6" fillId="0" borderId="1" xfId="1" applyFont="1" applyBorder="1" applyAlignment="1">
      <alignment vertical="top" wrapText="1" readingOrder="1"/>
    </xf>
    <xf numFmtId="0" fontId="1" fillId="0" borderId="0" xfId="0" applyFont="1"/>
    <xf numFmtId="0" fontId="6" fillId="0" borderId="1" xfId="1" applyFont="1" applyBorder="1" applyAlignment="1">
      <alignment horizontal="right" vertical="top" wrapText="1" readingOrder="1"/>
    </xf>
    <xf numFmtId="0" fontId="1" fillId="0" borderId="0" xfId="0" applyFont="1" applyFill="1"/>
    <xf numFmtId="0" fontId="1" fillId="0" borderId="0" xfId="1" applyFont="1" applyFill="1" applyAlignment="1">
      <alignment vertical="top" wrapText="1"/>
    </xf>
    <xf numFmtId="0" fontId="5" fillId="0" borderId="0" xfId="1" applyFont="1" applyFill="1" applyAlignment="1">
      <alignment vertical="top" wrapText="1" readingOrder="1"/>
    </xf>
    <xf numFmtId="0" fontId="1" fillId="0" borderId="0" xfId="1" applyFont="1" applyBorder="1" applyAlignment="1">
      <alignment vertical="top" wrapText="1"/>
    </xf>
    <xf numFmtId="0" fontId="13" fillId="0" borderId="0" xfId="1" applyFont="1" applyFill="1" applyBorder="1" applyAlignment="1">
      <alignment horizontal="center" vertical="top" wrapText="1"/>
    </xf>
    <xf numFmtId="0" fontId="1" fillId="0" borderId="0" xfId="0" applyFont="1" applyAlignment="1"/>
    <xf numFmtId="0" fontId="21" fillId="0" borderId="5" xfId="1" applyFont="1" applyBorder="1" applyAlignment="1">
      <alignment horizontal="center" vertical="center" wrapText="1" readingOrder="1"/>
    </xf>
    <xf numFmtId="0" fontId="22" fillId="0" borderId="5" xfId="1" applyFont="1" applyBorder="1" applyAlignment="1">
      <alignment vertical="center" wrapText="1"/>
    </xf>
    <xf numFmtId="0" fontId="22" fillId="0" borderId="5" xfId="0" applyFont="1" applyBorder="1" applyAlignment="1">
      <alignment vertical="center"/>
    </xf>
    <xf numFmtId="0" fontId="23" fillId="0" borderId="5" xfId="1" applyFont="1" applyBorder="1" applyAlignment="1">
      <alignment horizontal="center" vertical="center" wrapText="1" readingOrder="1"/>
    </xf>
    <xf numFmtId="0" fontId="23" fillId="0" borderId="8" xfId="1" applyFont="1" applyBorder="1" applyAlignment="1">
      <alignment horizontal="center" vertical="center" wrapText="1" readingOrder="1"/>
    </xf>
    <xf numFmtId="0" fontId="22" fillId="0" borderId="8" xfId="0" applyFont="1" applyBorder="1" applyAlignment="1">
      <alignment vertical="center"/>
    </xf>
    <xf numFmtId="0" fontId="18" fillId="0" borderId="9" xfId="1" applyFont="1" applyBorder="1" applyAlignment="1">
      <alignment horizontal="center" vertical="center" wrapText="1" readingOrder="1"/>
    </xf>
    <xf numFmtId="0" fontId="19" fillId="0" borderId="10" xfId="1" applyFont="1" applyBorder="1" applyAlignment="1">
      <alignment vertical="center" wrapText="1"/>
    </xf>
    <xf numFmtId="0" fontId="1" fillId="0" borderId="0" xfId="0" applyFont="1" applyFill="1" applyAlignment="1">
      <alignment horizontal="right" vertical="top"/>
    </xf>
    <xf numFmtId="0" fontId="5" fillId="0" borderId="0" xfId="1" applyFont="1" applyFill="1" applyAlignment="1">
      <alignment horizontal="right" vertical="top" wrapText="1" readingOrder="1"/>
    </xf>
    <xf numFmtId="0" fontId="1" fillId="0" borderId="0" xfId="1" applyFont="1" applyBorder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1" fillId="2" borderId="3" xfId="0" applyFont="1" applyFill="1" applyBorder="1" applyAlignment="1">
      <alignment horizontal="right" vertical="top"/>
    </xf>
    <xf numFmtId="0" fontId="16" fillId="2" borderId="4" xfId="0" applyFont="1" applyFill="1" applyBorder="1" applyAlignment="1">
      <alignment horizontal="right" vertical="center"/>
    </xf>
    <xf numFmtId="0" fontId="1" fillId="3" borderId="0" xfId="0" applyFont="1" applyFill="1" applyAlignment="1">
      <alignment horizontal="right" vertical="top"/>
    </xf>
    <xf numFmtId="0" fontId="1" fillId="2" borderId="0" xfId="0" applyFont="1" applyFill="1" applyAlignment="1">
      <alignment horizontal="right" vertical="top"/>
    </xf>
    <xf numFmtId="0" fontId="1" fillId="0" borderId="0" xfId="0" applyFont="1" applyBorder="1"/>
    <xf numFmtId="0" fontId="5" fillId="0" borderId="0" xfId="1" applyFont="1" applyFill="1" applyBorder="1" applyAlignment="1">
      <alignment horizontal="center" vertical="top" wrapText="1" readingOrder="1"/>
    </xf>
    <xf numFmtId="0" fontId="7" fillId="0" borderId="12" xfId="1" applyFont="1" applyBorder="1" applyAlignment="1">
      <alignment vertical="top" wrapText="1" readingOrder="1"/>
    </xf>
    <xf numFmtId="0" fontId="15" fillId="3" borderId="12" xfId="0" applyFont="1" applyFill="1" applyBorder="1" applyAlignment="1">
      <alignment horizontal="right" vertical="top"/>
    </xf>
    <xf numFmtId="0" fontId="15" fillId="2" borderId="12" xfId="0" applyFont="1" applyFill="1" applyBorder="1" applyAlignment="1">
      <alignment horizontal="right" vertical="top"/>
    </xf>
    <xf numFmtId="0" fontId="7" fillId="0" borderId="13" xfId="1" applyFont="1" applyBorder="1" applyAlignment="1">
      <alignment vertical="top" wrapText="1" readingOrder="1"/>
    </xf>
    <xf numFmtId="0" fontId="15" fillId="3" borderId="13" xfId="0" applyFont="1" applyFill="1" applyBorder="1" applyAlignment="1">
      <alignment horizontal="right" vertical="top"/>
    </xf>
    <xf numFmtId="0" fontId="15" fillId="2" borderId="13" xfId="0" applyFont="1" applyFill="1" applyBorder="1" applyAlignment="1">
      <alignment horizontal="right" vertical="top"/>
    </xf>
    <xf numFmtId="0" fontId="7" fillId="0" borderId="14" xfId="1" applyFont="1" applyBorder="1" applyAlignment="1">
      <alignment vertical="top" wrapText="1" readingOrder="1"/>
    </xf>
    <xf numFmtId="0" fontId="15" fillId="3" borderId="14" xfId="0" applyFont="1" applyFill="1" applyBorder="1" applyAlignment="1">
      <alignment horizontal="right" vertical="top"/>
    </xf>
    <xf numFmtId="0" fontId="15" fillId="2" borderId="14" xfId="0" applyFont="1" applyFill="1" applyBorder="1" applyAlignment="1">
      <alignment horizontal="right" vertical="top"/>
    </xf>
    <xf numFmtId="0" fontId="1" fillId="3" borderId="12" xfId="0" applyFont="1" applyFill="1" applyBorder="1" applyAlignment="1">
      <alignment horizontal="right" vertical="top"/>
    </xf>
    <xf numFmtId="0" fontId="1" fillId="2" borderId="12" xfId="0" applyFont="1" applyFill="1" applyBorder="1" applyAlignment="1">
      <alignment horizontal="right" vertical="top"/>
    </xf>
    <xf numFmtId="0" fontId="1" fillId="3" borderId="13" xfId="0" applyFont="1" applyFill="1" applyBorder="1" applyAlignment="1">
      <alignment horizontal="right" vertical="top"/>
    </xf>
    <xf numFmtId="0" fontId="1" fillId="2" borderId="13" xfId="0" applyFont="1" applyFill="1" applyBorder="1" applyAlignment="1">
      <alignment horizontal="right" vertical="top"/>
    </xf>
    <xf numFmtId="0" fontId="1" fillId="3" borderId="14" xfId="0" applyFont="1" applyFill="1" applyBorder="1" applyAlignment="1">
      <alignment horizontal="right" vertical="top"/>
    </xf>
    <xf numFmtId="0" fontId="1" fillId="2" borderId="14" xfId="0" applyFont="1" applyFill="1" applyBorder="1" applyAlignment="1">
      <alignment horizontal="right" vertical="top"/>
    </xf>
    <xf numFmtId="0" fontId="1" fillId="0" borderId="15" xfId="0" applyFont="1" applyBorder="1"/>
    <xf numFmtId="0" fontId="1" fillId="3" borderId="15" xfId="0" applyFont="1" applyFill="1" applyBorder="1" applyAlignment="1">
      <alignment horizontal="right" vertical="top"/>
    </xf>
    <xf numFmtId="0" fontId="1" fillId="2" borderId="15" xfId="0" applyFont="1" applyFill="1" applyBorder="1" applyAlignment="1">
      <alignment horizontal="right" vertical="top"/>
    </xf>
    <xf numFmtId="0" fontId="1" fillId="0" borderId="13" xfId="0" applyFont="1" applyBorder="1"/>
    <xf numFmtId="0" fontId="1" fillId="0" borderId="16" xfId="0" applyFont="1" applyBorder="1"/>
    <xf numFmtId="0" fontId="1" fillId="3" borderId="16" xfId="0" applyFont="1" applyFill="1" applyBorder="1" applyAlignment="1">
      <alignment horizontal="right" vertical="top"/>
    </xf>
    <xf numFmtId="0" fontId="1" fillId="2" borderId="16" xfId="0" applyFont="1" applyFill="1" applyBorder="1" applyAlignment="1">
      <alignment horizontal="right" vertical="top"/>
    </xf>
    <xf numFmtId="43" fontId="16" fillId="2" borderId="8" xfId="2" applyFont="1" applyFill="1" applyBorder="1" applyAlignment="1">
      <alignment horizontal="right" vertical="center"/>
    </xf>
    <xf numFmtId="43" fontId="11" fillId="2" borderId="10" xfId="2" applyFont="1" applyFill="1" applyBorder="1" applyAlignment="1">
      <alignment horizontal="right" vertical="center"/>
    </xf>
    <xf numFmtId="43" fontId="11" fillId="2" borderId="11" xfId="2" applyFont="1" applyFill="1" applyBorder="1" applyAlignment="1">
      <alignment horizontal="right" vertical="center"/>
    </xf>
    <xf numFmtId="0" fontId="9" fillId="0" borderId="0" xfId="1" applyFont="1" applyAlignment="1">
      <alignment horizontal="left" vertical="top" wrapText="1" readingOrder="1"/>
    </xf>
    <xf numFmtId="43" fontId="16" fillId="2" borderId="5" xfId="2" applyFont="1" applyFill="1" applyBorder="1" applyAlignment="1">
      <alignment horizontal="right" vertical="center"/>
    </xf>
    <xf numFmtId="43" fontId="22" fillId="2" borderId="5" xfId="2" applyFont="1" applyFill="1" applyBorder="1" applyAlignment="1">
      <alignment horizontal="right" vertical="center"/>
    </xf>
    <xf numFmtId="0" fontId="16" fillId="0" borderId="6" xfId="0" applyFont="1" applyBorder="1" applyAlignment="1">
      <alignment horizontal="right" vertical="center"/>
    </xf>
    <xf numFmtId="0" fontId="16" fillId="0" borderId="7" xfId="0" applyFont="1" applyBorder="1" applyAlignment="1">
      <alignment horizontal="right" vertical="center"/>
    </xf>
    <xf numFmtId="0" fontId="23" fillId="0" borderId="8" xfId="1" applyFont="1" applyBorder="1" applyAlignment="1">
      <alignment horizontal="center" vertical="center" wrapText="1" readingOrder="1"/>
    </xf>
    <xf numFmtId="0" fontId="18" fillId="0" borderId="10" xfId="1" applyFont="1" applyBorder="1" applyAlignment="1">
      <alignment horizontal="center" vertical="center" wrapText="1" readingOrder="1"/>
    </xf>
    <xf numFmtId="0" fontId="21" fillId="0" borderId="5" xfId="1" applyFont="1" applyBorder="1" applyAlignment="1">
      <alignment horizontal="center" vertical="center" wrapText="1" readingOrder="1"/>
    </xf>
    <xf numFmtId="0" fontId="23" fillId="0" borderId="5" xfId="1" applyFont="1" applyBorder="1" applyAlignment="1">
      <alignment horizontal="center" vertical="center" wrapText="1" readingOrder="1"/>
    </xf>
    <xf numFmtId="0" fontId="14" fillId="0" borderId="0" xfId="0" applyFont="1" applyAlignment="1">
      <alignment horizontal="left"/>
    </xf>
    <xf numFmtId="0" fontId="3" fillId="3" borderId="0" xfId="1" applyFont="1" applyFill="1" applyAlignment="1">
      <alignment horizontal="center" vertical="top" wrapText="1" readingOrder="1"/>
    </xf>
    <xf numFmtId="0" fontId="24" fillId="0" borderId="5" xfId="1" applyFont="1" applyBorder="1" applyAlignment="1">
      <alignment horizontal="center" vertical="top" wrapText="1" readingOrder="1"/>
    </xf>
    <xf numFmtId="0" fontId="3" fillId="0" borderId="0" xfId="1" applyFont="1" applyAlignment="1">
      <alignment horizontal="center" vertical="top" wrapText="1" readingOrder="1"/>
    </xf>
    <xf numFmtId="0" fontId="1" fillId="0" borderId="0" xfId="0" applyFont="1"/>
    <xf numFmtId="0" fontId="4" fillId="0" borderId="0" xfId="1" applyFont="1" applyAlignment="1">
      <alignment horizontal="right" vertical="top" wrapText="1" readingOrder="1"/>
    </xf>
    <xf numFmtId="0" fontId="20" fillId="0" borderId="0" xfId="1" applyFont="1" applyAlignment="1">
      <alignment horizontal="center" vertical="top" wrapText="1" readingOrder="1"/>
    </xf>
    <xf numFmtId="0" fontId="6" fillId="0" borderId="1" xfId="1" applyFont="1" applyBorder="1" applyAlignment="1">
      <alignment horizontal="right" vertical="top" wrapText="1" readingOrder="1"/>
    </xf>
    <xf numFmtId="0" fontId="1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 readingOrder="1"/>
    </xf>
    <xf numFmtId="0" fontId="6" fillId="0" borderId="1" xfId="1" applyFont="1" applyBorder="1" applyAlignment="1">
      <alignment horizontal="center" vertical="top" wrapText="1" readingOrder="1"/>
    </xf>
    <xf numFmtId="0" fontId="1" fillId="0" borderId="1" xfId="1" applyFont="1" applyBorder="1" applyAlignment="1">
      <alignment horizontal="center" vertical="top" wrapText="1"/>
    </xf>
    <xf numFmtId="0" fontId="5" fillId="0" borderId="0" xfId="1" applyFont="1" applyFill="1" applyAlignment="1">
      <alignment horizontal="center" vertical="top" wrapText="1" readingOrder="1"/>
    </xf>
    <xf numFmtId="0" fontId="7" fillId="0" borderId="13" xfId="1" applyFont="1" applyBorder="1" applyAlignment="1">
      <alignment horizontal="right" vertical="top" wrapText="1" readingOrder="1"/>
    </xf>
    <xf numFmtId="0" fontId="1" fillId="0" borderId="13" xfId="0" applyFont="1" applyBorder="1"/>
    <xf numFmtId="0" fontId="7" fillId="0" borderId="13" xfId="1" applyFont="1" applyBorder="1" applyAlignment="1">
      <alignment vertical="top" wrapText="1" readingOrder="1"/>
    </xf>
    <xf numFmtId="0" fontId="7" fillId="0" borderId="12" xfId="1" applyFont="1" applyBorder="1" applyAlignment="1">
      <alignment horizontal="right" vertical="top" wrapText="1" readingOrder="1"/>
    </xf>
    <xf numFmtId="0" fontId="1" fillId="0" borderId="12" xfId="0" applyFont="1" applyBorder="1"/>
    <xf numFmtId="0" fontId="7" fillId="0" borderId="12" xfId="1" applyFont="1" applyBorder="1" applyAlignment="1">
      <alignment vertical="top" wrapText="1" readingOrder="1"/>
    </xf>
    <xf numFmtId="0" fontId="7" fillId="0" borderId="14" xfId="1" applyFont="1" applyBorder="1" applyAlignment="1">
      <alignment horizontal="right" vertical="top" wrapText="1" readingOrder="1"/>
    </xf>
    <xf numFmtId="0" fontId="1" fillId="0" borderId="14" xfId="0" applyFont="1" applyBorder="1"/>
    <xf numFmtId="0" fontId="7" fillId="0" borderId="14" xfId="1" applyFont="1" applyBorder="1" applyAlignment="1">
      <alignment vertical="top" wrapText="1" readingOrder="1"/>
    </xf>
    <xf numFmtId="0" fontId="17" fillId="2" borderId="2" xfId="1" applyFont="1" applyFill="1" applyBorder="1" applyAlignment="1">
      <alignment horizontal="right" vertical="center" wrapText="1" readingOrder="1"/>
    </xf>
    <xf numFmtId="0" fontId="1" fillId="2" borderId="3" xfId="1" applyFont="1" applyFill="1" applyBorder="1" applyAlignment="1">
      <alignment vertical="top" wrapText="1"/>
    </xf>
    <xf numFmtId="0" fontId="8" fillId="0" borderId="0" xfId="1" applyFont="1" applyAlignment="1">
      <alignment horizontal="center" vertical="top" wrapText="1" readingOrder="1"/>
    </xf>
    <xf numFmtId="0" fontId="7" fillId="0" borderId="15" xfId="1" applyFont="1" applyBorder="1" applyAlignment="1">
      <alignment horizontal="right" vertical="top" wrapText="1" readingOrder="1"/>
    </xf>
    <xf numFmtId="0" fontId="1" fillId="0" borderId="15" xfId="0" applyFont="1" applyBorder="1"/>
    <xf numFmtId="0" fontId="7" fillId="0" borderId="15" xfId="1" applyFont="1" applyBorder="1" applyAlignment="1">
      <alignment vertical="top" wrapText="1" readingOrder="1"/>
    </xf>
    <xf numFmtId="164" fontId="7" fillId="0" borderId="15" xfId="1" applyNumberFormat="1" applyFont="1" applyBorder="1" applyAlignment="1">
      <alignment horizontal="right" vertical="top" wrapText="1" readingOrder="1"/>
    </xf>
    <xf numFmtId="0" fontId="6" fillId="0" borderId="1" xfId="1" applyFont="1" applyBorder="1" applyAlignment="1">
      <alignment horizontal="right" vertical="center" wrapText="1" readingOrder="1"/>
    </xf>
    <xf numFmtId="0" fontId="6" fillId="0" borderId="1" xfId="1" applyFont="1" applyBorder="1" applyAlignment="1">
      <alignment vertical="center" wrapText="1" readingOrder="1"/>
    </xf>
    <xf numFmtId="164" fontId="7" fillId="0" borderId="13" xfId="1" applyNumberFormat="1" applyFont="1" applyBorder="1" applyAlignment="1">
      <alignment horizontal="right" vertical="top" wrapText="1" readingOrder="1"/>
    </xf>
    <xf numFmtId="0" fontId="12" fillId="0" borderId="13" xfId="1" applyFont="1" applyBorder="1" applyAlignment="1">
      <alignment vertical="top" wrapText="1" readingOrder="1"/>
    </xf>
    <xf numFmtId="0" fontId="7" fillId="0" borderId="16" xfId="1" applyFont="1" applyBorder="1" applyAlignment="1">
      <alignment horizontal="right" vertical="top" wrapText="1" readingOrder="1"/>
    </xf>
    <xf numFmtId="0" fontId="1" fillId="0" borderId="16" xfId="0" applyFont="1" applyBorder="1"/>
    <xf numFmtId="0" fontId="7" fillId="0" borderId="16" xfId="1" applyFont="1" applyBorder="1" applyAlignment="1">
      <alignment vertical="top" wrapText="1" readingOrder="1"/>
    </xf>
    <xf numFmtId="164" fontId="7" fillId="0" borderId="16" xfId="1" applyNumberFormat="1" applyFont="1" applyBorder="1" applyAlignment="1">
      <alignment horizontal="right" vertical="top" wrapText="1" readingOrder="1"/>
    </xf>
    <xf numFmtId="0" fontId="7" fillId="0" borderId="0" xfId="1" applyFont="1" applyAlignment="1">
      <alignment horizontal="right" vertical="top" wrapText="1" readingOrder="1"/>
    </xf>
    <xf numFmtId="0" fontId="7" fillId="0" borderId="0" xfId="1" applyFont="1" applyAlignment="1">
      <alignment vertical="top" wrapText="1" readingOrder="1"/>
    </xf>
    <xf numFmtId="164" fontId="7" fillId="0" borderId="0" xfId="1" applyNumberFormat="1" applyFont="1" applyAlignment="1">
      <alignment horizontal="right" vertical="top" wrapText="1" readingOrder="1"/>
    </xf>
    <xf numFmtId="0" fontId="6" fillId="0" borderId="0" xfId="1" applyFont="1" applyAlignment="1">
      <alignment horizontal="right" vertical="top" wrapText="1" readingOrder="1"/>
    </xf>
    <xf numFmtId="0" fontId="6" fillId="0" borderId="0" xfId="1" applyFont="1" applyAlignment="1">
      <alignment vertical="top" wrapText="1" readingOrder="1"/>
    </xf>
    <xf numFmtId="0" fontId="2" fillId="3" borderId="0" xfId="1" applyFont="1" applyFill="1" applyAlignment="1">
      <alignment horizontal="center" vertical="top" wrapText="1" readingOrder="1"/>
    </xf>
    <xf numFmtId="165" fontId="7" fillId="0" borderId="12" xfId="1" applyNumberFormat="1" applyFont="1" applyBorder="1" applyAlignment="1">
      <alignment horizontal="right" vertical="top" wrapText="1" readingOrder="1"/>
    </xf>
    <xf numFmtId="164" fontId="7" fillId="0" borderId="12" xfId="1" applyNumberFormat="1" applyFont="1" applyBorder="1" applyAlignment="1">
      <alignment horizontal="right" vertical="top" wrapText="1" readingOrder="1"/>
    </xf>
    <xf numFmtId="165" fontId="7" fillId="0" borderId="14" xfId="1" applyNumberFormat="1" applyFont="1" applyBorder="1" applyAlignment="1">
      <alignment horizontal="right" vertical="top" wrapText="1" readingOrder="1"/>
    </xf>
    <xf numFmtId="164" fontId="7" fillId="0" borderId="14" xfId="1" applyNumberFormat="1" applyFont="1" applyBorder="1" applyAlignment="1">
      <alignment horizontal="right" vertical="top" wrapText="1" readingOrder="1"/>
    </xf>
    <xf numFmtId="0" fontId="25" fillId="0" borderId="0" xfId="0" applyFont="1" applyBorder="1" applyAlignment="1">
      <alignment horizontal="center"/>
    </xf>
    <xf numFmtId="0" fontId="25" fillId="0" borderId="0" xfId="1" applyFont="1" applyFill="1" applyBorder="1" applyAlignment="1">
      <alignment horizontal="center" vertical="top" wrapText="1"/>
    </xf>
  </cellXfs>
  <cellStyles count="3">
    <cellStyle name="Čárka" xfId="2" builtinId="3"/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FF"/>
      <rgbColor rgb="00FFFFFF"/>
      <rgbColor rgb="00800000"/>
      <rgbColor rgb="00006400"/>
      <rgbColor rgb="00D3D3D3"/>
      <rgbColor rgb="00808080"/>
      <rgbColor rgb="0000FFFF"/>
      <rgbColor rgb="0000FF00"/>
      <rgbColor rgb="00008000"/>
      <rgbColor rgb="00000080"/>
      <rgbColor rgb="00808000"/>
      <rgbColor rgb="00800080"/>
      <rgbColor rgb="00008080"/>
      <rgbColor rgb="00C0C0C0"/>
      <rgbColor rgb="00FF00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69850</xdr:colOff>
      <xdr:row>213</xdr:row>
      <xdr:rowOff>0</xdr:rowOff>
    </xdr:from>
    <xdr:to>
      <xdr:col>16</xdr:col>
      <xdr:colOff>0</xdr:colOff>
      <xdr:row>217</xdr:row>
      <xdr:rowOff>139700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39D8726-54BD-4ED7-89C7-3F996D148533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18050" y="70777100"/>
          <a:ext cx="1784350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218"/>
  <sheetViews>
    <sheetView tabSelected="1" workbookViewId="0">
      <pane ySplit="12" topLeftCell="A13" activePane="bottomLeft" state="frozen"/>
      <selection pane="bottomLeft" activeCell="F1" sqref="F1:O1"/>
    </sheetView>
  </sheetViews>
  <sheetFormatPr defaultRowHeight="15" x14ac:dyDescent="0.25"/>
  <cols>
    <col min="1" max="1" width="0.5703125" customWidth="1"/>
    <col min="2" max="2" width="1.5703125" customWidth="1"/>
    <col min="3" max="3" width="6.85546875" customWidth="1"/>
    <col min="4" max="4" width="0.5703125" customWidth="1"/>
    <col min="5" max="5" width="5.7109375" customWidth="1"/>
    <col min="6" max="6" width="10.85546875" customWidth="1"/>
    <col min="7" max="7" width="1.5703125" customWidth="1"/>
    <col min="8" max="8" width="3.5703125" customWidth="1"/>
    <col min="9" max="9" width="4.7109375" customWidth="1"/>
    <col min="10" max="10" width="30.42578125" customWidth="1"/>
    <col min="11" max="11" width="4.7109375" customWidth="1"/>
    <col min="12" max="12" width="8.7109375" customWidth="1"/>
    <col min="13" max="13" width="0" hidden="1" customWidth="1"/>
    <col min="14" max="14" width="1.42578125" customWidth="1"/>
    <col min="15" max="15" width="6" customWidth="1"/>
    <col min="16" max="16" width="5.7109375" customWidth="1"/>
    <col min="17" max="17" width="0.5703125" customWidth="1"/>
    <col min="18" max="18" width="8.5703125" customWidth="1"/>
    <col min="19" max="19" width="16.140625" style="21" customWidth="1"/>
    <col min="20" max="20" width="11.42578125" style="21" customWidth="1"/>
    <col min="25" max="25" width="21.140625" customWidth="1"/>
  </cols>
  <sheetData>
    <row r="1" spans="1:30" ht="15" customHeight="1" x14ac:dyDescent="0.25">
      <c r="C1" s="62" t="s">
        <v>331</v>
      </c>
      <c r="D1" s="62"/>
      <c r="E1" s="62"/>
      <c r="F1" s="104"/>
      <c r="G1" s="104"/>
      <c r="H1" s="104"/>
      <c r="I1" s="104"/>
      <c r="J1" s="104"/>
      <c r="K1" s="104"/>
      <c r="L1" s="104"/>
      <c r="M1" s="104"/>
      <c r="N1" s="104"/>
      <c r="O1" s="104"/>
      <c r="S1" s="18"/>
      <c r="T1" s="18"/>
      <c r="U1" s="4"/>
      <c r="V1" s="4"/>
      <c r="W1" s="4"/>
      <c r="X1" s="4"/>
      <c r="Y1" s="4"/>
      <c r="Z1" s="4"/>
      <c r="AA1" s="4"/>
      <c r="AB1" s="4"/>
      <c r="AC1" s="4"/>
      <c r="AD1" s="4"/>
    </row>
    <row r="2" spans="1:30" x14ac:dyDescent="0.25">
      <c r="C2" s="62" t="s">
        <v>333</v>
      </c>
      <c r="D2" s="62"/>
      <c r="E2" s="62"/>
      <c r="F2" s="63"/>
      <c r="G2" s="63"/>
      <c r="H2" s="63"/>
      <c r="I2" s="63"/>
      <c r="J2" s="63"/>
      <c r="K2" s="63"/>
      <c r="L2" s="63"/>
      <c r="M2" s="63"/>
      <c r="N2" s="63"/>
      <c r="O2" s="63"/>
      <c r="S2" s="6"/>
      <c r="T2" s="6"/>
      <c r="U2" s="6"/>
      <c r="V2" s="6"/>
      <c r="W2" s="6"/>
      <c r="X2" s="6"/>
      <c r="Y2" s="6"/>
      <c r="Z2" s="6"/>
      <c r="AA2" s="6"/>
      <c r="AB2" s="6"/>
      <c r="AC2" s="5"/>
      <c r="AD2" s="4"/>
    </row>
    <row r="3" spans="1:30" x14ac:dyDescent="0.25">
      <c r="C3" s="62" t="s">
        <v>332</v>
      </c>
      <c r="D3" s="62"/>
      <c r="E3" s="62"/>
      <c r="F3" s="63"/>
      <c r="G3" s="63"/>
      <c r="H3" s="63"/>
      <c r="I3" s="63"/>
      <c r="J3" s="63"/>
      <c r="K3" s="63"/>
      <c r="L3" s="63"/>
      <c r="M3" s="63"/>
      <c r="N3" s="63"/>
      <c r="O3" s="63"/>
      <c r="S3" s="19"/>
      <c r="T3" s="19"/>
      <c r="U3" s="6"/>
      <c r="V3" s="6"/>
      <c r="W3" s="6"/>
      <c r="X3" s="6"/>
      <c r="Y3" s="6"/>
      <c r="Z3" s="6"/>
      <c r="AA3" s="6"/>
      <c r="AB3" s="6"/>
      <c r="AC3" s="5"/>
      <c r="AD3" s="4"/>
    </row>
    <row r="4" spans="1:30" x14ac:dyDescent="0.25">
      <c r="F4" s="65"/>
      <c r="G4" s="66"/>
      <c r="H4" s="66"/>
      <c r="I4" s="66"/>
      <c r="J4" s="66"/>
      <c r="K4" s="66"/>
      <c r="L4" s="66"/>
      <c r="M4" s="66"/>
      <c r="N4" s="66"/>
      <c r="O4" s="66"/>
      <c r="S4" s="6"/>
      <c r="T4" s="6"/>
      <c r="U4" s="6"/>
      <c r="V4" s="6"/>
      <c r="W4" s="6"/>
      <c r="X4" s="6"/>
      <c r="Y4" s="6"/>
      <c r="Z4" s="6"/>
      <c r="AA4" s="6"/>
      <c r="AB4" s="6"/>
      <c r="AC4" s="5"/>
      <c r="AD4" s="4"/>
    </row>
    <row r="5" spans="1:30" x14ac:dyDescent="0.25">
      <c r="C5" s="74" t="s">
        <v>1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19"/>
      <c r="T5" s="19"/>
      <c r="U5" s="6"/>
      <c r="V5" s="6"/>
      <c r="W5" s="6"/>
      <c r="X5" s="6"/>
      <c r="Y5" s="6"/>
      <c r="Z5" s="6"/>
      <c r="AA5" s="6"/>
      <c r="AB5" s="6"/>
      <c r="AC5" s="5"/>
      <c r="AD5" s="4"/>
    </row>
    <row r="6" spans="1:30" x14ac:dyDescent="0.25">
      <c r="C6" s="74" t="s">
        <v>3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6"/>
      <c r="T6" s="6"/>
      <c r="U6" s="6"/>
      <c r="V6" s="6"/>
      <c r="W6" s="6"/>
      <c r="X6" s="6"/>
      <c r="Y6" s="6"/>
      <c r="Z6" s="6"/>
      <c r="AA6" s="6"/>
      <c r="AB6" s="6"/>
      <c r="AC6" s="5"/>
      <c r="AD6" s="4"/>
    </row>
    <row r="7" spans="1:30" x14ac:dyDescent="0.25">
      <c r="A7" s="26"/>
      <c r="B7" s="26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19"/>
      <c r="T7" s="19"/>
      <c r="U7" s="6"/>
      <c r="V7" s="6"/>
      <c r="W7" s="6"/>
      <c r="X7" s="6"/>
      <c r="Y7" s="6"/>
      <c r="Z7" s="6"/>
      <c r="AA7" s="6"/>
      <c r="AB7" s="6"/>
      <c r="AC7" s="5"/>
      <c r="AD7" s="4"/>
    </row>
    <row r="8" spans="1:30" x14ac:dyDescent="0.25">
      <c r="A8" s="26"/>
      <c r="B8" s="26"/>
      <c r="C8" s="109" t="s">
        <v>334</v>
      </c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9"/>
      <c r="T8" s="19"/>
      <c r="U8" s="6"/>
      <c r="V8" s="6"/>
      <c r="W8" s="6"/>
      <c r="X8" s="6"/>
      <c r="Y8" s="6"/>
      <c r="Z8" s="6"/>
      <c r="AA8" s="6"/>
      <c r="AB8" s="6"/>
      <c r="AC8" s="5"/>
      <c r="AD8" s="4"/>
    </row>
    <row r="9" spans="1:30" x14ac:dyDescent="0.25">
      <c r="A9" s="7"/>
      <c r="B9" s="7"/>
      <c r="C9" s="110" t="s">
        <v>335</v>
      </c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20"/>
      <c r="T9" s="20"/>
      <c r="U9" s="2"/>
      <c r="V9" s="2"/>
      <c r="W9" s="2"/>
      <c r="X9" s="2"/>
      <c r="Y9" s="2"/>
      <c r="Z9" s="2"/>
      <c r="AA9" s="2"/>
      <c r="AB9" s="2"/>
    </row>
    <row r="10" spans="1:30" s="2" customFormat="1" x14ac:dyDescent="0.25">
      <c r="A10" s="7"/>
      <c r="B10" s="7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20"/>
      <c r="T10" s="20"/>
    </row>
    <row r="11" spans="1:30" ht="11.25" customHeight="1" x14ac:dyDescent="0.25">
      <c r="A11" s="67" t="s">
        <v>0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</row>
    <row r="12" spans="1:30" ht="0" hidden="1" customHeight="1" x14ac:dyDescent="0.25"/>
    <row r="13" spans="1:30" ht="2.85" customHeight="1" x14ac:dyDescent="0.25"/>
    <row r="14" spans="1:30" ht="16.899999999999999" customHeight="1" x14ac:dyDescent="0.25">
      <c r="B14" s="68" t="s">
        <v>337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</row>
    <row r="15" spans="1:30" ht="2.85" customHeight="1" x14ac:dyDescent="0.25"/>
    <row r="16" spans="1:30" x14ac:dyDescent="0.25">
      <c r="B16" s="69" t="s">
        <v>31</v>
      </c>
      <c r="C16" s="70"/>
      <c r="D16" s="71" t="s">
        <v>32</v>
      </c>
      <c r="E16" s="70"/>
      <c r="F16" s="70"/>
      <c r="G16" s="71" t="s">
        <v>6</v>
      </c>
      <c r="H16" s="70"/>
      <c r="I16" s="70"/>
      <c r="J16" s="70"/>
      <c r="K16" s="70"/>
      <c r="L16" s="70"/>
      <c r="M16" s="70"/>
      <c r="N16" s="70"/>
      <c r="O16" s="72" t="s">
        <v>33</v>
      </c>
      <c r="P16" s="73"/>
      <c r="Q16" s="73"/>
      <c r="R16" s="1" t="s">
        <v>329</v>
      </c>
      <c r="S16" s="3" t="s">
        <v>328</v>
      </c>
      <c r="T16" s="3" t="s">
        <v>344</v>
      </c>
    </row>
    <row r="17" spans="2:20" ht="24.95" customHeight="1" x14ac:dyDescent="0.25">
      <c r="B17" s="78">
        <v>1</v>
      </c>
      <c r="C17" s="79"/>
      <c r="D17" s="80" t="s">
        <v>35</v>
      </c>
      <c r="E17" s="79"/>
      <c r="F17" s="79"/>
      <c r="G17" s="80" t="s">
        <v>36</v>
      </c>
      <c r="H17" s="79"/>
      <c r="I17" s="79"/>
      <c r="J17" s="79"/>
      <c r="K17" s="79"/>
      <c r="L17" s="79"/>
      <c r="M17" s="79"/>
      <c r="N17" s="79"/>
      <c r="O17" s="78">
        <v>12</v>
      </c>
      <c r="P17" s="79"/>
      <c r="Q17" s="79"/>
      <c r="R17" s="28" t="s">
        <v>37</v>
      </c>
      <c r="S17" s="29">
        <v>0</v>
      </c>
      <c r="T17" s="30">
        <f>PRODUCT(O17,S17)</f>
        <v>0</v>
      </c>
    </row>
    <row r="18" spans="2:20" ht="24.95" customHeight="1" x14ac:dyDescent="0.25">
      <c r="B18" s="75">
        <v>2</v>
      </c>
      <c r="C18" s="76"/>
      <c r="D18" s="77" t="s">
        <v>38</v>
      </c>
      <c r="E18" s="76"/>
      <c r="F18" s="76"/>
      <c r="G18" s="77" t="s">
        <v>39</v>
      </c>
      <c r="H18" s="76"/>
      <c r="I18" s="76"/>
      <c r="J18" s="76"/>
      <c r="K18" s="76"/>
      <c r="L18" s="76"/>
      <c r="M18" s="76"/>
      <c r="N18" s="76"/>
      <c r="O18" s="75">
        <v>45</v>
      </c>
      <c r="P18" s="76"/>
      <c r="Q18" s="76"/>
      <c r="R18" s="31" t="s">
        <v>40</v>
      </c>
      <c r="S18" s="32">
        <v>0</v>
      </c>
      <c r="T18" s="33">
        <f t="shared" ref="T18:T71" si="0">PRODUCT(O18,S18)</f>
        <v>0</v>
      </c>
    </row>
    <row r="19" spans="2:20" ht="24.95" customHeight="1" x14ac:dyDescent="0.25">
      <c r="B19" s="75">
        <v>3</v>
      </c>
      <c r="C19" s="76"/>
      <c r="D19" s="77" t="s">
        <v>38</v>
      </c>
      <c r="E19" s="76"/>
      <c r="F19" s="76"/>
      <c r="G19" s="77" t="s">
        <v>39</v>
      </c>
      <c r="H19" s="76"/>
      <c r="I19" s="76"/>
      <c r="J19" s="76"/>
      <c r="K19" s="76"/>
      <c r="L19" s="76"/>
      <c r="M19" s="76"/>
      <c r="N19" s="76"/>
      <c r="O19" s="75">
        <v>35</v>
      </c>
      <c r="P19" s="76"/>
      <c r="Q19" s="76"/>
      <c r="R19" s="31" t="s">
        <v>40</v>
      </c>
      <c r="S19" s="32">
        <v>0</v>
      </c>
      <c r="T19" s="33">
        <f t="shared" si="0"/>
        <v>0</v>
      </c>
    </row>
    <row r="20" spans="2:20" ht="24.95" customHeight="1" x14ac:dyDescent="0.25">
      <c r="B20" s="75">
        <v>4</v>
      </c>
      <c r="C20" s="76"/>
      <c r="D20" s="77" t="s">
        <v>41</v>
      </c>
      <c r="E20" s="76"/>
      <c r="F20" s="76"/>
      <c r="G20" s="77" t="s">
        <v>42</v>
      </c>
      <c r="H20" s="76"/>
      <c r="I20" s="76"/>
      <c r="J20" s="76"/>
      <c r="K20" s="76"/>
      <c r="L20" s="76"/>
      <c r="M20" s="76"/>
      <c r="N20" s="76"/>
      <c r="O20" s="75">
        <v>250</v>
      </c>
      <c r="P20" s="76"/>
      <c r="Q20" s="76"/>
      <c r="R20" s="31" t="s">
        <v>40</v>
      </c>
      <c r="S20" s="32">
        <v>0</v>
      </c>
      <c r="T20" s="33">
        <f t="shared" si="0"/>
        <v>0</v>
      </c>
    </row>
    <row r="21" spans="2:20" ht="24.95" customHeight="1" x14ac:dyDescent="0.25">
      <c r="B21" s="75">
        <v>5</v>
      </c>
      <c r="C21" s="76"/>
      <c r="D21" s="77" t="s">
        <v>43</v>
      </c>
      <c r="E21" s="76"/>
      <c r="F21" s="76"/>
      <c r="G21" s="77" t="s">
        <v>44</v>
      </c>
      <c r="H21" s="76"/>
      <c r="I21" s="76"/>
      <c r="J21" s="76"/>
      <c r="K21" s="76"/>
      <c r="L21" s="76"/>
      <c r="M21" s="76"/>
      <c r="N21" s="76"/>
      <c r="O21" s="75">
        <v>2</v>
      </c>
      <c r="P21" s="76"/>
      <c r="Q21" s="76"/>
      <c r="R21" s="31" t="s">
        <v>40</v>
      </c>
      <c r="S21" s="32">
        <v>0</v>
      </c>
      <c r="T21" s="33">
        <f t="shared" si="0"/>
        <v>0</v>
      </c>
    </row>
    <row r="22" spans="2:20" ht="24.95" customHeight="1" x14ac:dyDescent="0.25">
      <c r="B22" s="75">
        <v>6</v>
      </c>
      <c r="C22" s="76"/>
      <c r="D22" s="77" t="s">
        <v>45</v>
      </c>
      <c r="E22" s="76"/>
      <c r="F22" s="76"/>
      <c r="G22" s="77" t="s">
        <v>46</v>
      </c>
      <c r="H22" s="76"/>
      <c r="I22" s="76"/>
      <c r="J22" s="76"/>
      <c r="K22" s="76"/>
      <c r="L22" s="76"/>
      <c r="M22" s="76"/>
      <c r="N22" s="76"/>
      <c r="O22" s="75">
        <v>1</v>
      </c>
      <c r="P22" s="76"/>
      <c r="Q22" s="76"/>
      <c r="R22" s="31" t="s">
        <v>40</v>
      </c>
      <c r="S22" s="32">
        <v>0</v>
      </c>
      <c r="T22" s="33">
        <f t="shared" si="0"/>
        <v>0</v>
      </c>
    </row>
    <row r="23" spans="2:20" ht="24.95" customHeight="1" x14ac:dyDescent="0.25">
      <c r="B23" s="75">
        <v>7</v>
      </c>
      <c r="C23" s="76"/>
      <c r="D23" s="77" t="s">
        <v>47</v>
      </c>
      <c r="E23" s="76"/>
      <c r="F23" s="76"/>
      <c r="G23" s="77" t="s">
        <v>48</v>
      </c>
      <c r="H23" s="76"/>
      <c r="I23" s="76"/>
      <c r="J23" s="76"/>
      <c r="K23" s="76"/>
      <c r="L23" s="76"/>
      <c r="M23" s="76"/>
      <c r="N23" s="76"/>
      <c r="O23" s="75">
        <v>1</v>
      </c>
      <c r="P23" s="76"/>
      <c r="Q23" s="76"/>
      <c r="R23" s="31" t="s">
        <v>40</v>
      </c>
      <c r="S23" s="32">
        <v>0</v>
      </c>
      <c r="T23" s="33">
        <f t="shared" si="0"/>
        <v>0</v>
      </c>
    </row>
    <row r="24" spans="2:20" ht="24.95" customHeight="1" x14ac:dyDescent="0.25">
      <c r="B24" s="75">
        <v>8</v>
      </c>
      <c r="C24" s="76"/>
      <c r="D24" s="77" t="s">
        <v>49</v>
      </c>
      <c r="E24" s="76"/>
      <c r="F24" s="76"/>
      <c r="G24" s="77" t="s">
        <v>50</v>
      </c>
      <c r="H24" s="76"/>
      <c r="I24" s="76"/>
      <c r="J24" s="76"/>
      <c r="K24" s="76"/>
      <c r="L24" s="76"/>
      <c r="M24" s="76"/>
      <c r="N24" s="76"/>
      <c r="O24" s="75">
        <v>25</v>
      </c>
      <c r="P24" s="76"/>
      <c r="Q24" s="76"/>
      <c r="R24" s="31" t="s">
        <v>51</v>
      </c>
      <c r="S24" s="32">
        <v>0</v>
      </c>
      <c r="T24" s="33">
        <f t="shared" si="0"/>
        <v>0</v>
      </c>
    </row>
    <row r="25" spans="2:20" ht="24.95" customHeight="1" x14ac:dyDescent="0.25">
      <c r="B25" s="75">
        <v>9</v>
      </c>
      <c r="C25" s="76"/>
      <c r="D25" s="77" t="s">
        <v>52</v>
      </c>
      <c r="E25" s="76"/>
      <c r="F25" s="76"/>
      <c r="G25" s="77" t="s">
        <v>53</v>
      </c>
      <c r="H25" s="76"/>
      <c r="I25" s="76"/>
      <c r="J25" s="76"/>
      <c r="K25" s="76"/>
      <c r="L25" s="76"/>
      <c r="M25" s="76"/>
      <c r="N25" s="76"/>
      <c r="O25" s="75">
        <v>20</v>
      </c>
      <c r="P25" s="76"/>
      <c r="Q25" s="76"/>
      <c r="R25" s="31" t="s">
        <v>37</v>
      </c>
      <c r="S25" s="32">
        <v>0</v>
      </c>
      <c r="T25" s="33">
        <f t="shared" si="0"/>
        <v>0</v>
      </c>
    </row>
    <row r="26" spans="2:20" ht="24.95" customHeight="1" x14ac:dyDescent="0.25">
      <c r="B26" s="75">
        <v>10</v>
      </c>
      <c r="C26" s="76"/>
      <c r="D26" s="77" t="s">
        <v>54</v>
      </c>
      <c r="E26" s="76"/>
      <c r="F26" s="76"/>
      <c r="G26" s="77" t="s">
        <v>55</v>
      </c>
      <c r="H26" s="76"/>
      <c r="I26" s="76"/>
      <c r="J26" s="76"/>
      <c r="K26" s="76"/>
      <c r="L26" s="76"/>
      <c r="M26" s="76"/>
      <c r="N26" s="76"/>
      <c r="O26" s="75">
        <v>170</v>
      </c>
      <c r="P26" s="76"/>
      <c r="Q26" s="76"/>
      <c r="R26" s="31" t="s">
        <v>40</v>
      </c>
      <c r="S26" s="32">
        <v>0</v>
      </c>
      <c r="T26" s="33">
        <f t="shared" si="0"/>
        <v>0</v>
      </c>
    </row>
    <row r="27" spans="2:20" ht="24.95" customHeight="1" x14ac:dyDescent="0.25">
      <c r="B27" s="75">
        <v>11</v>
      </c>
      <c r="C27" s="76"/>
      <c r="D27" s="77" t="s">
        <v>56</v>
      </c>
      <c r="E27" s="76"/>
      <c r="F27" s="76"/>
      <c r="G27" s="77" t="s">
        <v>57</v>
      </c>
      <c r="H27" s="76"/>
      <c r="I27" s="76"/>
      <c r="J27" s="76"/>
      <c r="K27" s="76"/>
      <c r="L27" s="76"/>
      <c r="M27" s="76"/>
      <c r="N27" s="76"/>
      <c r="O27" s="75">
        <v>50</v>
      </c>
      <c r="P27" s="76"/>
      <c r="Q27" s="76"/>
      <c r="R27" s="31" t="s">
        <v>40</v>
      </c>
      <c r="S27" s="32">
        <v>0</v>
      </c>
      <c r="T27" s="33">
        <f t="shared" si="0"/>
        <v>0</v>
      </c>
    </row>
    <row r="28" spans="2:20" ht="24.95" customHeight="1" x14ac:dyDescent="0.25">
      <c r="B28" s="75">
        <v>12</v>
      </c>
      <c r="C28" s="76"/>
      <c r="D28" s="77" t="s">
        <v>58</v>
      </c>
      <c r="E28" s="76"/>
      <c r="F28" s="76"/>
      <c r="G28" s="77" t="s">
        <v>59</v>
      </c>
      <c r="H28" s="76"/>
      <c r="I28" s="76"/>
      <c r="J28" s="76"/>
      <c r="K28" s="76"/>
      <c r="L28" s="76"/>
      <c r="M28" s="76"/>
      <c r="N28" s="76"/>
      <c r="O28" s="75">
        <v>30</v>
      </c>
      <c r="P28" s="76"/>
      <c r="Q28" s="76"/>
      <c r="R28" s="31" t="s">
        <v>40</v>
      </c>
      <c r="S28" s="32">
        <v>0</v>
      </c>
      <c r="T28" s="33">
        <f t="shared" si="0"/>
        <v>0</v>
      </c>
    </row>
    <row r="29" spans="2:20" ht="24.95" customHeight="1" x14ac:dyDescent="0.25">
      <c r="B29" s="75">
        <v>13</v>
      </c>
      <c r="C29" s="76"/>
      <c r="D29" s="77" t="s">
        <v>60</v>
      </c>
      <c r="E29" s="76"/>
      <c r="F29" s="76"/>
      <c r="G29" s="77" t="s">
        <v>61</v>
      </c>
      <c r="H29" s="76"/>
      <c r="I29" s="76"/>
      <c r="J29" s="76"/>
      <c r="K29" s="76"/>
      <c r="L29" s="76"/>
      <c r="M29" s="76"/>
      <c r="N29" s="76"/>
      <c r="O29" s="75">
        <v>1</v>
      </c>
      <c r="P29" s="76"/>
      <c r="Q29" s="76"/>
      <c r="R29" s="31" t="s">
        <v>40</v>
      </c>
      <c r="S29" s="32">
        <v>0</v>
      </c>
      <c r="T29" s="33">
        <f t="shared" si="0"/>
        <v>0</v>
      </c>
    </row>
    <row r="30" spans="2:20" ht="24.95" customHeight="1" x14ac:dyDescent="0.25">
      <c r="B30" s="75">
        <v>14</v>
      </c>
      <c r="C30" s="76"/>
      <c r="D30" s="77" t="s">
        <v>62</v>
      </c>
      <c r="E30" s="76"/>
      <c r="F30" s="76"/>
      <c r="G30" s="77" t="s">
        <v>63</v>
      </c>
      <c r="H30" s="76"/>
      <c r="I30" s="76"/>
      <c r="J30" s="76"/>
      <c r="K30" s="76"/>
      <c r="L30" s="76"/>
      <c r="M30" s="76"/>
      <c r="N30" s="76"/>
      <c r="O30" s="75">
        <v>4</v>
      </c>
      <c r="P30" s="76"/>
      <c r="Q30" s="76"/>
      <c r="R30" s="31" t="s">
        <v>40</v>
      </c>
      <c r="S30" s="32">
        <v>0</v>
      </c>
      <c r="T30" s="33">
        <f t="shared" si="0"/>
        <v>0</v>
      </c>
    </row>
    <row r="31" spans="2:20" ht="24.95" customHeight="1" x14ac:dyDescent="0.25">
      <c r="B31" s="75">
        <v>15</v>
      </c>
      <c r="C31" s="76"/>
      <c r="D31" s="77" t="s">
        <v>64</v>
      </c>
      <c r="E31" s="76"/>
      <c r="F31" s="76"/>
      <c r="G31" s="77" t="s">
        <v>65</v>
      </c>
      <c r="H31" s="76"/>
      <c r="I31" s="76"/>
      <c r="J31" s="76"/>
      <c r="K31" s="76"/>
      <c r="L31" s="76"/>
      <c r="M31" s="76"/>
      <c r="N31" s="76"/>
      <c r="O31" s="75">
        <v>3</v>
      </c>
      <c r="P31" s="76"/>
      <c r="Q31" s="76"/>
      <c r="R31" s="31" t="s">
        <v>40</v>
      </c>
      <c r="S31" s="32">
        <v>0</v>
      </c>
      <c r="T31" s="33">
        <f t="shared" si="0"/>
        <v>0</v>
      </c>
    </row>
    <row r="32" spans="2:20" ht="24.95" customHeight="1" x14ac:dyDescent="0.25">
      <c r="B32" s="75">
        <v>16</v>
      </c>
      <c r="C32" s="76"/>
      <c r="D32" s="77" t="s">
        <v>66</v>
      </c>
      <c r="E32" s="76"/>
      <c r="F32" s="76"/>
      <c r="G32" s="77" t="s">
        <v>67</v>
      </c>
      <c r="H32" s="76"/>
      <c r="I32" s="76"/>
      <c r="J32" s="76"/>
      <c r="K32" s="76"/>
      <c r="L32" s="76"/>
      <c r="M32" s="76"/>
      <c r="N32" s="76"/>
      <c r="O32" s="75">
        <v>1</v>
      </c>
      <c r="P32" s="76"/>
      <c r="Q32" s="76"/>
      <c r="R32" s="31" t="s">
        <v>40</v>
      </c>
      <c r="S32" s="32">
        <v>0</v>
      </c>
      <c r="T32" s="33">
        <f t="shared" si="0"/>
        <v>0</v>
      </c>
    </row>
    <row r="33" spans="2:20" ht="24.95" customHeight="1" x14ac:dyDescent="0.25">
      <c r="B33" s="75">
        <v>17</v>
      </c>
      <c r="C33" s="76"/>
      <c r="D33" s="77" t="s">
        <v>68</v>
      </c>
      <c r="E33" s="76"/>
      <c r="F33" s="76"/>
      <c r="G33" s="77" t="s">
        <v>69</v>
      </c>
      <c r="H33" s="76"/>
      <c r="I33" s="76"/>
      <c r="J33" s="76"/>
      <c r="K33" s="76"/>
      <c r="L33" s="76"/>
      <c r="M33" s="76"/>
      <c r="N33" s="76"/>
      <c r="O33" s="75">
        <v>4</v>
      </c>
      <c r="P33" s="76"/>
      <c r="Q33" s="76"/>
      <c r="R33" s="31" t="s">
        <v>40</v>
      </c>
      <c r="S33" s="32">
        <v>0</v>
      </c>
      <c r="T33" s="33">
        <f t="shared" si="0"/>
        <v>0</v>
      </c>
    </row>
    <row r="34" spans="2:20" ht="24.95" customHeight="1" x14ac:dyDescent="0.25">
      <c r="B34" s="75">
        <v>18</v>
      </c>
      <c r="C34" s="76"/>
      <c r="D34" s="77" t="s">
        <v>70</v>
      </c>
      <c r="E34" s="76"/>
      <c r="F34" s="76"/>
      <c r="G34" s="77" t="s">
        <v>71</v>
      </c>
      <c r="H34" s="76"/>
      <c r="I34" s="76"/>
      <c r="J34" s="76"/>
      <c r="K34" s="76"/>
      <c r="L34" s="76"/>
      <c r="M34" s="76"/>
      <c r="N34" s="76"/>
      <c r="O34" s="75">
        <v>1</v>
      </c>
      <c r="P34" s="76"/>
      <c r="Q34" s="76"/>
      <c r="R34" s="31" t="s">
        <v>40</v>
      </c>
      <c r="S34" s="32">
        <v>0</v>
      </c>
      <c r="T34" s="33">
        <f t="shared" si="0"/>
        <v>0</v>
      </c>
    </row>
    <row r="35" spans="2:20" ht="24.95" customHeight="1" x14ac:dyDescent="0.25">
      <c r="B35" s="75">
        <v>19</v>
      </c>
      <c r="C35" s="76"/>
      <c r="D35" s="77" t="s">
        <v>72</v>
      </c>
      <c r="E35" s="76"/>
      <c r="F35" s="76"/>
      <c r="G35" s="77" t="s">
        <v>73</v>
      </c>
      <c r="H35" s="76"/>
      <c r="I35" s="76"/>
      <c r="J35" s="76"/>
      <c r="K35" s="76"/>
      <c r="L35" s="76"/>
      <c r="M35" s="76"/>
      <c r="N35" s="76"/>
      <c r="O35" s="75">
        <v>2</v>
      </c>
      <c r="P35" s="76"/>
      <c r="Q35" s="76"/>
      <c r="R35" s="31" t="s">
        <v>40</v>
      </c>
      <c r="S35" s="32">
        <v>0</v>
      </c>
      <c r="T35" s="33">
        <f t="shared" si="0"/>
        <v>0</v>
      </c>
    </row>
    <row r="36" spans="2:20" ht="24.95" customHeight="1" x14ac:dyDescent="0.25">
      <c r="B36" s="75">
        <v>20</v>
      </c>
      <c r="C36" s="76"/>
      <c r="D36" s="77" t="s">
        <v>74</v>
      </c>
      <c r="E36" s="76"/>
      <c r="F36" s="76"/>
      <c r="G36" s="77" t="s">
        <v>75</v>
      </c>
      <c r="H36" s="76"/>
      <c r="I36" s="76"/>
      <c r="J36" s="76"/>
      <c r="K36" s="76"/>
      <c r="L36" s="76"/>
      <c r="M36" s="76"/>
      <c r="N36" s="76"/>
      <c r="O36" s="75">
        <v>1</v>
      </c>
      <c r="P36" s="76"/>
      <c r="Q36" s="76"/>
      <c r="R36" s="31" t="s">
        <v>40</v>
      </c>
      <c r="S36" s="32">
        <v>0</v>
      </c>
      <c r="T36" s="33">
        <f t="shared" si="0"/>
        <v>0</v>
      </c>
    </row>
    <row r="37" spans="2:20" ht="24.95" customHeight="1" x14ac:dyDescent="0.25">
      <c r="B37" s="75">
        <v>21</v>
      </c>
      <c r="C37" s="76"/>
      <c r="D37" s="77" t="s">
        <v>76</v>
      </c>
      <c r="E37" s="76"/>
      <c r="F37" s="76"/>
      <c r="G37" s="77" t="s">
        <v>77</v>
      </c>
      <c r="H37" s="76"/>
      <c r="I37" s="76"/>
      <c r="J37" s="76"/>
      <c r="K37" s="76"/>
      <c r="L37" s="76"/>
      <c r="M37" s="76"/>
      <c r="N37" s="76"/>
      <c r="O37" s="75">
        <v>1</v>
      </c>
      <c r="P37" s="76"/>
      <c r="Q37" s="76"/>
      <c r="R37" s="31" t="s">
        <v>40</v>
      </c>
      <c r="S37" s="32">
        <v>0</v>
      </c>
      <c r="T37" s="33">
        <f t="shared" si="0"/>
        <v>0</v>
      </c>
    </row>
    <row r="38" spans="2:20" ht="24.95" customHeight="1" x14ac:dyDescent="0.25">
      <c r="B38" s="75">
        <v>22</v>
      </c>
      <c r="C38" s="76"/>
      <c r="D38" s="77" t="s">
        <v>78</v>
      </c>
      <c r="E38" s="76"/>
      <c r="F38" s="76"/>
      <c r="G38" s="77" t="s">
        <v>79</v>
      </c>
      <c r="H38" s="76"/>
      <c r="I38" s="76"/>
      <c r="J38" s="76"/>
      <c r="K38" s="76"/>
      <c r="L38" s="76"/>
      <c r="M38" s="76"/>
      <c r="N38" s="76"/>
      <c r="O38" s="75">
        <v>4</v>
      </c>
      <c r="P38" s="76"/>
      <c r="Q38" s="76"/>
      <c r="R38" s="31" t="s">
        <v>40</v>
      </c>
      <c r="S38" s="32">
        <v>0</v>
      </c>
      <c r="T38" s="33">
        <f t="shared" si="0"/>
        <v>0</v>
      </c>
    </row>
    <row r="39" spans="2:20" ht="24.95" customHeight="1" x14ac:dyDescent="0.25">
      <c r="B39" s="75">
        <v>23</v>
      </c>
      <c r="C39" s="76"/>
      <c r="D39" s="77" t="s">
        <v>80</v>
      </c>
      <c r="E39" s="76"/>
      <c r="F39" s="76"/>
      <c r="G39" s="77" t="s">
        <v>81</v>
      </c>
      <c r="H39" s="76"/>
      <c r="I39" s="76"/>
      <c r="J39" s="76"/>
      <c r="K39" s="76"/>
      <c r="L39" s="76"/>
      <c r="M39" s="76"/>
      <c r="N39" s="76"/>
      <c r="O39" s="75">
        <v>20</v>
      </c>
      <c r="P39" s="76"/>
      <c r="Q39" s="76"/>
      <c r="R39" s="31" t="s">
        <v>40</v>
      </c>
      <c r="S39" s="32">
        <v>0</v>
      </c>
      <c r="T39" s="33">
        <f t="shared" si="0"/>
        <v>0</v>
      </c>
    </row>
    <row r="40" spans="2:20" ht="24.95" customHeight="1" x14ac:dyDescent="0.25">
      <c r="B40" s="75">
        <v>24</v>
      </c>
      <c r="C40" s="76"/>
      <c r="D40" s="77" t="s">
        <v>82</v>
      </c>
      <c r="E40" s="76"/>
      <c r="F40" s="76"/>
      <c r="G40" s="77" t="s">
        <v>83</v>
      </c>
      <c r="H40" s="76"/>
      <c r="I40" s="76"/>
      <c r="J40" s="76"/>
      <c r="K40" s="76"/>
      <c r="L40" s="76"/>
      <c r="M40" s="76"/>
      <c r="N40" s="76"/>
      <c r="O40" s="75">
        <v>9</v>
      </c>
      <c r="P40" s="76"/>
      <c r="Q40" s="76"/>
      <c r="R40" s="31" t="s">
        <v>40</v>
      </c>
      <c r="S40" s="32">
        <v>0</v>
      </c>
      <c r="T40" s="33">
        <f t="shared" si="0"/>
        <v>0</v>
      </c>
    </row>
    <row r="41" spans="2:20" ht="24.95" customHeight="1" x14ac:dyDescent="0.25">
      <c r="B41" s="75">
        <v>25</v>
      </c>
      <c r="C41" s="76"/>
      <c r="D41" s="77" t="s">
        <v>84</v>
      </c>
      <c r="E41" s="76"/>
      <c r="F41" s="76"/>
      <c r="G41" s="77" t="s">
        <v>85</v>
      </c>
      <c r="H41" s="76"/>
      <c r="I41" s="76"/>
      <c r="J41" s="76"/>
      <c r="K41" s="76"/>
      <c r="L41" s="76"/>
      <c r="M41" s="76"/>
      <c r="N41" s="76"/>
      <c r="O41" s="75">
        <v>7</v>
      </c>
      <c r="P41" s="76"/>
      <c r="Q41" s="76"/>
      <c r="R41" s="31" t="s">
        <v>40</v>
      </c>
      <c r="S41" s="32">
        <v>0</v>
      </c>
      <c r="T41" s="33">
        <f t="shared" si="0"/>
        <v>0</v>
      </c>
    </row>
    <row r="42" spans="2:20" ht="24.95" customHeight="1" x14ac:dyDescent="0.25">
      <c r="B42" s="75">
        <v>26</v>
      </c>
      <c r="C42" s="76"/>
      <c r="D42" s="77" t="s">
        <v>86</v>
      </c>
      <c r="E42" s="76"/>
      <c r="F42" s="76"/>
      <c r="G42" s="77" t="s">
        <v>87</v>
      </c>
      <c r="H42" s="76"/>
      <c r="I42" s="76"/>
      <c r="J42" s="76"/>
      <c r="K42" s="76"/>
      <c r="L42" s="76"/>
      <c r="M42" s="76"/>
      <c r="N42" s="76"/>
      <c r="O42" s="75">
        <v>3</v>
      </c>
      <c r="P42" s="76"/>
      <c r="Q42" s="76"/>
      <c r="R42" s="31" t="s">
        <v>40</v>
      </c>
      <c r="S42" s="32">
        <v>0</v>
      </c>
      <c r="T42" s="33">
        <f t="shared" si="0"/>
        <v>0</v>
      </c>
    </row>
    <row r="43" spans="2:20" ht="24.95" customHeight="1" x14ac:dyDescent="0.25">
      <c r="B43" s="75">
        <v>27</v>
      </c>
      <c r="C43" s="76"/>
      <c r="D43" s="77" t="s">
        <v>88</v>
      </c>
      <c r="E43" s="76"/>
      <c r="F43" s="76"/>
      <c r="G43" s="77" t="s">
        <v>89</v>
      </c>
      <c r="H43" s="76"/>
      <c r="I43" s="76"/>
      <c r="J43" s="76"/>
      <c r="K43" s="76"/>
      <c r="L43" s="76"/>
      <c r="M43" s="76"/>
      <c r="N43" s="76"/>
      <c r="O43" s="75">
        <v>7</v>
      </c>
      <c r="P43" s="76"/>
      <c r="Q43" s="76"/>
      <c r="R43" s="31" t="s">
        <v>40</v>
      </c>
      <c r="S43" s="32">
        <v>0</v>
      </c>
      <c r="T43" s="33">
        <f t="shared" si="0"/>
        <v>0</v>
      </c>
    </row>
    <row r="44" spans="2:20" ht="24.95" customHeight="1" x14ac:dyDescent="0.25">
      <c r="B44" s="75">
        <v>28</v>
      </c>
      <c r="C44" s="76"/>
      <c r="D44" s="77" t="s">
        <v>90</v>
      </c>
      <c r="E44" s="76"/>
      <c r="F44" s="76"/>
      <c r="G44" s="77" t="s">
        <v>91</v>
      </c>
      <c r="H44" s="76"/>
      <c r="I44" s="76"/>
      <c r="J44" s="76"/>
      <c r="K44" s="76"/>
      <c r="L44" s="76"/>
      <c r="M44" s="76"/>
      <c r="N44" s="76"/>
      <c r="O44" s="75">
        <v>130</v>
      </c>
      <c r="P44" s="76"/>
      <c r="Q44" s="76"/>
      <c r="R44" s="31" t="s">
        <v>37</v>
      </c>
      <c r="S44" s="32">
        <v>0</v>
      </c>
      <c r="T44" s="33">
        <f t="shared" si="0"/>
        <v>0</v>
      </c>
    </row>
    <row r="45" spans="2:20" ht="24.95" customHeight="1" x14ac:dyDescent="0.25">
      <c r="B45" s="75">
        <v>29</v>
      </c>
      <c r="C45" s="76"/>
      <c r="D45" s="77" t="s">
        <v>92</v>
      </c>
      <c r="E45" s="76"/>
      <c r="F45" s="76"/>
      <c r="G45" s="77" t="s">
        <v>93</v>
      </c>
      <c r="H45" s="76"/>
      <c r="I45" s="76"/>
      <c r="J45" s="76"/>
      <c r="K45" s="76"/>
      <c r="L45" s="76"/>
      <c r="M45" s="76"/>
      <c r="N45" s="76"/>
      <c r="O45" s="75">
        <v>110</v>
      </c>
      <c r="P45" s="76"/>
      <c r="Q45" s="76"/>
      <c r="R45" s="31" t="s">
        <v>37</v>
      </c>
      <c r="S45" s="32">
        <v>0</v>
      </c>
      <c r="T45" s="33">
        <f t="shared" si="0"/>
        <v>0</v>
      </c>
    </row>
    <row r="46" spans="2:20" ht="24.95" customHeight="1" x14ac:dyDescent="0.25">
      <c r="B46" s="75">
        <v>30</v>
      </c>
      <c r="C46" s="76"/>
      <c r="D46" s="77" t="s">
        <v>94</v>
      </c>
      <c r="E46" s="76"/>
      <c r="F46" s="76"/>
      <c r="G46" s="77" t="s">
        <v>95</v>
      </c>
      <c r="H46" s="76"/>
      <c r="I46" s="76"/>
      <c r="J46" s="76"/>
      <c r="K46" s="76"/>
      <c r="L46" s="76"/>
      <c r="M46" s="76"/>
      <c r="N46" s="76"/>
      <c r="O46" s="75">
        <v>3</v>
      </c>
      <c r="P46" s="76"/>
      <c r="Q46" s="76"/>
      <c r="R46" s="31" t="s">
        <v>40</v>
      </c>
      <c r="S46" s="32">
        <v>0</v>
      </c>
      <c r="T46" s="33">
        <f t="shared" si="0"/>
        <v>0</v>
      </c>
    </row>
    <row r="47" spans="2:20" ht="24.95" customHeight="1" x14ac:dyDescent="0.25">
      <c r="B47" s="75">
        <v>31</v>
      </c>
      <c r="C47" s="76"/>
      <c r="D47" s="77" t="s">
        <v>96</v>
      </c>
      <c r="E47" s="76"/>
      <c r="F47" s="76"/>
      <c r="G47" s="77" t="s">
        <v>97</v>
      </c>
      <c r="H47" s="76"/>
      <c r="I47" s="76"/>
      <c r="J47" s="76"/>
      <c r="K47" s="76"/>
      <c r="L47" s="76"/>
      <c r="M47" s="76"/>
      <c r="N47" s="76"/>
      <c r="O47" s="75">
        <v>32</v>
      </c>
      <c r="P47" s="76"/>
      <c r="Q47" s="76"/>
      <c r="R47" s="31" t="s">
        <v>40</v>
      </c>
      <c r="S47" s="32">
        <v>0</v>
      </c>
      <c r="T47" s="33">
        <f t="shared" si="0"/>
        <v>0</v>
      </c>
    </row>
    <row r="48" spans="2:20" ht="24.95" customHeight="1" x14ac:dyDescent="0.25">
      <c r="B48" s="75">
        <v>32</v>
      </c>
      <c r="C48" s="76"/>
      <c r="D48" s="77" t="s">
        <v>98</v>
      </c>
      <c r="E48" s="76"/>
      <c r="F48" s="76"/>
      <c r="G48" s="77" t="s">
        <v>99</v>
      </c>
      <c r="H48" s="76"/>
      <c r="I48" s="76"/>
      <c r="J48" s="76"/>
      <c r="K48" s="76"/>
      <c r="L48" s="76"/>
      <c r="M48" s="76"/>
      <c r="N48" s="76"/>
      <c r="O48" s="75">
        <v>6</v>
      </c>
      <c r="P48" s="76"/>
      <c r="Q48" s="76"/>
      <c r="R48" s="31" t="s">
        <v>40</v>
      </c>
      <c r="S48" s="32">
        <v>0</v>
      </c>
      <c r="T48" s="33">
        <f t="shared" si="0"/>
        <v>0</v>
      </c>
    </row>
    <row r="49" spans="2:20" ht="24.95" customHeight="1" x14ac:dyDescent="0.25">
      <c r="B49" s="75">
        <v>33</v>
      </c>
      <c r="C49" s="76"/>
      <c r="D49" s="77" t="s">
        <v>100</v>
      </c>
      <c r="E49" s="76"/>
      <c r="F49" s="76"/>
      <c r="G49" s="77" t="s">
        <v>101</v>
      </c>
      <c r="H49" s="76"/>
      <c r="I49" s="76"/>
      <c r="J49" s="76"/>
      <c r="K49" s="76"/>
      <c r="L49" s="76"/>
      <c r="M49" s="76"/>
      <c r="N49" s="76"/>
      <c r="O49" s="75">
        <v>2</v>
      </c>
      <c r="P49" s="76"/>
      <c r="Q49" s="76"/>
      <c r="R49" s="31" t="s">
        <v>40</v>
      </c>
      <c r="S49" s="32">
        <v>0</v>
      </c>
      <c r="T49" s="33">
        <f t="shared" si="0"/>
        <v>0</v>
      </c>
    </row>
    <row r="50" spans="2:20" ht="24.95" customHeight="1" x14ac:dyDescent="0.25">
      <c r="B50" s="75">
        <v>34</v>
      </c>
      <c r="C50" s="76"/>
      <c r="D50" s="77" t="s">
        <v>102</v>
      </c>
      <c r="E50" s="76"/>
      <c r="F50" s="76"/>
      <c r="G50" s="77" t="s">
        <v>103</v>
      </c>
      <c r="H50" s="76"/>
      <c r="I50" s="76"/>
      <c r="J50" s="76"/>
      <c r="K50" s="76"/>
      <c r="L50" s="76"/>
      <c r="M50" s="76"/>
      <c r="N50" s="76"/>
      <c r="O50" s="75">
        <v>4</v>
      </c>
      <c r="P50" s="76"/>
      <c r="Q50" s="76"/>
      <c r="R50" s="31" t="s">
        <v>40</v>
      </c>
      <c r="S50" s="32">
        <v>0</v>
      </c>
      <c r="T50" s="33">
        <f t="shared" si="0"/>
        <v>0</v>
      </c>
    </row>
    <row r="51" spans="2:20" ht="24.95" customHeight="1" x14ac:dyDescent="0.25">
      <c r="B51" s="75">
        <v>35</v>
      </c>
      <c r="C51" s="76"/>
      <c r="D51" s="77" t="s">
        <v>104</v>
      </c>
      <c r="E51" s="76"/>
      <c r="F51" s="76"/>
      <c r="G51" s="77" t="s">
        <v>105</v>
      </c>
      <c r="H51" s="76"/>
      <c r="I51" s="76"/>
      <c r="J51" s="76"/>
      <c r="K51" s="76"/>
      <c r="L51" s="76"/>
      <c r="M51" s="76"/>
      <c r="N51" s="76"/>
      <c r="O51" s="75">
        <v>10</v>
      </c>
      <c r="P51" s="76"/>
      <c r="Q51" s="76"/>
      <c r="R51" s="31" t="s">
        <v>40</v>
      </c>
      <c r="S51" s="32">
        <v>0</v>
      </c>
      <c r="T51" s="33">
        <f t="shared" si="0"/>
        <v>0</v>
      </c>
    </row>
    <row r="52" spans="2:20" ht="24.95" customHeight="1" x14ac:dyDescent="0.25">
      <c r="B52" s="75">
        <v>36</v>
      </c>
      <c r="C52" s="76"/>
      <c r="D52" s="77" t="s">
        <v>106</v>
      </c>
      <c r="E52" s="76"/>
      <c r="F52" s="76"/>
      <c r="G52" s="77" t="s">
        <v>107</v>
      </c>
      <c r="H52" s="76"/>
      <c r="I52" s="76"/>
      <c r="J52" s="76"/>
      <c r="K52" s="76"/>
      <c r="L52" s="76"/>
      <c r="M52" s="76"/>
      <c r="N52" s="76"/>
      <c r="O52" s="75">
        <v>3</v>
      </c>
      <c r="P52" s="76"/>
      <c r="Q52" s="76"/>
      <c r="R52" s="31" t="s">
        <v>40</v>
      </c>
      <c r="S52" s="32">
        <v>0</v>
      </c>
      <c r="T52" s="33">
        <f t="shared" si="0"/>
        <v>0</v>
      </c>
    </row>
    <row r="53" spans="2:20" ht="24.95" customHeight="1" x14ac:dyDescent="0.25">
      <c r="B53" s="75">
        <v>37</v>
      </c>
      <c r="C53" s="76"/>
      <c r="D53" s="77" t="s">
        <v>108</v>
      </c>
      <c r="E53" s="76"/>
      <c r="F53" s="76"/>
      <c r="G53" s="77" t="s">
        <v>109</v>
      </c>
      <c r="H53" s="76"/>
      <c r="I53" s="76"/>
      <c r="J53" s="76"/>
      <c r="K53" s="76"/>
      <c r="L53" s="76"/>
      <c r="M53" s="76"/>
      <c r="N53" s="76"/>
      <c r="O53" s="75">
        <v>8</v>
      </c>
      <c r="P53" s="76"/>
      <c r="Q53" s="76"/>
      <c r="R53" s="31" t="s">
        <v>40</v>
      </c>
      <c r="S53" s="32">
        <v>0</v>
      </c>
      <c r="T53" s="33">
        <f t="shared" si="0"/>
        <v>0</v>
      </c>
    </row>
    <row r="54" spans="2:20" ht="24.95" customHeight="1" x14ac:dyDescent="0.25">
      <c r="B54" s="75">
        <v>38</v>
      </c>
      <c r="C54" s="76"/>
      <c r="D54" s="77" t="s">
        <v>110</v>
      </c>
      <c r="E54" s="76"/>
      <c r="F54" s="76"/>
      <c r="G54" s="77" t="s">
        <v>111</v>
      </c>
      <c r="H54" s="76"/>
      <c r="I54" s="76"/>
      <c r="J54" s="76"/>
      <c r="K54" s="76"/>
      <c r="L54" s="76"/>
      <c r="M54" s="76"/>
      <c r="N54" s="76"/>
      <c r="O54" s="75">
        <v>25</v>
      </c>
      <c r="P54" s="76"/>
      <c r="Q54" s="76"/>
      <c r="R54" s="31" t="s">
        <v>37</v>
      </c>
      <c r="S54" s="32">
        <v>0</v>
      </c>
      <c r="T54" s="33">
        <f t="shared" si="0"/>
        <v>0</v>
      </c>
    </row>
    <row r="55" spans="2:20" ht="24.95" customHeight="1" x14ac:dyDescent="0.25">
      <c r="B55" s="75">
        <v>39</v>
      </c>
      <c r="C55" s="76"/>
      <c r="D55" s="77" t="s">
        <v>112</v>
      </c>
      <c r="E55" s="76"/>
      <c r="F55" s="76"/>
      <c r="G55" s="77" t="s">
        <v>113</v>
      </c>
      <c r="H55" s="76"/>
      <c r="I55" s="76"/>
      <c r="J55" s="76"/>
      <c r="K55" s="76"/>
      <c r="L55" s="76"/>
      <c r="M55" s="76"/>
      <c r="N55" s="76"/>
      <c r="O55" s="75">
        <v>50</v>
      </c>
      <c r="P55" s="76"/>
      <c r="Q55" s="76"/>
      <c r="R55" s="31" t="s">
        <v>37</v>
      </c>
      <c r="S55" s="32">
        <v>0</v>
      </c>
      <c r="T55" s="33">
        <f t="shared" si="0"/>
        <v>0</v>
      </c>
    </row>
    <row r="56" spans="2:20" ht="24.95" customHeight="1" x14ac:dyDescent="0.25">
      <c r="B56" s="75">
        <v>40</v>
      </c>
      <c r="C56" s="76"/>
      <c r="D56" s="77" t="s">
        <v>112</v>
      </c>
      <c r="E56" s="76"/>
      <c r="F56" s="76"/>
      <c r="G56" s="77" t="s">
        <v>114</v>
      </c>
      <c r="H56" s="76"/>
      <c r="I56" s="76"/>
      <c r="J56" s="76"/>
      <c r="K56" s="76"/>
      <c r="L56" s="76"/>
      <c r="M56" s="76"/>
      <c r="N56" s="76"/>
      <c r="O56" s="75">
        <v>5</v>
      </c>
      <c r="P56" s="76"/>
      <c r="Q56" s="76"/>
      <c r="R56" s="31" t="s">
        <v>37</v>
      </c>
      <c r="S56" s="32">
        <v>0</v>
      </c>
      <c r="T56" s="33">
        <f t="shared" si="0"/>
        <v>0</v>
      </c>
    </row>
    <row r="57" spans="2:20" ht="24.95" customHeight="1" x14ac:dyDescent="0.25">
      <c r="B57" s="75">
        <v>41</v>
      </c>
      <c r="C57" s="76"/>
      <c r="D57" s="77" t="s">
        <v>115</v>
      </c>
      <c r="E57" s="76"/>
      <c r="F57" s="76"/>
      <c r="G57" s="77" t="s">
        <v>116</v>
      </c>
      <c r="H57" s="76"/>
      <c r="I57" s="76"/>
      <c r="J57" s="76"/>
      <c r="K57" s="76"/>
      <c r="L57" s="76"/>
      <c r="M57" s="76"/>
      <c r="N57" s="76"/>
      <c r="O57" s="75">
        <v>430</v>
      </c>
      <c r="P57" s="76"/>
      <c r="Q57" s="76"/>
      <c r="R57" s="31" t="s">
        <v>37</v>
      </c>
      <c r="S57" s="32">
        <v>0</v>
      </c>
      <c r="T57" s="33">
        <f t="shared" si="0"/>
        <v>0</v>
      </c>
    </row>
    <row r="58" spans="2:20" ht="24.95" customHeight="1" x14ac:dyDescent="0.25">
      <c r="B58" s="75">
        <v>42</v>
      </c>
      <c r="C58" s="76"/>
      <c r="D58" s="77" t="s">
        <v>115</v>
      </c>
      <c r="E58" s="76"/>
      <c r="F58" s="76"/>
      <c r="G58" s="77" t="s">
        <v>117</v>
      </c>
      <c r="H58" s="76"/>
      <c r="I58" s="76"/>
      <c r="J58" s="76"/>
      <c r="K58" s="76"/>
      <c r="L58" s="76"/>
      <c r="M58" s="76"/>
      <c r="N58" s="76"/>
      <c r="O58" s="75">
        <v>166</v>
      </c>
      <c r="P58" s="76"/>
      <c r="Q58" s="76"/>
      <c r="R58" s="31" t="s">
        <v>37</v>
      </c>
      <c r="S58" s="32">
        <v>0</v>
      </c>
      <c r="T58" s="33">
        <f t="shared" si="0"/>
        <v>0</v>
      </c>
    </row>
    <row r="59" spans="2:20" ht="24.95" customHeight="1" x14ac:dyDescent="0.25">
      <c r="B59" s="75">
        <v>43</v>
      </c>
      <c r="C59" s="76"/>
      <c r="D59" s="77" t="s">
        <v>118</v>
      </c>
      <c r="E59" s="76"/>
      <c r="F59" s="76"/>
      <c r="G59" s="77" t="s">
        <v>119</v>
      </c>
      <c r="H59" s="76"/>
      <c r="I59" s="76"/>
      <c r="J59" s="76"/>
      <c r="K59" s="76"/>
      <c r="L59" s="76"/>
      <c r="M59" s="76"/>
      <c r="N59" s="76"/>
      <c r="O59" s="75">
        <v>214</v>
      </c>
      <c r="P59" s="76"/>
      <c r="Q59" s="76"/>
      <c r="R59" s="31" t="s">
        <v>37</v>
      </c>
      <c r="S59" s="32">
        <v>0</v>
      </c>
      <c r="T59" s="33">
        <f t="shared" si="0"/>
        <v>0</v>
      </c>
    </row>
    <row r="60" spans="2:20" ht="24.95" customHeight="1" x14ac:dyDescent="0.25">
      <c r="B60" s="75">
        <v>44</v>
      </c>
      <c r="C60" s="76"/>
      <c r="D60" s="77" t="s">
        <v>120</v>
      </c>
      <c r="E60" s="76"/>
      <c r="F60" s="76"/>
      <c r="G60" s="77" t="s">
        <v>121</v>
      </c>
      <c r="H60" s="76"/>
      <c r="I60" s="76"/>
      <c r="J60" s="76"/>
      <c r="K60" s="76"/>
      <c r="L60" s="76"/>
      <c r="M60" s="76"/>
      <c r="N60" s="76"/>
      <c r="O60" s="75">
        <v>40</v>
      </c>
      <c r="P60" s="76"/>
      <c r="Q60" s="76"/>
      <c r="R60" s="31" t="s">
        <v>37</v>
      </c>
      <c r="S60" s="32">
        <v>0</v>
      </c>
      <c r="T60" s="33">
        <f t="shared" si="0"/>
        <v>0</v>
      </c>
    </row>
    <row r="61" spans="2:20" ht="24.95" customHeight="1" x14ac:dyDescent="0.25">
      <c r="B61" s="75">
        <v>45</v>
      </c>
      <c r="C61" s="76"/>
      <c r="D61" s="77" t="s">
        <v>122</v>
      </c>
      <c r="E61" s="76"/>
      <c r="F61" s="76"/>
      <c r="G61" s="77" t="s">
        <v>123</v>
      </c>
      <c r="H61" s="76"/>
      <c r="I61" s="76"/>
      <c r="J61" s="76"/>
      <c r="K61" s="76"/>
      <c r="L61" s="76"/>
      <c r="M61" s="76"/>
      <c r="N61" s="76"/>
      <c r="O61" s="75">
        <v>16</v>
      </c>
      <c r="P61" s="76"/>
      <c r="Q61" s="76"/>
      <c r="R61" s="31" t="s">
        <v>37</v>
      </c>
      <c r="S61" s="32">
        <v>0</v>
      </c>
      <c r="T61" s="33">
        <f t="shared" si="0"/>
        <v>0</v>
      </c>
    </row>
    <row r="62" spans="2:20" ht="24.95" customHeight="1" x14ac:dyDescent="0.25">
      <c r="B62" s="75">
        <v>46</v>
      </c>
      <c r="C62" s="76"/>
      <c r="D62" s="77" t="s">
        <v>124</v>
      </c>
      <c r="E62" s="76"/>
      <c r="F62" s="76"/>
      <c r="G62" s="77" t="s">
        <v>125</v>
      </c>
      <c r="H62" s="76"/>
      <c r="I62" s="76"/>
      <c r="J62" s="76"/>
      <c r="K62" s="76"/>
      <c r="L62" s="76"/>
      <c r="M62" s="76"/>
      <c r="N62" s="76"/>
      <c r="O62" s="75">
        <v>18</v>
      </c>
      <c r="P62" s="76"/>
      <c r="Q62" s="76"/>
      <c r="R62" s="31" t="s">
        <v>37</v>
      </c>
      <c r="S62" s="32">
        <v>0</v>
      </c>
      <c r="T62" s="33">
        <f t="shared" si="0"/>
        <v>0</v>
      </c>
    </row>
    <row r="63" spans="2:20" ht="24.95" customHeight="1" x14ac:dyDescent="0.25">
      <c r="B63" s="75">
        <v>47</v>
      </c>
      <c r="C63" s="76"/>
      <c r="D63" s="77" t="s">
        <v>126</v>
      </c>
      <c r="E63" s="76"/>
      <c r="F63" s="76"/>
      <c r="G63" s="77" t="s">
        <v>127</v>
      </c>
      <c r="H63" s="76"/>
      <c r="I63" s="76"/>
      <c r="J63" s="76"/>
      <c r="K63" s="76"/>
      <c r="L63" s="76"/>
      <c r="M63" s="76"/>
      <c r="N63" s="76"/>
      <c r="O63" s="75">
        <v>175</v>
      </c>
      <c r="P63" s="76"/>
      <c r="Q63" s="76"/>
      <c r="R63" s="31" t="s">
        <v>37</v>
      </c>
      <c r="S63" s="32">
        <v>0</v>
      </c>
      <c r="T63" s="33">
        <f t="shared" si="0"/>
        <v>0</v>
      </c>
    </row>
    <row r="64" spans="2:20" ht="24.95" customHeight="1" x14ac:dyDescent="0.25">
      <c r="B64" s="75">
        <v>48</v>
      </c>
      <c r="C64" s="76"/>
      <c r="D64" s="77" t="s">
        <v>128</v>
      </c>
      <c r="E64" s="76"/>
      <c r="F64" s="76"/>
      <c r="G64" s="77" t="s">
        <v>129</v>
      </c>
      <c r="H64" s="76"/>
      <c r="I64" s="76"/>
      <c r="J64" s="76"/>
      <c r="K64" s="76"/>
      <c r="L64" s="76"/>
      <c r="M64" s="76"/>
      <c r="N64" s="76"/>
      <c r="O64" s="75">
        <v>70</v>
      </c>
      <c r="P64" s="76"/>
      <c r="Q64" s="76"/>
      <c r="R64" s="31" t="s">
        <v>37</v>
      </c>
      <c r="S64" s="32">
        <v>0</v>
      </c>
      <c r="T64" s="33">
        <f t="shared" si="0"/>
        <v>0</v>
      </c>
    </row>
    <row r="65" spans="2:20" ht="24.95" customHeight="1" x14ac:dyDescent="0.25">
      <c r="B65" s="75">
        <v>49</v>
      </c>
      <c r="C65" s="76"/>
      <c r="D65" s="77" t="s">
        <v>130</v>
      </c>
      <c r="E65" s="76"/>
      <c r="F65" s="76"/>
      <c r="G65" s="77" t="s">
        <v>131</v>
      </c>
      <c r="H65" s="76"/>
      <c r="I65" s="76"/>
      <c r="J65" s="76"/>
      <c r="K65" s="76"/>
      <c r="L65" s="76"/>
      <c r="M65" s="76"/>
      <c r="N65" s="76"/>
      <c r="O65" s="75">
        <v>4</v>
      </c>
      <c r="P65" s="76"/>
      <c r="Q65" s="76"/>
      <c r="R65" s="31" t="s">
        <v>40</v>
      </c>
      <c r="S65" s="32">
        <v>0</v>
      </c>
      <c r="T65" s="33">
        <f t="shared" si="0"/>
        <v>0</v>
      </c>
    </row>
    <row r="66" spans="2:20" ht="24.95" customHeight="1" x14ac:dyDescent="0.25">
      <c r="B66" s="75">
        <v>50</v>
      </c>
      <c r="C66" s="76"/>
      <c r="D66" s="77" t="s">
        <v>132</v>
      </c>
      <c r="E66" s="76"/>
      <c r="F66" s="76"/>
      <c r="G66" s="77" t="s">
        <v>133</v>
      </c>
      <c r="H66" s="76"/>
      <c r="I66" s="76"/>
      <c r="J66" s="76"/>
      <c r="K66" s="76"/>
      <c r="L66" s="76"/>
      <c r="M66" s="76"/>
      <c r="N66" s="76"/>
      <c r="O66" s="75">
        <v>1</v>
      </c>
      <c r="P66" s="76"/>
      <c r="Q66" s="76"/>
      <c r="R66" s="31" t="s">
        <v>40</v>
      </c>
      <c r="S66" s="32">
        <v>0</v>
      </c>
      <c r="T66" s="33">
        <f t="shared" si="0"/>
        <v>0</v>
      </c>
    </row>
    <row r="67" spans="2:20" ht="24.95" customHeight="1" x14ac:dyDescent="0.25">
      <c r="B67" s="75">
        <v>51</v>
      </c>
      <c r="C67" s="76"/>
      <c r="D67" s="77" t="s">
        <v>134</v>
      </c>
      <c r="E67" s="76"/>
      <c r="F67" s="76"/>
      <c r="G67" s="77" t="s">
        <v>135</v>
      </c>
      <c r="H67" s="76"/>
      <c r="I67" s="76"/>
      <c r="J67" s="76"/>
      <c r="K67" s="76"/>
      <c r="L67" s="76"/>
      <c r="M67" s="76"/>
      <c r="N67" s="76"/>
      <c r="O67" s="75">
        <v>6</v>
      </c>
      <c r="P67" s="76"/>
      <c r="Q67" s="76"/>
      <c r="R67" s="31" t="s">
        <v>40</v>
      </c>
      <c r="S67" s="32">
        <v>0</v>
      </c>
      <c r="T67" s="33">
        <f t="shared" si="0"/>
        <v>0</v>
      </c>
    </row>
    <row r="68" spans="2:20" ht="24.95" customHeight="1" x14ac:dyDescent="0.25">
      <c r="B68" s="75">
        <v>52</v>
      </c>
      <c r="C68" s="76"/>
      <c r="D68" s="77" t="s">
        <v>136</v>
      </c>
      <c r="E68" s="76"/>
      <c r="F68" s="76"/>
      <c r="G68" s="77" t="s">
        <v>137</v>
      </c>
      <c r="H68" s="76"/>
      <c r="I68" s="76"/>
      <c r="J68" s="76"/>
      <c r="K68" s="76"/>
      <c r="L68" s="76"/>
      <c r="M68" s="76"/>
      <c r="N68" s="76"/>
      <c r="O68" s="75">
        <v>30</v>
      </c>
      <c r="P68" s="76"/>
      <c r="Q68" s="76"/>
      <c r="R68" s="31" t="s">
        <v>37</v>
      </c>
      <c r="S68" s="32">
        <v>0</v>
      </c>
      <c r="T68" s="33">
        <f t="shared" si="0"/>
        <v>0</v>
      </c>
    </row>
    <row r="69" spans="2:20" ht="24.95" customHeight="1" x14ac:dyDescent="0.25">
      <c r="B69" s="75">
        <v>53</v>
      </c>
      <c r="C69" s="76"/>
      <c r="D69" s="77" t="s">
        <v>138</v>
      </c>
      <c r="E69" s="76"/>
      <c r="F69" s="76"/>
      <c r="G69" s="77" t="s">
        <v>139</v>
      </c>
      <c r="H69" s="76"/>
      <c r="I69" s="76"/>
      <c r="J69" s="76"/>
      <c r="K69" s="76"/>
      <c r="L69" s="76"/>
      <c r="M69" s="76"/>
      <c r="N69" s="76"/>
      <c r="O69" s="75">
        <v>29</v>
      </c>
      <c r="P69" s="76"/>
      <c r="Q69" s="76"/>
      <c r="R69" s="31" t="s">
        <v>40</v>
      </c>
      <c r="S69" s="32">
        <v>0</v>
      </c>
      <c r="T69" s="33">
        <f t="shared" si="0"/>
        <v>0</v>
      </c>
    </row>
    <row r="70" spans="2:20" ht="24.95" customHeight="1" x14ac:dyDescent="0.25">
      <c r="B70" s="75">
        <v>54</v>
      </c>
      <c r="C70" s="76"/>
      <c r="D70" s="77" t="s">
        <v>140</v>
      </c>
      <c r="E70" s="76"/>
      <c r="F70" s="76"/>
      <c r="G70" s="77" t="s">
        <v>141</v>
      </c>
      <c r="H70" s="76"/>
      <c r="I70" s="76"/>
      <c r="J70" s="76"/>
      <c r="K70" s="76"/>
      <c r="L70" s="76"/>
      <c r="M70" s="76"/>
      <c r="N70" s="76"/>
      <c r="O70" s="75">
        <v>44</v>
      </c>
      <c r="P70" s="76"/>
      <c r="Q70" s="76"/>
      <c r="R70" s="31" t="s">
        <v>40</v>
      </c>
      <c r="S70" s="32">
        <v>0</v>
      </c>
      <c r="T70" s="33">
        <f t="shared" si="0"/>
        <v>0</v>
      </c>
    </row>
    <row r="71" spans="2:20" ht="24.95" customHeight="1" thickBot="1" x14ac:dyDescent="0.3">
      <c r="B71" s="81">
        <v>55</v>
      </c>
      <c r="C71" s="82"/>
      <c r="D71" s="83" t="s">
        <v>142</v>
      </c>
      <c r="E71" s="82"/>
      <c r="F71" s="82"/>
      <c r="G71" s="83" t="s">
        <v>143</v>
      </c>
      <c r="H71" s="82"/>
      <c r="I71" s="82"/>
      <c r="J71" s="82"/>
      <c r="K71" s="82"/>
      <c r="L71" s="82"/>
      <c r="M71" s="82"/>
      <c r="N71" s="82"/>
      <c r="O71" s="81">
        <v>45</v>
      </c>
      <c r="P71" s="82"/>
      <c r="Q71" s="82"/>
      <c r="R71" s="34" t="s">
        <v>40</v>
      </c>
      <c r="S71" s="35">
        <v>0</v>
      </c>
      <c r="T71" s="36">
        <f t="shared" si="0"/>
        <v>0</v>
      </c>
    </row>
    <row r="72" spans="2:20" ht="24.95" customHeight="1" thickBot="1" x14ac:dyDescent="0.3">
      <c r="B72" s="84" t="s">
        <v>343</v>
      </c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22"/>
      <c r="T72" s="23">
        <f>SUM(T17:T71)</f>
        <v>0</v>
      </c>
    </row>
    <row r="73" spans="2:20" ht="17.45" customHeight="1" x14ac:dyDescent="0.25"/>
    <row r="74" spans="2:20" ht="28.35" customHeight="1" x14ac:dyDescent="0.25"/>
    <row r="75" spans="2:20" ht="2.85" customHeight="1" x14ac:dyDescent="0.25"/>
    <row r="76" spans="2:20" ht="16.899999999999999" customHeight="1" x14ac:dyDescent="0.25">
      <c r="B76" s="86" t="s">
        <v>144</v>
      </c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</row>
    <row r="77" spans="2:20" ht="2.85" customHeight="1" x14ac:dyDescent="0.25"/>
    <row r="78" spans="2:20" x14ac:dyDescent="0.25">
      <c r="B78" s="69" t="s">
        <v>31</v>
      </c>
      <c r="C78" s="70"/>
      <c r="D78" s="71" t="s">
        <v>32</v>
      </c>
      <c r="E78" s="70"/>
      <c r="F78" s="70"/>
      <c r="G78" s="71" t="s">
        <v>6</v>
      </c>
      <c r="H78" s="70"/>
      <c r="I78" s="70"/>
      <c r="J78" s="70"/>
      <c r="K78" s="70"/>
      <c r="L78" s="70"/>
      <c r="M78" s="70"/>
      <c r="N78" s="70"/>
      <c r="O78" s="69" t="s">
        <v>33</v>
      </c>
      <c r="P78" s="70"/>
      <c r="Q78" s="70"/>
      <c r="R78" s="1" t="s">
        <v>34</v>
      </c>
      <c r="S78" s="3" t="s">
        <v>328</v>
      </c>
      <c r="T78" s="3" t="s">
        <v>344</v>
      </c>
    </row>
    <row r="79" spans="2:20" x14ac:dyDescent="0.25">
      <c r="B79" s="78">
        <v>1</v>
      </c>
      <c r="C79" s="79"/>
      <c r="D79" s="80" t="s">
        <v>145</v>
      </c>
      <c r="E79" s="79"/>
      <c r="F79" s="79"/>
      <c r="G79" s="80" t="s">
        <v>146</v>
      </c>
      <c r="H79" s="79"/>
      <c r="I79" s="79"/>
      <c r="J79" s="79"/>
      <c r="K79" s="79"/>
      <c r="L79" s="79"/>
      <c r="M79" s="79"/>
      <c r="N79" s="79"/>
      <c r="O79" s="78">
        <v>0.1</v>
      </c>
      <c r="P79" s="79"/>
      <c r="Q79" s="79"/>
      <c r="R79" s="28" t="s">
        <v>147</v>
      </c>
      <c r="S79" s="37">
        <v>0</v>
      </c>
      <c r="T79" s="38">
        <f t="shared" ref="T79:T84" si="1">PRODUCT(O79,S79)</f>
        <v>0</v>
      </c>
    </row>
    <row r="80" spans="2:20" x14ac:dyDescent="0.25">
      <c r="B80" s="75">
        <v>2</v>
      </c>
      <c r="C80" s="76"/>
      <c r="D80" s="77" t="s">
        <v>148</v>
      </c>
      <c r="E80" s="76"/>
      <c r="F80" s="76"/>
      <c r="G80" s="77" t="s">
        <v>149</v>
      </c>
      <c r="H80" s="76"/>
      <c r="I80" s="76"/>
      <c r="J80" s="76"/>
      <c r="K80" s="76"/>
      <c r="L80" s="76"/>
      <c r="M80" s="76"/>
      <c r="N80" s="76"/>
      <c r="O80" s="75">
        <v>15</v>
      </c>
      <c r="P80" s="76"/>
      <c r="Q80" s="76"/>
      <c r="R80" s="31" t="s">
        <v>37</v>
      </c>
      <c r="S80" s="39">
        <v>0</v>
      </c>
      <c r="T80" s="40">
        <f t="shared" si="1"/>
        <v>0</v>
      </c>
    </row>
    <row r="81" spans="2:20" x14ac:dyDescent="0.25">
      <c r="B81" s="75">
        <v>3</v>
      </c>
      <c r="C81" s="76"/>
      <c r="D81" s="77" t="s">
        <v>150</v>
      </c>
      <c r="E81" s="76"/>
      <c r="F81" s="76"/>
      <c r="G81" s="77" t="s">
        <v>151</v>
      </c>
      <c r="H81" s="76"/>
      <c r="I81" s="76"/>
      <c r="J81" s="76"/>
      <c r="K81" s="76"/>
      <c r="L81" s="76"/>
      <c r="M81" s="76"/>
      <c r="N81" s="76"/>
      <c r="O81" s="75">
        <v>15</v>
      </c>
      <c r="P81" s="76"/>
      <c r="Q81" s="76"/>
      <c r="R81" s="31" t="s">
        <v>37</v>
      </c>
      <c r="S81" s="39">
        <v>0</v>
      </c>
      <c r="T81" s="40">
        <f t="shared" si="1"/>
        <v>0</v>
      </c>
    </row>
    <row r="82" spans="2:20" x14ac:dyDescent="0.25">
      <c r="B82" s="75">
        <v>4</v>
      </c>
      <c r="C82" s="76"/>
      <c r="D82" s="77" t="s">
        <v>152</v>
      </c>
      <c r="E82" s="76"/>
      <c r="F82" s="76"/>
      <c r="G82" s="77" t="s">
        <v>153</v>
      </c>
      <c r="H82" s="76"/>
      <c r="I82" s="76"/>
      <c r="J82" s="76"/>
      <c r="K82" s="76"/>
      <c r="L82" s="76"/>
      <c r="M82" s="76"/>
      <c r="N82" s="76"/>
      <c r="O82" s="75">
        <v>15</v>
      </c>
      <c r="P82" s="76"/>
      <c r="Q82" s="76"/>
      <c r="R82" s="31" t="s">
        <v>37</v>
      </c>
      <c r="S82" s="39">
        <v>0</v>
      </c>
      <c r="T82" s="40">
        <f t="shared" si="1"/>
        <v>0</v>
      </c>
    </row>
    <row r="83" spans="2:20" x14ac:dyDescent="0.25">
      <c r="B83" s="75">
        <v>5</v>
      </c>
      <c r="C83" s="76"/>
      <c r="D83" s="77" t="s">
        <v>154</v>
      </c>
      <c r="E83" s="76"/>
      <c r="F83" s="76"/>
      <c r="G83" s="77" t="s">
        <v>155</v>
      </c>
      <c r="H83" s="76"/>
      <c r="I83" s="76"/>
      <c r="J83" s="76"/>
      <c r="K83" s="76"/>
      <c r="L83" s="76"/>
      <c r="M83" s="76"/>
      <c r="N83" s="76"/>
      <c r="O83" s="75">
        <v>50</v>
      </c>
      <c r="P83" s="76"/>
      <c r="Q83" s="76"/>
      <c r="R83" s="31" t="s">
        <v>37</v>
      </c>
      <c r="S83" s="39">
        <v>0</v>
      </c>
      <c r="T83" s="40">
        <f t="shared" si="1"/>
        <v>0</v>
      </c>
    </row>
    <row r="84" spans="2:20" ht="15.75" thickBot="1" x14ac:dyDescent="0.3">
      <c r="B84" s="81">
        <v>6</v>
      </c>
      <c r="C84" s="82"/>
      <c r="D84" s="83" t="s">
        <v>156</v>
      </c>
      <c r="E84" s="82"/>
      <c r="F84" s="82"/>
      <c r="G84" s="83" t="s">
        <v>157</v>
      </c>
      <c r="H84" s="82"/>
      <c r="I84" s="82"/>
      <c r="J84" s="82"/>
      <c r="K84" s="82"/>
      <c r="L84" s="82"/>
      <c r="M84" s="82"/>
      <c r="N84" s="82"/>
      <c r="O84" s="81">
        <v>15</v>
      </c>
      <c r="P84" s="82"/>
      <c r="Q84" s="82"/>
      <c r="R84" s="34" t="s">
        <v>37</v>
      </c>
      <c r="S84" s="41">
        <v>0</v>
      </c>
      <c r="T84" s="42">
        <f t="shared" si="1"/>
        <v>0</v>
      </c>
    </row>
    <row r="85" spans="2:20" ht="24.6" customHeight="1" thickBot="1" x14ac:dyDescent="0.3">
      <c r="B85" s="84" t="s">
        <v>345</v>
      </c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22"/>
      <c r="T85" s="23">
        <f>SUM(T79:T84)</f>
        <v>0</v>
      </c>
    </row>
    <row r="86" spans="2:20" ht="33.950000000000003" customHeight="1" x14ac:dyDescent="0.25"/>
    <row r="87" spans="2:20" ht="2.85" customHeight="1" x14ac:dyDescent="0.25"/>
    <row r="88" spans="2:20" ht="16.899999999999999" customHeight="1" x14ac:dyDescent="0.25">
      <c r="B88" s="68" t="s">
        <v>338</v>
      </c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</row>
    <row r="89" spans="2:20" ht="2.85" customHeight="1" x14ac:dyDescent="0.25"/>
    <row r="90" spans="2:20" x14ac:dyDescent="0.25">
      <c r="B90" s="91" t="s">
        <v>31</v>
      </c>
      <c r="C90" s="70"/>
      <c r="D90" s="70"/>
      <c r="E90" s="92" t="s">
        <v>32</v>
      </c>
      <c r="F90" s="70"/>
      <c r="G90" s="70"/>
      <c r="H90" s="92" t="s">
        <v>6</v>
      </c>
      <c r="I90" s="70"/>
      <c r="J90" s="70"/>
      <c r="K90" s="70"/>
      <c r="L90" s="70"/>
      <c r="N90" s="91" t="s">
        <v>33</v>
      </c>
      <c r="O90" s="70"/>
      <c r="P90" s="70"/>
      <c r="Q90" s="92" t="s">
        <v>34</v>
      </c>
      <c r="R90" s="70"/>
      <c r="S90" s="3" t="s">
        <v>328</v>
      </c>
      <c r="T90" s="3" t="s">
        <v>344</v>
      </c>
    </row>
    <row r="91" spans="2:20" ht="21.95" customHeight="1" x14ac:dyDescent="0.25">
      <c r="B91" s="87">
        <v>1</v>
      </c>
      <c r="C91" s="88"/>
      <c r="D91" s="88"/>
      <c r="E91" s="89" t="s">
        <v>158</v>
      </c>
      <c r="F91" s="88"/>
      <c r="G91" s="88"/>
      <c r="H91" s="89" t="s">
        <v>159</v>
      </c>
      <c r="I91" s="88"/>
      <c r="J91" s="88"/>
      <c r="K91" s="88"/>
      <c r="L91" s="88"/>
      <c r="M91" s="43"/>
      <c r="N91" s="90">
        <v>1</v>
      </c>
      <c r="O91" s="88"/>
      <c r="P91" s="88"/>
      <c r="Q91" s="89" t="s">
        <v>40</v>
      </c>
      <c r="R91" s="88"/>
      <c r="S91" s="44">
        <v>0</v>
      </c>
      <c r="T91" s="45">
        <f>PRODUCT(N91,S91)</f>
        <v>0</v>
      </c>
    </row>
    <row r="92" spans="2:20" ht="21.95" customHeight="1" x14ac:dyDescent="0.25">
      <c r="B92" s="75">
        <v>2</v>
      </c>
      <c r="C92" s="76"/>
      <c r="D92" s="76"/>
      <c r="E92" s="77" t="s">
        <v>160</v>
      </c>
      <c r="F92" s="76"/>
      <c r="G92" s="76"/>
      <c r="H92" s="77" t="s">
        <v>161</v>
      </c>
      <c r="I92" s="76"/>
      <c r="J92" s="76"/>
      <c r="K92" s="76"/>
      <c r="L92" s="76"/>
      <c r="M92" s="46"/>
      <c r="N92" s="93">
        <v>3</v>
      </c>
      <c r="O92" s="76"/>
      <c r="P92" s="76"/>
      <c r="Q92" s="77" t="s">
        <v>40</v>
      </c>
      <c r="R92" s="76"/>
      <c r="S92" s="39">
        <v>0</v>
      </c>
      <c r="T92" s="40">
        <f t="shared" ref="T92:T127" si="2">PRODUCT(N92,S92)</f>
        <v>0</v>
      </c>
    </row>
    <row r="93" spans="2:20" ht="21.95" customHeight="1" x14ac:dyDescent="0.25">
      <c r="B93" s="75">
        <v>3</v>
      </c>
      <c r="C93" s="76"/>
      <c r="D93" s="76"/>
      <c r="E93" s="77" t="s">
        <v>162</v>
      </c>
      <c r="F93" s="76"/>
      <c r="G93" s="76"/>
      <c r="H93" s="77" t="s">
        <v>163</v>
      </c>
      <c r="I93" s="76"/>
      <c r="J93" s="76"/>
      <c r="K93" s="76"/>
      <c r="L93" s="76"/>
      <c r="M93" s="46"/>
      <c r="N93" s="93">
        <v>12</v>
      </c>
      <c r="O93" s="76"/>
      <c r="P93" s="76"/>
      <c r="Q93" s="77" t="s">
        <v>164</v>
      </c>
      <c r="R93" s="76"/>
      <c r="S93" s="39">
        <v>0</v>
      </c>
      <c r="T93" s="40">
        <f t="shared" si="2"/>
        <v>0</v>
      </c>
    </row>
    <row r="94" spans="2:20" ht="21.95" customHeight="1" x14ac:dyDescent="0.25">
      <c r="B94" s="75">
        <v>4</v>
      </c>
      <c r="C94" s="76"/>
      <c r="D94" s="76"/>
      <c r="E94" s="77" t="s">
        <v>165</v>
      </c>
      <c r="F94" s="76"/>
      <c r="G94" s="76"/>
      <c r="H94" s="77" t="s">
        <v>166</v>
      </c>
      <c r="I94" s="76"/>
      <c r="J94" s="76"/>
      <c r="K94" s="76"/>
      <c r="L94" s="76"/>
      <c r="M94" s="46"/>
      <c r="N94" s="93">
        <v>4</v>
      </c>
      <c r="O94" s="76"/>
      <c r="P94" s="76"/>
      <c r="Q94" s="77" t="s">
        <v>164</v>
      </c>
      <c r="R94" s="76"/>
      <c r="S94" s="39">
        <v>0</v>
      </c>
      <c r="T94" s="40">
        <f t="shared" si="2"/>
        <v>0</v>
      </c>
    </row>
    <row r="95" spans="2:20" ht="21.95" customHeight="1" x14ac:dyDescent="0.25">
      <c r="B95" s="75">
        <v>5</v>
      </c>
      <c r="C95" s="76"/>
      <c r="D95" s="76"/>
      <c r="E95" s="77" t="s">
        <v>167</v>
      </c>
      <c r="F95" s="76"/>
      <c r="G95" s="76"/>
      <c r="H95" s="77" t="s">
        <v>168</v>
      </c>
      <c r="I95" s="76"/>
      <c r="J95" s="76"/>
      <c r="K95" s="76"/>
      <c r="L95" s="76"/>
      <c r="M95" s="46"/>
      <c r="N95" s="93">
        <v>25</v>
      </c>
      <c r="O95" s="76"/>
      <c r="P95" s="76"/>
      <c r="Q95" s="77" t="s">
        <v>169</v>
      </c>
      <c r="R95" s="76"/>
      <c r="S95" s="39">
        <v>0</v>
      </c>
      <c r="T95" s="40">
        <f t="shared" si="2"/>
        <v>0</v>
      </c>
    </row>
    <row r="96" spans="2:20" ht="30.75" customHeight="1" x14ac:dyDescent="0.25">
      <c r="B96" s="75">
        <v>6</v>
      </c>
      <c r="C96" s="76"/>
      <c r="D96" s="76"/>
      <c r="E96" s="77" t="s">
        <v>170</v>
      </c>
      <c r="F96" s="76"/>
      <c r="G96" s="76"/>
      <c r="H96" s="77" t="s">
        <v>171</v>
      </c>
      <c r="I96" s="76"/>
      <c r="J96" s="76"/>
      <c r="K96" s="76"/>
      <c r="L96" s="76"/>
      <c r="M96" s="46"/>
      <c r="N96" s="93">
        <v>30</v>
      </c>
      <c r="O96" s="76"/>
      <c r="P96" s="76"/>
      <c r="Q96" s="77" t="s">
        <v>164</v>
      </c>
      <c r="R96" s="76"/>
      <c r="S96" s="39">
        <v>0</v>
      </c>
      <c r="T96" s="40">
        <f t="shared" si="2"/>
        <v>0</v>
      </c>
    </row>
    <row r="97" spans="2:20" ht="21.95" customHeight="1" x14ac:dyDescent="0.25">
      <c r="B97" s="75">
        <v>7</v>
      </c>
      <c r="C97" s="76"/>
      <c r="D97" s="76"/>
      <c r="E97" s="77" t="s">
        <v>172</v>
      </c>
      <c r="F97" s="76"/>
      <c r="G97" s="76"/>
      <c r="H97" s="77" t="s">
        <v>173</v>
      </c>
      <c r="I97" s="76"/>
      <c r="J97" s="76"/>
      <c r="K97" s="76"/>
      <c r="L97" s="76"/>
      <c r="M97" s="46"/>
      <c r="N97" s="93">
        <v>26</v>
      </c>
      <c r="O97" s="76"/>
      <c r="P97" s="76"/>
      <c r="Q97" s="77" t="s">
        <v>164</v>
      </c>
      <c r="R97" s="76"/>
      <c r="S97" s="39">
        <v>0</v>
      </c>
      <c r="T97" s="40">
        <f t="shared" si="2"/>
        <v>0</v>
      </c>
    </row>
    <row r="98" spans="2:20" ht="21.95" customHeight="1" x14ac:dyDescent="0.25">
      <c r="B98" s="75">
        <v>8</v>
      </c>
      <c r="C98" s="76"/>
      <c r="D98" s="76"/>
      <c r="E98" s="77" t="s">
        <v>174</v>
      </c>
      <c r="F98" s="76"/>
      <c r="G98" s="76"/>
      <c r="H98" s="77" t="s">
        <v>175</v>
      </c>
      <c r="I98" s="76"/>
      <c r="J98" s="76"/>
      <c r="K98" s="76"/>
      <c r="L98" s="76"/>
      <c r="M98" s="46"/>
      <c r="N98" s="93">
        <v>4</v>
      </c>
      <c r="O98" s="76"/>
      <c r="P98" s="76"/>
      <c r="Q98" s="77" t="s">
        <v>164</v>
      </c>
      <c r="R98" s="76"/>
      <c r="S98" s="39">
        <v>0</v>
      </c>
      <c r="T98" s="40">
        <f t="shared" si="2"/>
        <v>0</v>
      </c>
    </row>
    <row r="99" spans="2:20" ht="21.95" customHeight="1" x14ac:dyDescent="0.25">
      <c r="B99" s="75">
        <v>9</v>
      </c>
      <c r="C99" s="76"/>
      <c r="D99" s="76"/>
      <c r="E99" s="77" t="s">
        <v>176</v>
      </c>
      <c r="F99" s="76"/>
      <c r="G99" s="76"/>
      <c r="H99" s="77" t="s">
        <v>177</v>
      </c>
      <c r="I99" s="76"/>
      <c r="J99" s="76"/>
      <c r="K99" s="76"/>
      <c r="L99" s="76"/>
      <c r="M99" s="46"/>
      <c r="N99" s="93">
        <v>40</v>
      </c>
      <c r="O99" s="76"/>
      <c r="P99" s="76"/>
      <c r="Q99" s="77" t="s">
        <v>178</v>
      </c>
      <c r="R99" s="76"/>
      <c r="S99" s="39">
        <v>0</v>
      </c>
      <c r="T99" s="40">
        <f t="shared" si="2"/>
        <v>0</v>
      </c>
    </row>
    <row r="100" spans="2:20" ht="21.95" customHeight="1" x14ac:dyDescent="0.25">
      <c r="B100" s="75">
        <v>10</v>
      </c>
      <c r="C100" s="76"/>
      <c r="D100" s="76"/>
      <c r="E100" s="77" t="s">
        <v>179</v>
      </c>
      <c r="F100" s="76"/>
      <c r="G100" s="76"/>
      <c r="H100" s="77" t="s">
        <v>180</v>
      </c>
      <c r="I100" s="76"/>
      <c r="J100" s="76"/>
      <c r="K100" s="76"/>
      <c r="L100" s="76"/>
      <c r="M100" s="46"/>
      <c r="N100" s="93">
        <v>18</v>
      </c>
      <c r="O100" s="76"/>
      <c r="P100" s="76"/>
      <c r="Q100" s="77" t="s">
        <v>178</v>
      </c>
      <c r="R100" s="76"/>
      <c r="S100" s="39">
        <v>0</v>
      </c>
      <c r="T100" s="40">
        <f t="shared" si="2"/>
        <v>0</v>
      </c>
    </row>
    <row r="101" spans="2:20" ht="21.95" customHeight="1" x14ac:dyDescent="0.25">
      <c r="B101" s="75">
        <v>11</v>
      </c>
      <c r="C101" s="76"/>
      <c r="D101" s="76"/>
      <c r="E101" s="77" t="s">
        <v>181</v>
      </c>
      <c r="F101" s="76"/>
      <c r="G101" s="76"/>
      <c r="H101" s="77" t="s">
        <v>182</v>
      </c>
      <c r="I101" s="76"/>
      <c r="J101" s="76"/>
      <c r="K101" s="76"/>
      <c r="L101" s="76"/>
      <c r="M101" s="46"/>
      <c r="N101" s="93">
        <v>175</v>
      </c>
      <c r="O101" s="76"/>
      <c r="P101" s="76"/>
      <c r="Q101" s="77" t="s">
        <v>178</v>
      </c>
      <c r="R101" s="76"/>
      <c r="S101" s="39">
        <v>0</v>
      </c>
      <c r="T101" s="40">
        <f t="shared" si="2"/>
        <v>0</v>
      </c>
    </row>
    <row r="102" spans="2:20" ht="21.95" customHeight="1" x14ac:dyDescent="0.25">
      <c r="B102" s="75">
        <v>12</v>
      </c>
      <c r="C102" s="76"/>
      <c r="D102" s="76"/>
      <c r="E102" s="77" t="s">
        <v>183</v>
      </c>
      <c r="F102" s="76"/>
      <c r="G102" s="76"/>
      <c r="H102" s="77" t="s">
        <v>184</v>
      </c>
      <c r="I102" s="76"/>
      <c r="J102" s="76"/>
      <c r="K102" s="76"/>
      <c r="L102" s="76"/>
      <c r="M102" s="46"/>
      <c r="N102" s="93">
        <v>25</v>
      </c>
      <c r="O102" s="76"/>
      <c r="P102" s="76"/>
      <c r="Q102" s="77" t="s">
        <v>178</v>
      </c>
      <c r="R102" s="76"/>
      <c r="S102" s="39">
        <v>0</v>
      </c>
      <c r="T102" s="40">
        <f t="shared" si="2"/>
        <v>0</v>
      </c>
    </row>
    <row r="103" spans="2:20" ht="21.95" customHeight="1" x14ac:dyDescent="0.25">
      <c r="B103" s="75">
        <v>13</v>
      </c>
      <c r="C103" s="76"/>
      <c r="D103" s="76"/>
      <c r="E103" s="77" t="s">
        <v>185</v>
      </c>
      <c r="F103" s="76"/>
      <c r="G103" s="76"/>
      <c r="H103" s="77" t="s">
        <v>186</v>
      </c>
      <c r="I103" s="76"/>
      <c r="J103" s="76"/>
      <c r="K103" s="76"/>
      <c r="L103" s="76"/>
      <c r="M103" s="46"/>
      <c r="N103" s="93">
        <v>430</v>
      </c>
      <c r="O103" s="76"/>
      <c r="P103" s="76"/>
      <c r="Q103" s="77" t="s">
        <v>178</v>
      </c>
      <c r="R103" s="76"/>
      <c r="S103" s="39">
        <v>0</v>
      </c>
      <c r="T103" s="40">
        <f t="shared" si="2"/>
        <v>0</v>
      </c>
    </row>
    <row r="104" spans="2:20" ht="21.95" customHeight="1" x14ac:dyDescent="0.25">
      <c r="B104" s="75">
        <v>14</v>
      </c>
      <c r="C104" s="76"/>
      <c r="D104" s="76"/>
      <c r="E104" s="77" t="s">
        <v>187</v>
      </c>
      <c r="F104" s="76"/>
      <c r="G104" s="76"/>
      <c r="H104" s="77" t="s">
        <v>188</v>
      </c>
      <c r="I104" s="76"/>
      <c r="J104" s="76"/>
      <c r="K104" s="76"/>
      <c r="L104" s="76"/>
      <c r="M104" s="46"/>
      <c r="N104" s="93">
        <v>1</v>
      </c>
      <c r="O104" s="76"/>
      <c r="P104" s="76"/>
      <c r="Q104" s="77" t="s">
        <v>164</v>
      </c>
      <c r="R104" s="76"/>
      <c r="S104" s="39">
        <v>0</v>
      </c>
      <c r="T104" s="40">
        <f t="shared" si="2"/>
        <v>0</v>
      </c>
    </row>
    <row r="105" spans="2:20" ht="21.95" customHeight="1" x14ac:dyDescent="0.25">
      <c r="B105" s="75">
        <v>15</v>
      </c>
      <c r="C105" s="76"/>
      <c r="D105" s="76"/>
      <c r="E105" s="77" t="s">
        <v>189</v>
      </c>
      <c r="F105" s="76"/>
      <c r="G105" s="76"/>
      <c r="H105" s="77" t="s">
        <v>190</v>
      </c>
      <c r="I105" s="76"/>
      <c r="J105" s="76"/>
      <c r="K105" s="76"/>
      <c r="L105" s="76"/>
      <c r="M105" s="46"/>
      <c r="N105" s="93">
        <v>6</v>
      </c>
      <c r="O105" s="76"/>
      <c r="P105" s="76"/>
      <c r="Q105" s="77" t="s">
        <v>164</v>
      </c>
      <c r="R105" s="76"/>
      <c r="S105" s="39">
        <v>0</v>
      </c>
      <c r="T105" s="40">
        <f t="shared" si="2"/>
        <v>0</v>
      </c>
    </row>
    <row r="106" spans="2:20" ht="21.95" customHeight="1" x14ac:dyDescent="0.25">
      <c r="B106" s="75">
        <v>16</v>
      </c>
      <c r="C106" s="76"/>
      <c r="D106" s="76"/>
      <c r="E106" s="77" t="s">
        <v>191</v>
      </c>
      <c r="F106" s="76"/>
      <c r="G106" s="76"/>
      <c r="H106" s="77" t="s">
        <v>192</v>
      </c>
      <c r="I106" s="76"/>
      <c r="J106" s="76"/>
      <c r="K106" s="76"/>
      <c r="L106" s="76"/>
      <c r="M106" s="46"/>
      <c r="N106" s="93">
        <v>1</v>
      </c>
      <c r="O106" s="76"/>
      <c r="P106" s="76"/>
      <c r="Q106" s="77" t="s">
        <v>164</v>
      </c>
      <c r="R106" s="76"/>
      <c r="S106" s="39">
        <v>0</v>
      </c>
      <c r="T106" s="40">
        <f t="shared" si="2"/>
        <v>0</v>
      </c>
    </row>
    <row r="107" spans="2:20" ht="21.95" customHeight="1" x14ac:dyDescent="0.25">
      <c r="B107" s="75">
        <v>17</v>
      </c>
      <c r="C107" s="76"/>
      <c r="D107" s="76"/>
      <c r="E107" s="77" t="s">
        <v>193</v>
      </c>
      <c r="F107" s="76"/>
      <c r="G107" s="76"/>
      <c r="H107" s="77" t="s">
        <v>194</v>
      </c>
      <c r="I107" s="76"/>
      <c r="J107" s="76"/>
      <c r="K107" s="76"/>
      <c r="L107" s="76"/>
      <c r="M107" s="46"/>
      <c r="N107" s="93">
        <v>10</v>
      </c>
      <c r="O107" s="76"/>
      <c r="P107" s="76"/>
      <c r="Q107" s="77" t="s">
        <v>164</v>
      </c>
      <c r="R107" s="76"/>
      <c r="S107" s="39">
        <v>0</v>
      </c>
      <c r="T107" s="40">
        <f t="shared" si="2"/>
        <v>0</v>
      </c>
    </row>
    <row r="108" spans="2:20" ht="21.95" customHeight="1" x14ac:dyDescent="0.25">
      <c r="B108" s="75">
        <v>18</v>
      </c>
      <c r="C108" s="76"/>
      <c r="D108" s="76"/>
      <c r="E108" s="77" t="s">
        <v>195</v>
      </c>
      <c r="F108" s="76"/>
      <c r="G108" s="76"/>
      <c r="H108" s="77" t="s">
        <v>196</v>
      </c>
      <c r="I108" s="76"/>
      <c r="J108" s="76"/>
      <c r="K108" s="76"/>
      <c r="L108" s="76"/>
      <c r="M108" s="46"/>
      <c r="N108" s="93">
        <v>1</v>
      </c>
      <c r="O108" s="76"/>
      <c r="P108" s="76"/>
      <c r="Q108" s="77" t="s">
        <v>164</v>
      </c>
      <c r="R108" s="76"/>
      <c r="S108" s="39">
        <v>0</v>
      </c>
      <c r="T108" s="40">
        <f t="shared" si="2"/>
        <v>0</v>
      </c>
    </row>
    <row r="109" spans="2:20" ht="21.95" customHeight="1" x14ac:dyDescent="0.25">
      <c r="B109" s="75">
        <v>19</v>
      </c>
      <c r="C109" s="76"/>
      <c r="D109" s="76"/>
      <c r="E109" s="77" t="s">
        <v>197</v>
      </c>
      <c r="F109" s="76"/>
      <c r="G109" s="76"/>
      <c r="H109" s="77" t="s">
        <v>198</v>
      </c>
      <c r="I109" s="76"/>
      <c r="J109" s="76"/>
      <c r="K109" s="76"/>
      <c r="L109" s="76"/>
      <c r="M109" s="46"/>
      <c r="N109" s="93">
        <v>6</v>
      </c>
      <c r="O109" s="76"/>
      <c r="P109" s="76"/>
      <c r="Q109" s="77" t="s">
        <v>164</v>
      </c>
      <c r="R109" s="76"/>
      <c r="S109" s="39">
        <v>0</v>
      </c>
      <c r="T109" s="40">
        <f t="shared" si="2"/>
        <v>0</v>
      </c>
    </row>
    <row r="110" spans="2:20" ht="21.95" customHeight="1" x14ac:dyDescent="0.25">
      <c r="B110" s="75">
        <v>20</v>
      </c>
      <c r="C110" s="76"/>
      <c r="D110" s="76"/>
      <c r="E110" s="77" t="s">
        <v>199</v>
      </c>
      <c r="F110" s="76"/>
      <c r="G110" s="76"/>
      <c r="H110" s="77" t="s">
        <v>200</v>
      </c>
      <c r="I110" s="76"/>
      <c r="J110" s="76"/>
      <c r="K110" s="76"/>
      <c r="L110" s="76"/>
      <c r="M110" s="46"/>
      <c r="N110" s="93">
        <v>4</v>
      </c>
      <c r="O110" s="76"/>
      <c r="P110" s="76"/>
      <c r="Q110" s="77" t="s">
        <v>164</v>
      </c>
      <c r="R110" s="76"/>
      <c r="S110" s="39">
        <v>0</v>
      </c>
      <c r="T110" s="40">
        <f t="shared" si="2"/>
        <v>0</v>
      </c>
    </row>
    <row r="111" spans="2:20" ht="21.95" customHeight="1" x14ac:dyDescent="0.25">
      <c r="B111" s="75">
        <v>21</v>
      </c>
      <c r="C111" s="76"/>
      <c r="D111" s="76"/>
      <c r="E111" s="77" t="s">
        <v>201</v>
      </c>
      <c r="F111" s="76"/>
      <c r="G111" s="76"/>
      <c r="H111" s="77" t="s">
        <v>202</v>
      </c>
      <c r="I111" s="76"/>
      <c r="J111" s="76"/>
      <c r="K111" s="76"/>
      <c r="L111" s="76"/>
      <c r="M111" s="46"/>
      <c r="N111" s="93">
        <v>90</v>
      </c>
      <c r="O111" s="76"/>
      <c r="P111" s="76"/>
      <c r="Q111" s="77" t="s">
        <v>164</v>
      </c>
      <c r="R111" s="76"/>
      <c r="S111" s="39">
        <v>0</v>
      </c>
      <c r="T111" s="40">
        <f t="shared" si="2"/>
        <v>0</v>
      </c>
    </row>
    <row r="112" spans="2:20" ht="21.95" customHeight="1" x14ac:dyDescent="0.25">
      <c r="B112" s="75">
        <v>22</v>
      </c>
      <c r="C112" s="76"/>
      <c r="D112" s="76"/>
      <c r="E112" s="77" t="s">
        <v>203</v>
      </c>
      <c r="F112" s="76"/>
      <c r="G112" s="76"/>
      <c r="H112" s="77" t="s">
        <v>204</v>
      </c>
      <c r="I112" s="76"/>
      <c r="J112" s="76"/>
      <c r="K112" s="76"/>
      <c r="L112" s="76"/>
      <c r="M112" s="46"/>
      <c r="N112" s="93">
        <v>50</v>
      </c>
      <c r="O112" s="76"/>
      <c r="P112" s="76"/>
      <c r="Q112" s="77" t="s">
        <v>178</v>
      </c>
      <c r="R112" s="76"/>
      <c r="S112" s="39">
        <v>0</v>
      </c>
      <c r="T112" s="40">
        <f t="shared" si="2"/>
        <v>0</v>
      </c>
    </row>
    <row r="113" spans="2:20" ht="21.95" customHeight="1" x14ac:dyDescent="0.25">
      <c r="B113" s="75">
        <v>23</v>
      </c>
      <c r="C113" s="76"/>
      <c r="D113" s="76"/>
      <c r="E113" s="77" t="s">
        <v>205</v>
      </c>
      <c r="F113" s="76"/>
      <c r="G113" s="76"/>
      <c r="H113" s="77" t="s">
        <v>206</v>
      </c>
      <c r="I113" s="76"/>
      <c r="J113" s="76"/>
      <c r="K113" s="76"/>
      <c r="L113" s="76"/>
      <c r="M113" s="46"/>
      <c r="N113" s="93">
        <v>2</v>
      </c>
      <c r="O113" s="76"/>
      <c r="P113" s="76"/>
      <c r="Q113" s="77" t="s">
        <v>164</v>
      </c>
      <c r="R113" s="76"/>
      <c r="S113" s="39">
        <v>0</v>
      </c>
      <c r="T113" s="40">
        <f t="shared" si="2"/>
        <v>0</v>
      </c>
    </row>
    <row r="114" spans="2:20" ht="21.95" customHeight="1" x14ac:dyDescent="0.25">
      <c r="B114" s="75">
        <v>24</v>
      </c>
      <c r="C114" s="76"/>
      <c r="D114" s="76"/>
      <c r="E114" s="77" t="s">
        <v>207</v>
      </c>
      <c r="F114" s="76"/>
      <c r="G114" s="76"/>
      <c r="H114" s="77" t="s">
        <v>208</v>
      </c>
      <c r="I114" s="76"/>
      <c r="J114" s="76"/>
      <c r="K114" s="76"/>
      <c r="L114" s="76"/>
      <c r="M114" s="46"/>
      <c r="N114" s="93">
        <v>10</v>
      </c>
      <c r="O114" s="76"/>
      <c r="P114" s="76"/>
      <c r="Q114" s="77" t="s">
        <v>164</v>
      </c>
      <c r="R114" s="76"/>
      <c r="S114" s="39">
        <v>0</v>
      </c>
      <c r="T114" s="40">
        <f t="shared" si="2"/>
        <v>0</v>
      </c>
    </row>
    <row r="115" spans="2:20" ht="21.95" customHeight="1" x14ac:dyDescent="0.25">
      <c r="B115" s="75">
        <v>25</v>
      </c>
      <c r="C115" s="76"/>
      <c r="D115" s="76"/>
      <c r="E115" s="77" t="s">
        <v>209</v>
      </c>
      <c r="F115" s="76"/>
      <c r="G115" s="76"/>
      <c r="H115" s="77" t="s">
        <v>210</v>
      </c>
      <c r="I115" s="76"/>
      <c r="J115" s="76"/>
      <c r="K115" s="76"/>
      <c r="L115" s="76"/>
      <c r="M115" s="46"/>
      <c r="N115" s="93">
        <v>12</v>
      </c>
      <c r="O115" s="76"/>
      <c r="P115" s="76"/>
      <c r="Q115" s="77" t="s">
        <v>178</v>
      </c>
      <c r="R115" s="76"/>
      <c r="S115" s="39">
        <v>0</v>
      </c>
      <c r="T115" s="40">
        <f t="shared" si="2"/>
        <v>0</v>
      </c>
    </row>
    <row r="116" spans="2:20" ht="21.95" customHeight="1" x14ac:dyDescent="0.25">
      <c r="B116" s="75">
        <v>26</v>
      </c>
      <c r="C116" s="76"/>
      <c r="D116" s="76"/>
      <c r="E116" s="77" t="s">
        <v>211</v>
      </c>
      <c r="F116" s="76"/>
      <c r="G116" s="76"/>
      <c r="H116" s="77" t="s">
        <v>212</v>
      </c>
      <c r="I116" s="76"/>
      <c r="J116" s="76"/>
      <c r="K116" s="76"/>
      <c r="L116" s="76"/>
      <c r="M116" s="46"/>
      <c r="N116" s="93">
        <v>80.599999999999994</v>
      </c>
      <c r="O116" s="76"/>
      <c r="P116" s="76"/>
      <c r="Q116" s="77" t="s">
        <v>169</v>
      </c>
      <c r="R116" s="76"/>
      <c r="S116" s="39">
        <v>0</v>
      </c>
      <c r="T116" s="40">
        <f t="shared" si="2"/>
        <v>0</v>
      </c>
    </row>
    <row r="117" spans="2:20" ht="21.95" customHeight="1" x14ac:dyDescent="0.25">
      <c r="B117" s="75">
        <v>27</v>
      </c>
      <c r="C117" s="76"/>
      <c r="D117" s="76"/>
      <c r="E117" s="77" t="s">
        <v>213</v>
      </c>
      <c r="F117" s="76"/>
      <c r="G117" s="76"/>
      <c r="H117" s="77" t="s">
        <v>214</v>
      </c>
      <c r="I117" s="76"/>
      <c r="J117" s="76"/>
      <c r="K117" s="76"/>
      <c r="L117" s="76"/>
      <c r="M117" s="46"/>
      <c r="N117" s="93">
        <v>20</v>
      </c>
      <c r="O117" s="76"/>
      <c r="P117" s="76"/>
      <c r="Q117" s="77" t="s">
        <v>178</v>
      </c>
      <c r="R117" s="76"/>
      <c r="S117" s="39">
        <v>0</v>
      </c>
      <c r="T117" s="40">
        <f t="shared" si="2"/>
        <v>0</v>
      </c>
    </row>
    <row r="118" spans="2:20" ht="21.95" customHeight="1" x14ac:dyDescent="0.25">
      <c r="B118" s="75">
        <v>28</v>
      </c>
      <c r="C118" s="76"/>
      <c r="D118" s="76"/>
      <c r="E118" s="77" t="s">
        <v>215</v>
      </c>
      <c r="F118" s="76"/>
      <c r="G118" s="76"/>
      <c r="H118" s="77" t="s">
        <v>216</v>
      </c>
      <c r="I118" s="76"/>
      <c r="J118" s="76"/>
      <c r="K118" s="76"/>
      <c r="L118" s="76"/>
      <c r="M118" s="46"/>
      <c r="N118" s="93">
        <v>20</v>
      </c>
      <c r="O118" s="76"/>
      <c r="P118" s="76"/>
      <c r="Q118" s="77" t="s">
        <v>164</v>
      </c>
      <c r="R118" s="76"/>
      <c r="S118" s="39">
        <v>0</v>
      </c>
      <c r="T118" s="40">
        <f t="shared" si="2"/>
        <v>0</v>
      </c>
    </row>
    <row r="119" spans="2:20" ht="21.95" customHeight="1" x14ac:dyDescent="0.25">
      <c r="B119" s="75">
        <v>29</v>
      </c>
      <c r="C119" s="76"/>
      <c r="D119" s="76"/>
      <c r="E119" s="77" t="s">
        <v>217</v>
      </c>
      <c r="F119" s="76"/>
      <c r="G119" s="76"/>
      <c r="H119" s="77" t="s">
        <v>218</v>
      </c>
      <c r="I119" s="76"/>
      <c r="J119" s="76"/>
      <c r="K119" s="76"/>
      <c r="L119" s="76"/>
      <c r="M119" s="46"/>
      <c r="N119" s="93">
        <v>10</v>
      </c>
      <c r="O119" s="76"/>
      <c r="P119" s="76"/>
      <c r="Q119" s="77" t="s">
        <v>164</v>
      </c>
      <c r="R119" s="76"/>
      <c r="S119" s="39">
        <v>0</v>
      </c>
      <c r="T119" s="40">
        <f t="shared" si="2"/>
        <v>0</v>
      </c>
    </row>
    <row r="120" spans="2:20" ht="21.95" customHeight="1" x14ac:dyDescent="0.25">
      <c r="B120" s="75">
        <v>30</v>
      </c>
      <c r="C120" s="76"/>
      <c r="D120" s="76"/>
      <c r="E120" s="77" t="s">
        <v>219</v>
      </c>
      <c r="F120" s="76"/>
      <c r="G120" s="76"/>
      <c r="H120" s="77" t="s">
        <v>220</v>
      </c>
      <c r="I120" s="76"/>
      <c r="J120" s="76"/>
      <c r="K120" s="76"/>
      <c r="L120" s="76"/>
      <c r="M120" s="46"/>
      <c r="N120" s="93">
        <v>3</v>
      </c>
      <c r="O120" s="76"/>
      <c r="P120" s="76"/>
      <c r="Q120" s="77" t="s">
        <v>164</v>
      </c>
      <c r="R120" s="76"/>
      <c r="S120" s="39">
        <v>0</v>
      </c>
      <c r="T120" s="40">
        <f t="shared" si="2"/>
        <v>0</v>
      </c>
    </row>
    <row r="121" spans="2:20" ht="21.95" customHeight="1" x14ac:dyDescent="0.25">
      <c r="B121" s="75">
        <v>31</v>
      </c>
      <c r="C121" s="76"/>
      <c r="D121" s="76"/>
      <c r="E121" s="77" t="s">
        <v>221</v>
      </c>
      <c r="F121" s="76"/>
      <c r="G121" s="76"/>
      <c r="H121" s="77" t="s">
        <v>222</v>
      </c>
      <c r="I121" s="76"/>
      <c r="J121" s="76"/>
      <c r="K121" s="76"/>
      <c r="L121" s="76"/>
      <c r="M121" s="46"/>
      <c r="N121" s="93">
        <v>50</v>
      </c>
      <c r="O121" s="76"/>
      <c r="P121" s="76"/>
      <c r="Q121" s="77" t="s">
        <v>164</v>
      </c>
      <c r="R121" s="76"/>
      <c r="S121" s="39">
        <v>0</v>
      </c>
      <c r="T121" s="40">
        <f t="shared" si="2"/>
        <v>0</v>
      </c>
    </row>
    <row r="122" spans="2:20" ht="21.95" customHeight="1" x14ac:dyDescent="0.25">
      <c r="B122" s="75">
        <v>32</v>
      </c>
      <c r="C122" s="76"/>
      <c r="D122" s="76"/>
      <c r="E122" s="77" t="s">
        <v>223</v>
      </c>
      <c r="F122" s="76"/>
      <c r="G122" s="76"/>
      <c r="H122" s="77" t="s">
        <v>224</v>
      </c>
      <c r="I122" s="76"/>
      <c r="J122" s="76"/>
      <c r="K122" s="76"/>
      <c r="L122" s="76"/>
      <c r="M122" s="46"/>
      <c r="N122" s="93">
        <v>50</v>
      </c>
      <c r="O122" s="76"/>
      <c r="P122" s="76"/>
      <c r="Q122" s="77" t="s">
        <v>178</v>
      </c>
      <c r="R122" s="76"/>
      <c r="S122" s="39">
        <v>0</v>
      </c>
      <c r="T122" s="40">
        <f t="shared" si="2"/>
        <v>0</v>
      </c>
    </row>
    <row r="123" spans="2:20" ht="21.95" customHeight="1" x14ac:dyDescent="0.25">
      <c r="B123" s="75">
        <v>33</v>
      </c>
      <c r="C123" s="76"/>
      <c r="D123" s="76"/>
      <c r="E123" s="77" t="s">
        <v>225</v>
      </c>
      <c r="F123" s="76"/>
      <c r="G123" s="76"/>
      <c r="H123" s="77" t="s">
        <v>226</v>
      </c>
      <c r="I123" s="76"/>
      <c r="J123" s="76"/>
      <c r="K123" s="76"/>
      <c r="L123" s="76"/>
      <c r="M123" s="46"/>
      <c r="N123" s="93">
        <v>5</v>
      </c>
      <c r="O123" s="76"/>
      <c r="P123" s="76"/>
      <c r="Q123" s="77" t="s">
        <v>178</v>
      </c>
      <c r="R123" s="76"/>
      <c r="S123" s="39">
        <v>0</v>
      </c>
      <c r="T123" s="40">
        <f t="shared" si="2"/>
        <v>0</v>
      </c>
    </row>
    <row r="124" spans="2:20" ht="30.95" customHeight="1" x14ac:dyDescent="0.25">
      <c r="B124" s="75">
        <v>34</v>
      </c>
      <c r="C124" s="76"/>
      <c r="D124" s="76"/>
      <c r="E124" s="77" t="s">
        <v>227</v>
      </c>
      <c r="F124" s="76"/>
      <c r="G124" s="76"/>
      <c r="H124" s="77" t="s">
        <v>228</v>
      </c>
      <c r="I124" s="76"/>
      <c r="J124" s="76"/>
      <c r="K124" s="76"/>
      <c r="L124" s="76"/>
      <c r="M124" s="46"/>
      <c r="N124" s="93">
        <v>20</v>
      </c>
      <c r="O124" s="76"/>
      <c r="P124" s="76"/>
      <c r="Q124" s="77" t="s">
        <v>164</v>
      </c>
      <c r="R124" s="76"/>
      <c r="S124" s="39">
        <v>0</v>
      </c>
      <c r="T124" s="40">
        <f t="shared" si="2"/>
        <v>0</v>
      </c>
    </row>
    <row r="125" spans="2:20" ht="21.95" customHeight="1" x14ac:dyDescent="0.25">
      <c r="B125" s="75">
        <v>35</v>
      </c>
      <c r="C125" s="76"/>
      <c r="D125" s="76"/>
      <c r="E125" s="77" t="s">
        <v>229</v>
      </c>
      <c r="F125" s="76"/>
      <c r="G125" s="76"/>
      <c r="H125" s="77" t="s">
        <v>230</v>
      </c>
      <c r="I125" s="76"/>
      <c r="J125" s="76"/>
      <c r="K125" s="76"/>
      <c r="L125" s="76"/>
      <c r="M125" s="46"/>
      <c r="N125" s="93">
        <v>4</v>
      </c>
      <c r="O125" s="76"/>
      <c r="P125" s="76"/>
      <c r="Q125" s="77" t="s">
        <v>164</v>
      </c>
      <c r="R125" s="76"/>
      <c r="S125" s="39">
        <v>0</v>
      </c>
      <c r="T125" s="40">
        <f t="shared" si="2"/>
        <v>0</v>
      </c>
    </row>
    <row r="126" spans="2:20" ht="30.75" customHeight="1" x14ac:dyDescent="0.25">
      <c r="B126" s="75">
        <v>36</v>
      </c>
      <c r="C126" s="76"/>
      <c r="D126" s="76"/>
      <c r="E126" s="77" t="s">
        <v>231</v>
      </c>
      <c r="F126" s="76"/>
      <c r="G126" s="76"/>
      <c r="H126" s="77" t="s">
        <v>232</v>
      </c>
      <c r="I126" s="76"/>
      <c r="J126" s="76"/>
      <c r="K126" s="76"/>
      <c r="L126" s="76"/>
      <c r="M126" s="46"/>
      <c r="N126" s="93">
        <v>3</v>
      </c>
      <c r="O126" s="76"/>
      <c r="P126" s="76"/>
      <c r="Q126" s="77" t="s">
        <v>164</v>
      </c>
      <c r="R126" s="76"/>
      <c r="S126" s="39">
        <v>0</v>
      </c>
      <c r="T126" s="40">
        <f t="shared" si="2"/>
        <v>0</v>
      </c>
    </row>
    <row r="127" spans="2:20" ht="21.95" customHeight="1" x14ac:dyDescent="0.25">
      <c r="B127" s="75">
        <v>37</v>
      </c>
      <c r="C127" s="76"/>
      <c r="D127" s="76"/>
      <c r="E127" s="77" t="s">
        <v>233</v>
      </c>
      <c r="F127" s="76"/>
      <c r="G127" s="76"/>
      <c r="H127" s="77" t="s">
        <v>234</v>
      </c>
      <c r="I127" s="76"/>
      <c r="J127" s="76"/>
      <c r="K127" s="76"/>
      <c r="L127" s="76"/>
      <c r="M127" s="46"/>
      <c r="N127" s="93">
        <v>9</v>
      </c>
      <c r="O127" s="76"/>
      <c r="P127" s="76"/>
      <c r="Q127" s="77" t="s">
        <v>164</v>
      </c>
      <c r="R127" s="76"/>
      <c r="S127" s="39">
        <v>0</v>
      </c>
      <c r="T127" s="40">
        <f t="shared" si="2"/>
        <v>0</v>
      </c>
    </row>
    <row r="128" spans="2:20" ht="21.95" customHeight="1" x14ac:dyDescent="0.25">
      <c r="B128" s="75">
        <v>38</v>
      </c>
      <c r="C128" s="76"/>
      <c r="D128" s="76"/>
      <c r="E128" s="77" t="s">
        <v>235</v>
      </c>
      <c r="F128" s="76"/>
      <c r="G128" s="76"/>
      <c r="H128" s="77" t="s">
        <v>236</v>
      </c>
      <c r="I128" s="76"/>
      <c r="J128" s="76"/>
      <c r="K128" s="76"/>
      <c r="L128" s="76"/>
      <c r="M128" s="46"/>
      <c r="N128" s="93">
        <v>28</v>
      </c>
      <c r="O128" s="76"/>
      <c r="P128" s="76"/>
      <c r="Q128" s="77" t="s">
        <v>164</v>
      </c>
      <c r="R128" s="76"/>
      <c r="S128" s="39">
        <v>0</v>
      </c>
      <c r="T128" s="40">
        <f t="shared" ref="T128:T163" si="3">PRODUCT(N128,S128)</f>
        <v>0</v>
      </c>
    </row>
    <row r="129" spans="2:20" ht="21.95" customHeight="1" x14ac:dyDescent="0.25">
      <c r="B129" s="75">
        <v>39</v>
      </c>
      <c r="C129" s="76"/>
      <c r="D129" s="76"/>
      <c r="E129" s="77" t="s">
        <v>237</v>
      </c>
      <c r="F129" s="76"/>
      <c r="G129" s="76"/>
      <c r="H129" s="77" t="s">
        <v>238</v>
      </c>
      <c r="I129" s="76"/>
      <c r="J129" s="76"/>
      <c r="K129" s="76"/>
      <c r="L129" s="76"/>
      <c r="M129" s="46"/>
      <c r="N129" s="93">
        <v>7</v>
      </c>
      <c r="O129" s="76"/>
      <c r="P129" s="76"/>
      <c r="Q129" s="77" t="s">
        <v>164</v>
      </c>
      <c r="R129" s="76"/>
      <c r="S129" s="39">
        <v>0</v>
      </c>
      <c r="T129" s="40">
        <f t="shared" si="3"/>
        <v>0</v>
      </c>
    </row>
    <row r="130" spans="2:20" ht="30.75" customHeight="1" x14ac:dyDescent="0.25">
      <c r="B130" s="75">
        <v>40</v>
      </c>
      <c r="C130" s="76"/>
      <c r="D130" s="76"/>
      <c r="E130" s="77" t="s">
        <v>239</v>
      </c>
      <c r="F130" s="76"/>
      <c r="G130" s="76"/>
      <c r="H130" s="77" t="s">
        <v>240</v>
      </c>
      <c r="I130" s="76"/>
      <c r="J130" s="76"/>
      <c r="K130" s="76"/>
      <c r="L130" s="76"/>
      <c r="M130" s="46"/>
      <c r="N130" s="93">
        <v>4</v>
      </c>
      <c r="O130" s="76"/>
      <c r="P130" s="76"/>
      <c r="Q130" s="77" t="s">
        <v>164</v>
      </c>
      <c r="R130" s="76"/>
      <c r="S130" s="39">
        <v>0</v>
      </c>
      <c r="T130" s="40">
        <f t="shared" si="3"/>
        <v>0</v>
      </c>
    </row>
    <row r="131" spans="2:20" ht="21.95" customHeight="1" x14ac:dyDescent="0.25">
      <c r="B131" s="75">
        <v>41</v>
      </c>
      <c r="C131" s="76"/>
      <c r="D131" s="76"/>
      <c r="E131" s="77" t="s">
        <v>241</v>
      </c>
      <c r="F131" s="76"/>
      <c r="G131" s="76"/>
      <c r="H131" s="77" t="s">
        <v>242</v>
      </c>
      <c r="I131" s="76"/>
      <c r="J131" s="76"/>
      <c r="K131" s="76"/>
      <c r="L131" s="76"/>
      <c r="M131" s="46"/>
      <c r="N131" s="93">
        <v>7</v>
      </c>
      <c r="O131" s="76"/>
      <c r="P131" s="76"/>
      <c r="Q131" s="77" t="s">
        <v>40</v>
      </c>
      <c r="R131" s="76"/>
      <c r="S131" s="39">
        <v>0</v>
      </c>
      <c r="T131" s="40">
        <f t="shared" si="3"/>
        <v>0</v>
      </c>
    </row>
    <row r="132" spans="2:20" ht="21.95" customHeight="1" x14ac:dyDescent="0.25">
      <c r="B132" s="75">
        <v>42</v>
      </c>
      <c r="C132" s="76"/>
      <c r="D132" s="76"/>
      <c r="E132" s="77" t="s">
        <v>243</v>
      </c>
      <c r="F132" s="76"/>
      <c r="G132" s="76"/>
      <c r="H132" s="77" t="s">
        <v>244</v>
      </c>
      <c r="I132" s="76"/>
      <c r="J132" s="76"/>
      <c r="K132" s="76"/>
      <c r="L132" s="76"/>
      <c r="M132" s="46"/>
      <c r="N132" s="93">
        <v>166</v>
      </c>
      <c r="O132" s="76"/>
      <c r="P132" s="76"/>
      <c r="Q132" s="77" t="s">
        <v>178</v>
      </c>
      <c r="R132" s="76"/>
      <c r="S132" s="39">
        <v>0</v>
      </c>
      <c r="T132" s="40">
        <f t="shared" si="3"/>
        <v>0</v>
      </c>
    </row>
    <row r="133" spans="2:20" ht="21.95" customHeight="1" x14ac:dyDescent="0.25">
      <c r="B133" s="75">
        <v>43</v>
      </c>
      <c r="C133" s="76"/>
      <c r="D133" s="76"/>
      <c r="E133" s="77" t="s">
        <v>245</v>
      </c>
      <c r="F133" s="76"/>
      <c r="G133" s="76"/>
      <c r="H133" s="77" t="s">
        <v>246</v>
      </c>
      <c r="I133" s="76"/>
      <c r="J133" s="76"/>
      <c r="K133" s="76"/>
      <c r="L133" s="76"/>
      <c r="M133" s="46"/>
      <c r="N133" s="93">
        <v>214</v>
      </c>
      <c r="O133" s="76"/>
      <c r="P133" s="76"/>
      <c r="Q133" s="77" t="s">
        <v>178</v>
      </c>
      <c r="R133" s="76"/>
      <c r="S133" s="39">
        <v>0</v>
      </c>
      <c r="T133" s="40">
        <f t="shared" si="3"/>
        <v>0</v>
      </c>
    </row>
    <row r="134" spans="2:20" ht="21.95" customHeight="1" x14ac:dyDescent="0.25">
      <c r="B134" s="75">
        <v>44</v>
      </c>
      <c r="C134" s="76"/>
      <c r="D134" s="76"/>
      <c r="E134" s="77" t="s">
        <v>247</v>
      </c>
      <c r="F134" s="76"/>
      <c r="G134" s="76"/>
      <c r="H134" s="77" t="s">
        <v>248</v>
      </c>
      <c r="I134" s="76"/>
      <c r="J134" s="76"/>
      <c r="K134" s="76"/>
      <c r="L134" s="76"/>
      <c r="M134" s="46"/>
      <c r="N134" s="93">
        <v>70</v>
      </c>
      <c r="O134" s="76"/>
      <c r="P134" s="76"/>
      <c r="Q134" s="77" t="s">
        <v>178</v>
      </c>
      <c r="R134" s="76"/>
      <c r="S134" s="39">
        <v>0</v>
      </c>
      <c r="T134" s="40">
        <f t="shared" si="3"/>
        <v>0</v>
      </c>
    </row>
    <row r="135" spans="2:20" ht="21.95" customHeight="1" x14ac:dyDescent="0.25">
      <c r="B135" s="75">
        <v>45</v>
      </c>
      <c r="C135" s="76"/>
      <c r="D135" s="76"/>
      <c r="E135" s="77" t="s">
        <v>249</v>
      </c>
      <c r="F135" s="76"/>
      <c r="G135" s="76"/>
      <c r="H135" s="77" t="s">
        <v>250</v>
      </c>
      <c r="I135" s="76"/>
      <c r="J135" s="76"/>
      <c r="K135" s="76"/>
      <c r="L135" s="76"/>
      <c r="M135" s="46"/>
      <c r="N135" s="93">
        <v>16</v>
      </c>
      <c r="O135" s="76"/>
      <c r="P135" s="76"/>
      <c r="Q135" s="77" t="s">
        <v>178</v>
      </c>
      <c r="R135" s="76"/>
      <c r="S135" s="39">
        <v>0</v>
      </c>
      <c r="T135" s="40">
        <f t="shared" si="3"/>
        <v>0</v>
      </c>
    </row>
    <row r="136" spans="2:20" ht="21.95" customHeight="1" x14ac:dyDescent="0.25">
      <c r="B136" s="75">
        <v>46</v>
      </c>
      <c r="C136" s="76"/>
      <c r="D136" s="76"/>
      <c r="E136" s="77" t="s">
        <v>251</v>
      </c>
      <c r="F136" s="76"/>
      <c r="G136" s="76"/>
      <c r="H136" s="77" t="s">
        <v>252</v>
      </c>
      <c r="I136" s="76"/>
      <c r="J136" s="76"/>
      <c r="K136" s="76"/>
      <c r="L136" s="76"/>
      <c r="M136" s="46"/>
      <c r="N136" s="93">
        <v>6</v>
      </c>
      <c r="O136" s="76"/>
      <c r="P136" s="76"/>
      <c r="Q136" s="77" t="s">
        <v>164</v>
      </c>
      <c r="R136" s="76"/>
      <c r="S136" s="39">
        <v>0</v>
      </c>
      <c r="T136" s="40">
        <f t="shared" si="3"/>
        <v>0</v>
      </c>
    </row>
    <row r="137" spans="2:20" ht="21.95" customHeight="1" x14ac:dyDescent="0.25">
      <c r="B137" s="75">
        <v>47</v>
      </c>
      <c r="C137" s="76"/>
      <c r="D137" s="76"/>
      <c r="E137" s="77" t="s">
        <v>253</v>
      </c>
      <c r="F137" s="76"/>
      <c r="G137" s="76"/>
      <c r="H137" s="77" t="s">
        <v>254</v>
      </c>
      <c r="I137" s="76"/>
      <c r="J137" s="76"/>
      <c r="K137" s="76"/>
      <c r="L137" s="76"/>
      <c r="M137" s="46"/>
      <c r="N137" s="93">
        <v>6</v>
      </c>
      <c r="O137" s="76"/>
      <c r="P137" s="76"/>
      <c r="Q137" s="77" t="s">
        <v>164</v>
      </c>
      <c r="R137" s="76"/>
      <c r="S137" s="39">
        <v>0</v>
      </c>
      <c r="T137" s="40">
        <f t="shared" si="3"/>
        <v>0</v>
      </c>
    </row>
    <row r="138" spans="2:20" ht="21.95" customHeight="1" x14ac:dyDescent="0.25">
      <c r="B138" s="75">
        <v>48</v>
      </c>
      <c r="C138" s="76"/>
      <c r="D138" s="76"/>
      <c r="E138" s="77" t="s">
        <v>255</v>
      </c>
      <c r="F138" s="76"/>
      <c r="G138" s="76"/>
      <c r="H138" s="77" t="s">
        <v>256</v>
      </c>
      <c r="I138" s="76"/>
      <c r="J138" s="76"/>
      <c r="K138" s="76"/>
      <c r="L138" s="76"/>
      <c r="M138" s="46"/>
      <c r="N138" s="93">
        <v>10</v>
      </c>
      <c r="O138" s="76"/>
      <c r="P138" s="76"/>
      <c r="Q138" s="77" t="s">
        <v>164</v>
      </c>
      <c r="R138" s="76"/>
      <c r="S138" s="39">
        <v>0</v>
      </c>
      <c r="T138" s="40">
        <f t="shared" si="3"/>
        <v>0</v>
      </c>
    </row>
    <row r="139" spans="2:20" ht="21.95" customHeight="1" x14ac:dyDescent="0.25">
      <c r="B139" s="75">
        <v>49</v>
      </c>
      <c r="C139" s="76"/>
      <c r="D139" s="76"/>
      <c r="E139" s="77" t="s">
        <v>257</v>
      </c>
      <c r="F139" s="76"/>
      <c r="G139" s="76"/>
      <c r="H139" s="77" t="s">
        <v>258</v>
      </c>
      <c r="I139" s="76"/>
      <c r="J139" s="76"/>
      <c r="K139" s="76"/>
      <c r="L139" s="76"/>
      <c r="M139" s="46"/>
      <c r="N139" s="93">
        <v>2</v>
      </c>
      <c r="O139" s="76"/>
      <c r="P139" s="76"/>
      <c r="Q139" s="77" t="s">
        <v>164</v>
      </c>
      <c r="R139" s="76"/>
      <c r="S139" s="39">
        <v>0</v>
      </c>
      <c r="T139" s="40">
        <f t="shared" si="3"/>
        <v>0</v>
      </c>
    </row>
    <row r="140" spans="2:20" ht="21.95" customHeight="1" x14ac:dyDescent="0.25">
      <c r="B140" s="75">
        <v>50</v>
      </c>
      <c r="C140" s="76"/>
      <c r="D140" s="76"/>
      <c r="E140" s="77" t="s">
        <v>259</v>
      </c>
      <c r="F140" s="76"/>
      <c r="G140" s="76"/>
      <c r="H140" s="77" t="s">
        <v>260</v>
      </c>
      <c r="I140" s="76"/>
      <c r="J140" s="76"/>
      <c r="K140" s="76"/>
      <c r="L140" s="76"/>
      <c r="M140" s="46"/>
      <c r="N140" s="93">
        <v>35</v>
      </c>
      <c r="O140" s="76"/>
      <c r="P140" s="76"/>
      <c r="Q140" s="77" t="s">
        <v>164</v>
      </c>
      <c r="R140" s="76"/>
      <c r="S140" s="39">
        <v>0</v>
      </c>
      <c r="T140" s="40">
        <f t="shared" si="3"/>
        <v>0</v>
      </c>
    </row>
    <row r="141" spans="2:20" ht="21.95" customHeight="1" x14ac:dyDescent="0.25">
      <c r="B141" s="75">
        <v>51</v>
      </c>
      <c r="C141" s="76"/>
      <c r="D141" s="76"/>
      <c r="E141" s="77" t="s">
        <v>261</v>
      </c>
      <c r="F141" s="76"/>
      <c r="G141" s="76"/>
      <c r="H141" s="77" t="s">
        <v>262</v>
      </c>
      <c r="I141" s="76"/>
      <c r="J141" s="76"/>
      <c r="K141" s="76"/>
      <c r="L141" s="76"/>
      <c r="M141" s="46"/>
      <c r="N141" s="93">
        <v>30</v>
      </c>
      <c r="O141" s="76"/>
      <c r="P141" s="76"/>
      <c r="Q141" s="77" t="s">
        <v>178</v>
      </c>
      <c r="R141" s="76"/>
      <c r="S141" s="39">
        <v>0</v>
      </c>
      <c r="T141" s="40">
        <f t="shared" si="3"/>
        <v>0</v>
      </c>
    </row>
    <row r="142" spans="2:20" ht="21.95" customHeight="1" x14ac:dyDescent="0.25">
      <c r="B142" s="75">
        <v>52</v>
      </c>
      <c r="C142" s="76"/>
      <c r="D142" s="76"/>
      <c r="E142" s="77" t="s">
        <v>263</v>
      </c>
      <c r="F142" s="76"/>
      <c r="G142" s="76"/>
      <c r="H142" s="77" t="s">
        <v>264</v>
      </c>
      <c r="I142" s="76"/>
      <c r="J142" s="76"/>
      <c r="K142" s="76"/>
      <c r="L142" s="76"/>
      <c r="M142" s="46"/>
      <c r="N142" s="93">
        <v>50</v>
      </c>
      <c r="O142" s="76"/>
      <c r="P142" s="76"/>
      <c r="Q142" s="77" t="s">
        <v>164</v>
      </c>
      <c r="R142" s="76"/>
      <c r="S142" s="39">
        <v>0</v>
      </c>
      <c r="T142" s="40">
        <f t="shared" si="3"/>
        <v>0</v>
      </c>
    </row>
    <row r="143" spans="2:20" ht="21.95" customHeight="1" x14ac:dyDescent="0.25">
      <c r="B143" s="75">
        <v>53</v>
      </c>
      <c r="C143" s="76"/>
      <c r="D143" s="76"/>
      <c r="E143" s="77" t="s">
        <v>265</v>
      </c>
      <c r="F143" s="76"/>
      <c r="G143" s="76"/>
      <c r="H143" s="77" t="s">
        <v>266</v>
      </c>
      <c r="I143" s="76"/>
      <c r="J143" s="76"/>
      <c r="K143" s="76"/>
      <c r="L143" s="76"/>
      <c r="M143" s="46"/>
      <c r="N143" s="93">
        <v>14.85</v>
      </c>
      <c r="O143" s="76"/>
      <c r="P143" s="76"/>
      <c r="Q143" s="77" t="s">
        <v>169</v>
      </c>
      <c r="R143" s="76"/>
      <c r="S143" s="39">
        <v>0</v>
      </c>
      <c r="T143" s="40">
        <f t="shared" si="3"/>
        <v>0</v>
      </c>
    </row>
    <row r="144" spans="2:20" ht="21.95" customHeight="1" x14ac:dyDescent="0.25">
      <c r="B144" s="75">
        <v>54</v>
      </c>
      <c r="C144" s="76"/>
      <c r="D144" s="76"/>
      <c r="E144" s="77" t="s">
        <v>267</v>
      </c>
      <c r="F144" s="76"/>
      <c r="G144" s="76"/>
      <c r="H144" s="77" t="s">
        <v>268</v>
      </c>
      <c r="I144" s="76"/>
      <c r="J144" s="76"/>
      <c r="K144" s="76"/>
      <c r="L144" s="76"/>
      <c r="M144" s="46"/>
      <c r="N144" s="93">
        <v>6</v>
      </c>
      <c r="O144" s="76"/>
      <c r="P144" s="76"/>
      <c r="Q144" s="77" t="s">
        <v>164</v>
      </c>
      <c r="R144" s="76"/>
      <c r="S144" s="39">
        <v>0</v>
      </c>
      <c r="T144" s="40">
        <f t="shared" si="3"/>
        <v>0</v>
      </c>
    </row>
    <row r="145" spans="2:20" ht="21.95" customHeight="1" x14ac:dyDescent="0.25">
      <c r="B145" s="75">
        <v>55</v>
      </c>
      <c r="C145" s="76"/>
      <c r="D145" s="76"/>
      <c r="E145" s="77" t="s">
        <v>269</v>
      </c>
      <c r="F145" s="76"/>
      <c r="G145" s="76"/>
      <c r="H145" s="77" t="s">
        <v>270</v>
      </c>
      <c r="I145" s="76"/>
      <c r="J145" s="76"/>
      <c r="K145" s="76"/>
      <c r="L145" s="76"/>
      <c r="M145" s="46"/>
      <c r="N145" s="93">
        <v>21</v>
      </c>
      <c r="O145" s="76"/>
      <c r="P145" s="76"/>
      <c r="Q145" s="77" t="s">
        <v>164</v>
      </c>
      <c r="R145" s="76"/>
      <c r="S145" s="39">
        <v>0</v>
      </c>
      <c r="T145" s="40">
        <f t="shared" si="3"/>
        <v>0</v>
      </c>
    </row>
    <row r="146" spans="2:20" ht="21.95" customHeight="1" x14ac:dyDescent="0.25">
      <c r="B146" s="75">
        <v>56</v>
      </c>
      <c r="C146" s="76"/>
      <c r="D146" s="76"/>
      <c r="E146" s="77" t="s">
        <v>271</v>
      </c>
      <c r="F146" s="76"/>
      <c r="G146" s="76"/>
      <c r="H146" s="77" t="s">
        <v>272</v>
      </c>
      <c r="I146" s="76"/>
      <c r="J146" s="76"/>
      <c r="K146" s="76"/>
      <c r="L146" s="76"/>
      <c r="M146" s="46"/>
      <c r="N146" s="93">
        <v>3</v>
      </c>
      <c r="O146" s="76"/>
      <c r="P146" s="76"/>
      <c r="Q146" s="77" t="s">
        <v>164</v>
      </c>
      <c r="R146" s="76"/>
      <c r="S146" s="39">
        <v>0</v>
      </c>
      <c r="T146" s="40">
        <f t="shared" si="3"/>
        <v>0</v>
      </c>
    </row>
    <row r="147" spans="2:20" ht="21.95" customHeight="1" x14ac:dyDescent="0.25">
      <c r="B147" s="75">
        <v>57</v>
      </c>
      <c r="C147" s="76"/>
      <c r="D147" s="76"/>
      <c r="E147" s="77" t="s">
        <v>273</v>
      </c>
      <c r="F147" s="76"/>
      <c r="G147" s="76"/>
      <c r="H147" s="77" t="s">
        <v>274</v>
      </c>
      <c r="I147" s="76"/>
      <c r="J147" s="76"/>
      <c r="K147" s="76"/>
      <c r="L147" s="76"/>
      <c r="M147" s="46"/>
      <c r="N147" s="93">
        <v>200</v>
      </c>
      <c r="O147" s="76"/>
      <c r="P147" s="76"/>
      <c r="Q147" s="77" t="s">
        <v>164</v>
      </c>
      <c r="R147" s="76"/>
      <c r="S147" s="39">
        <v>0</v>
      </c>
      <c r="T147" s="40">
        <f t="shared" si="3"/>
        <v>0</v>
      </c>
    </row>
    <row r="148" spans="2:20" ht="21.95" customHeight="1" x14ac:dyDescent="0.25">
      <c r="B148" s="75">
        <v>58</v>
      </c>
      <c r="C148" s="76"/>
      <c r="D148" s="76"/>
      <c r="E148" s="77" t="s">
        <v>275</v>
      </c>
      <c r="F148" s="76"/>
      <c r="G148" s="76"/>
      <c r="H148" s="77" t="s">
        <v>276</v>
      </c>
      <c r="I148" s="76"/>
      <c r="J148" s="76"/>
      <c r="K148" s="76"/>
      <c r="L148" s="76"/>
      <c r="M148" s="46"/>
      <c r="N148" s="93">
        <v>7</v>
      </c>
      <c r="O148" s="76"/>
      <c r="P148" s="76"/>
      <c r="Q148" s="77" t="s">
        <v>164</v>
      </c>
      <c r="R148" s="76"/>
      <c r="S148" s="39">
        <v>0</v>
      </c>
      <c r="T148" s="40">
        <f t="shared" si="3"/>
        <v>0</v>
      </c>
    </row>
    <row r="149" spans="2:20" ht="21.95" customHeight="1" x14ac:dyDescent="0.25">
      <c r="B149" s="75">
        <v>59</v>
      </c>
      <c r="C149" s="76"/>
      <c r="D149" s="76"/>
      <c r="E149" s="77" t="s">
        <v>277</v>
      </c>
      <c r="F149" s="76"/>
      <c r="G149" s="76"/>
      <c r="H149" s="77" t="s">
        <v>278</v>
      </c>
      <c r="I149" s="76"/>
      <c r="J149" s="76"/>
      <c r="K149" s="76"/>
      <c r="L149" s="76"/>
      <c r="M149" s="46"/>
      <c r="N149" s="93">
        <v>45</v>
      </c>
      <c r="O149" s="76"/>
      <c r="P149" s="76"/>
      <c r="Q149" s="77" t="s">
        <v>164</v>
      </c>
      <c r="R149" s="76"/>
      <c r="S149" s="39">
        <v>0</v>
      </c>
      <c r="T149" s="40">
        <f t="shared" si="3"/>
        <v>0</v>
      </c>
    </row>
    <row r="150" spans="2:20" ht="21.95" customHeight="1" x14ac:dyDescent="0.25">
      <c r="B150" s="75">
        <v>60</v>
      </c>
      <c r="C150" s="76"/>
      <c r="D150" s="76"/>
      <c r="E150" s="77" t="s">
        <v>279</v>
      </c>
      <c r="F150" s="76"/>
      <c r="G150" s="76"/>
      <c r="H150" s="77" t="s">
        <v>280</v>
      </c>
      <c r="I150" s="76"/>
      <c r="J150" s="76"/>
      <c r="K150" s="76"/>
      <c r="L150" s="76"/>
      <c r="M150" s="46"/>
      <c r="N150" s="93">
        <v>2</v>
      </c>
      <c r="O150" s="76"/>
      <c r="P150" s="76"/>
      <c r="Q150" s="77" t="s">
        <v>164</v>
      </c>
      <c r="R150" s="76"/>
      <c r="S150" s="39">
        <v>0</v>
      </c>
      <c r="T150" s="40">
        <f t="shared" si="3"/>
        <v>0</v>
      </c>
    </row>
    <row r="151" spans="2:20" ht="21.95" customHeight="1" x14ac:dyDescent="0.25">
      <c r="B151" s="75">
        <v>61</v>
      </c>
      <c r="C151" s="76"/>
      <c r="D151" s="76"/>
      <c r="E151" s="77" t="s">
        <v>281</v>
      </c>
      <c r="F151" s="76"/>
      <c r="G151" s="76"/>
      <c r="H151" s="77" t="s">
        <v>282</v>
      </c>
      <c r="I151" s="76"/>
      <c r="J151" s="76"/>
      <c r="K151" s="76"/>
      <c r="L151" s="76"/>
      <c r="M151" s="46"/>
      <c r="N151" s="93">
        <v>6</v>
      </c>
      <c r="O151" s="76"/>
      <c r="P151" s="76"/>
      <c r="Q151" s="77" t="s">
        <v>164</v>
      </c>
      <c r="R151" s="76"/>
      <c r="S151" s="39">
        <v>0</v>
      </c>
      <c r="T151" s="40">
        <f t="shared" si="3"/>
        <v>0</v>
      </c>
    </row>
    <row r="152" spans="2:20" ht="21.95" customHeight="1" x14ac:dyDescent="0.25">
      <c r="B152" s="75">
        <v>62</v>
      </c>
      <c r="C152" s="76"/>
      <c r="D152" s="76"/>
      <c r="E152" s="77" t="s">
        <v>283</v>
      </c>
      <c r="F152" s="76"/>
      <c r="G152" s="76"/>
      <c r="H152" s="77" t="s">
        <v>284</v>
      </c>
      <c r="I152" s="76"/>
      <c r="J152" s="76"/>
      <c r="K152" s="76"/>
      <c r="L152" s="76"/>
      <c r="M152" s="46"/>
      <c r="N152" s="93">
        <v>2</v>
      </c>
      <c r="O152" s="76"/>
      <c r="P152" s="76"/>
      <c r="Q152" s="77" t="s">
        <v>164</v>
      </c>
      <c r="R152" s="76"/>
      <c r="S152" s="39">
        <v>0</v>
      </c>
      <c r="T152" s="40">
        <f t="shared" si="3"/>
        <v>0</v>
      </c>
    </row>
    <row r="153" spans="2:20" ht="21.95" customHeight="1" x14ac:dyDescent="0.25">
      <c r="B153" s="75">
        <v>63</v>
      </c>
      <c r="C153" s="76"/>
      <c r="D153" s="76"/>
      <c r="E153" s="77" t="s">
        <v>285</v>
      </c>
      <c r="F153" s="76"/>
      <c r="G153" s="76"/>
      <c r="H153" s="77" t="s">
        <v>286</v>
      </c>
      <c r="I153" s="76"/>
      <c r="J153" s="76"/>
      <c r="K153" s="76"/>
      <c r="L153" s="76"/>
      <c r="M153" s="46"/>
      <c r="N153" s="93">
        <v>6</v>
      </c>
      <c r="O153" s="76"/>
      <c r="P153" s="76"/>
      <c r="Q153" s="77" t="s">
        <v>164</v>
      </c>
      <c r="R153" s="76"/>
      <c r="S153" s="39">
        <v>0</v>
      </c>
      <c r="T153" s="40">
        <f t="shared" si="3"/>
        <v>0</v>
      </c>
    </row>
    <row r="154" spans="2:20" ht="21.95" customHeight="1" x14ac:dyDescent="0.25">
      <c r="B154" s="75">
        <v>64</v>
      </c>
      <c r="C154" s="76"/>
      <c r="D154" s="76"/>
      <c r="E154" s="77" t="s">
        <v>287</v>
      </c>
      <c r="F154" s="76"/>
      <c r="G154" s="76"/>
      <c r="H154" s="77" t="s">
        <v>288</v>
      </c>
      <c r="I154" s="76"/>
      <c r="J154" s="76"/>
      <c r="K154" s="76"/>
      <c r="L154" s="76"/>
      <c r="M154" s="46"/>
      <c r="N154" s="93">
        <v>1</v>
      </c>
      <c r="O154" s="76"/>
      <c r="P154" s="76"/>
      <c r="Q154" s="77" t="s">
        <v>164</v>
      </c>
      <c r="R154" s="76"/>
      <c r="S154" s="39">
        <v>0</v>
      </c>
      <c r="T154" s="40">
        <f t="shared" si="3"/>
        <v>0</v>
      </c>
    </row>
    <row r="155" spans="2:20" ht="21.95" customHeight="1" x14ac:dyDescent="0.25">
      <c r="B155" s="75">
        <v>65</v>
      </c>
      <c r="C155" s="76"/>
      <c r="D155" s="76"/>
      <c r="E155" s="77" t="s">
        <v>289</v>
      </c>
      <c r="F155" s="76"/>
      <c r="G155" s="76"/>
      <c r="H155" s="77" t="s">
        <v>290</v>
      </c>
      <c r="I155" s="76"/>
      <c r="J155" s="76"/>
      <c r="K155" s="76"/>
      <c r="L155" s="76"/>
      <c r="M155" s="46"/>
      <c r="N155" s="93">
        <v>2</v>
      </c>
      <c r="O155" s="76"/>
      <c r="P155" s="76"/>
      <c r="Q155" s="77" t="s">
        <v>164</v>
      </c>
      <c r="R155" s="76"/>
      <c r="S155" s="39">
        <v>0</v>
      </c>
      <c r="T155" s="40">
        <f t="shared" si="3"/>
        <v>0</v>
      </c>
    </row>
    <row r="156" spans="2:20" ht="21.95" customHeight="1" x14ac:dyDescent="0.25">
      <c r="B156" s="75">
        <v>66</v>
      </c>
      <c r="C156" s="76"/>
      <c r="D156" s="76"/>
      <c r="E156" s="77" t="s">
        <v>291</v>
      </c>
      <c r="F156" s="76"/>
      <c r="G156" s="76"/>
      <c r="H156" s="77" t="s">
        <v>292</v>
      </c>
      <c r="I156" s="76"/>
      <c r="J156" s="76"/>
      <c r="K156" s="76"/>
      <c r="L156" s="76"/>
      <c r="M156" s="46"/>
      <c r="N156" s="93">
        <v>12</v>
      </c>
      <c r="O156" s="76"/>
      <c r="P156" s="76"/>
      <c r="Q156" s="77" t="s">
        <v>164</v>
      </c>
      <c r="R156" s="76"/>
      <c r="S156" s="39">
        <v>0</v>
      </c>
      <c r="T156" s="40">
        <f t="shared" si="3"/>
        <v>0</v>
      </c>
    </row>
    <row r="157" spans="2:20" ht="21.95" customHeight="1" x14ac:dyDescent="0.25">
      <c r="B157" s="75">
        <v>67</v>
      </c>
      <c r="C157" s="76"/>
      <c r="D157" s="76"/>
      <c r="E157" s="77" t="s">
        <v>293</v>
      </c>
      <c r="F157" s="76"/>
      <c r="G157" s="76"/>
      <c r="H157" s="77" t="s">
        <v>294</v>
      </c>
      <c r="I157" s="76"/>
      <c r="J157" s="76"/>
      <c r="K157" s="76"/>
      <c r="L157" s="76"/>
      <c r="M157" s="46"/>
      <c r="N157" s="93">
        <v>27</v>
      </c>
      <c r="O157" s="76"/>
      <c r="P157" s="76"/>
      <c r="Q157" s="77" t="s">
        <v>164</v>
      </c>
      <c r="R157" s="76"/>
      <c r="S157" s="39">
        <v>0</v>
      </c>
      <c r="T157" s="40">
        <f t="shared" si="3"/>
        <v>0</v>
      </c>
    </row>
    <row r="158" spans="2:20" ht="21.95" customHeight="1" x14ac:dyDescent="0.25">
      <c r="B158" s="75">
        <v>68</v>
      </c>
      <c r="C158" s="76"/>
      <c r="D158" s="76"/>
      <c r="E158" s="77" t="s">
        <v>295</v>
      </c>
      <c r="F158" s="76"/>
      <c r="G158" s="76"/>
      <c r="H158" s="77" t="s">
        <v>296</v>
      </c>
      <c r="I158" s="76"/>
      <c r="J158" s="76"/>
      <c r="K158" s="76"/>
      <c r="L158" s="76"/>
      <c r="M158" s="46"/>
      <c r="N158" s="93">
        <v>11</v>
      </c>
      <c r="O158" s="76"/>
      <c r="P158" s="76"/>
      <c r="Q158" s="77" t="s">
        <v>164</v>
      </c>
      <c r="R158" s="76"/>
      <c r="S158" s="39">
        <v>0</v>
      </c>
      <c r="T158" s="40">
        <f t="shared" si="3"/>
        <v>0</v>
      </c>
    </row>
    <row r="159" spans="2:20" ht="21.95" customHeight="1" x14ac:dyDescent="0.25">
      <c r="B159" s="75">
        <v>69</v>
      </c>
      <c r="C159" s="76"/>
      <c r="D159" s="76"/>
      <c r="E159" s="77" t="s">
        <v>297</v>
      </c>
      <c r="F159" s="76"/>
      <c r="G159" s="76"/>
      <c r="H159" s="77" t="s">
        <v>298</v>
      </c>
      <c r="I159" s="76"/>
      <c r="J159" s="76"/>
      <c r="K159" s="76"/>
      <c r="L159" s="76"/>
      <c r="M159" s="46"/>
      <c r="N159" s="93">
        <v>7</v>
      </c>
      <c r="O159" s="76"/>
      <c r="P159" s="76"/>
      <c r="Q159" s="77" t="s">
        <v>164</v>
      </c>
      <c r="R159" s="76"/>
      <c r="S159" s="39">
        <v>0</v>
      </c>
      <c r="T159" s="40">
        <f t="shared" si="3"/>
        <v>0</v>
      </c>
    </row>
    <row r="160" spans="2:20" ht="21.95" customHeight="1" x14ac:dyDescent="0.25">
      <c r="B160" s="75">
        <v>70</v>
      </c>
      <c r="C160" s="76"/>
      <c r="D160" s="76"/>
      <c r="E160" s="77" t="s">
        <v>299</v>
      </c>
      <c r="F160" s="76"/>
      <c r="G160" s="76"/>
      <c r="H160" s="77" t="s">
        <v>300</v>
      </c>
      <c r="I160" s="76"/>
      <c r="J160" s="76"/>
      <c r="K160" s="76"/>
      <c r="L160" s="76"/>
      <c r="M160" s="46"/>
      <c r="N160" s="93">
        <v>9</v>
      </c>
      <c r="O160" s="76"/>
      <c r="P160" s="76"/>
      <c r="Q160" s="77" t="s">
        <v>164</v>
      </c>
      <c r="R160" s="76"/>
      <c r="S160" s="39">
        <v>0</v>
      </c>
      <c r="T160" s="40">
        <f t="shared" si="3"/>
        <v>0</v>
      </c>
    </row>
    <row r="161" spans="2:20" ht="21.95" customHeight="1" x14ac:dyDescent="0.25">
      <c r="B161" s="75">
        <v>71</v>
      </c>
      <c r="C161" s="76"/>
      <c r="D161" s="76"/>
      <c r="E161" s="77" t="s">
        <v>301</v>
      </c>
      <c r="F161" s="76"/>
      <c r="G161" s="76"/>
      <c r="H161" s="77" t="s">
        <v>302</v>
      </c>
      <c r="I161" s="76"/>
      <c r="J161" s="76"/>
      <c r="K161" s="76"/>
      <c r="L161" s="76"/>
      <c r="M161" s="46"/>
      <c r="N161" s="93">
        <v>12</v>
      </c>
      <c r="O161" s="76"/>
      <c r="P161" s="76"/>
      <c r="Q161" s="77" t="s">
        <v>164</v>
      </c>
      <c r="R161" s="76"/>
      <c r="S161" s="39">
        <v>0</v>
      </c>
      <c r="T161" s="40">
        <f t="shared" si="3"/>
        <v>0</v>
      </c>
    </row>
    <row r="162" spans="2:20" ht="21.95" customHeight="1" x14ac:dyDescent="0.25">
      <c r="B162" s="75">
        <v>72</v>
      </c>
      <c r="C162" s="76"/>
      <c r="D162" s="76"/>
      <c r="E162" s="77" t="s">
        <v>303</v>
      </c>
      <c r="F162" s="76"/>
      <c r="G162" s="76"/>
      <c r="H162" s="77" t="s">
        <v>304</v>
      </c>
      <c r="I162" s="76"/>
      <c r="J162" s="76"/>
      <c r="K162" s="76"/>
      <c r="L162" s="76"/>
      <c r="M162" s="46"/>
      <c r="N162" s="93">
        <v>3</v>
      </c>
      <c r="O162" s="76"/>
      <c r="P162" s="76"/>
      <c r="Q162" s="77" t="s">
        <v>164</v>
      </c>
      <c r="R162" s="76"/>
      <c r="S162" s="39">
        <v>0</v>
      </c>
      <c r="T162" s="40">
        <f t="shared" si="3"/>
        <v>0</v>
      </c>
    </row>
    <row r="163" spans="2:20" ht="21.95" customHeight="1" x14ac:dyDescent="0.25">
      <c r="B163" s="75">
        <v>73</v>
      </c>
      <c r="C163" s="76"/>
      <c r="D163" s="76"/>
      <c r="E163" s="77" t="s">
        <v>305</v>
      </c>
      <c r="F163" s="76"/>
      <c r="G163" s="76"/>
      <c r="H163" s="94" t="s">
        <v>330</v>
      </c>
      <c r="I163" s="76"/>
      <c r="J163" s="76"/>
      <c r="K163" s="76"/>
      <c r="L163" s="76"/>
      <c r="M163" s="46"/>
      <c r="N163" s="93">
        <v>30</v>
      </c>
      <c r="O163" s="76"/>
      <c r="P163" s="76"/>
      <c r="Q163" s="77" t="s">
        <v>164</v>
      </c>
      <c r="R163" s="76"/>
      <c r="S163" s="39">
        <v>0</v>
      </c>
      <c r="T163" s="40">
        <f t="shared" si="3"/>
        <v>0</v>
      </c>
    </row>
    <row r="164" spans="2:20" ht="21.95" customHeight="1" x14ac:dyDescent="0.25">
      <c r="B164" s="75">
        <v>74</v>
      </c>
      <c r="C164" s="76"/>
      <c r="D164" s="76"/>
      <c r="E164" s="77" t="s">
        <v>306</v>
      </c>
      <c r="F164" s="76"/>
      <c r="G164" s="76"/>
      <c r="H164" s="77" t="s">
        <v>307</v>
      </c>
      <c r="I164" s="76"/>
      <c r="J164" s="76"/>
      <c r="K164" s="76"/>
      <c r="L164" s="76"/>
      <c r="M164" s="46"/>
      <c r="N164" s="93">
        <v>1.1599999999999999</v>
      </c>
      <c r="O164" s="76"/>
      <c r="P164" s="76"/>
      <c r="Q164" s="77" t="s">
        <v>308</v>
      </c>
      <c r="R164" s="76"/>
      <c r="S164" s="39">
        <v>0</v>
      </c>
      <c r="T164" s="40">
        <f t="shared" ref="T164:T169" si="4">PRODUCT(N164,S164)</f>
        <v>0</v>
      </c>
    </row>
    <row r="165" spans="2:20" ht="21.95" customHeight="1" x14ac:dyDescent="0.25">
      <c r="B165" s="75">
        <v>75</v>
      </c>
      <c r="C165" s="76"/>
      <c r="D165" s="76"/>
      <c r="E165" s="77" t="s">
        <v>309</v>
      </c>
      <c r="F165" s="76"/>
      <c r="G165" s="76"/>
      <c r="H165" s="77" t="s">
        <v>310</v>
      </c>
      <c r="I165" s="76"/>
      <c r="J165" s="76"/>
      <c r="K165" s="76"/>
      <c r="L165" s="76"/>
      <c r="M165" s="46"/>
      <c r="N165" s="93">
        <v>15</v>
      </c>
      <c r="O165" s="76"/>
      <c r="P165" s="76"/>
      <c r="Q165" s="77" t="s">
        <v>37</v>
      </c>
      <c r="R165" s="76"/>
      <c r="S165" s="39">
        <v>0</v>
      </c>
      <c r="T165" s="40">
        <f t="shared" si="4"/>
        <v>0</v>
      </c>
    </row>
    <row r="166" spans="2:20" ht="21.95" customHeight="1" x14ac:dyDescent="0.25">
      <c r="B166" s="75">
        <v>76</v>
      </c>
      <c r="C166" s="76"/>
      <c r="D166" s="76"/>
      <c r="E166" s="77" t="s">
        <v>311</v>
      </c>
      <c r="F166" s="76"/>
      <c r="G166" s="76"/>
      <c r="H166" s="77" t="s">
        <v>312</v>
      </c>
      <c r="I166" s="76"/>
      <c r="J166" s="76"/>
      <c r="K166" s="76"/>
      <c r="L166" s="76"/>
      <c r="M166" s="46"/>
      <c r="N166" s="93">
        <v>20</v>
      </c>
      <c r="O166" s="76"/>
      <c r="P166" s="76"/>
      <c r="Q166" s="77" t="s">
        <v>40</v>
      </c>
      <c r="R166" s="76"/>
      <c r="S166" s="39">
        <v>0</v>
      </c>
      <c r="T166" s="40">
        <f t="shared" si="4"/>
        <v>0</v>
      </c>
    </row>
    <row r="167" spans="2:20" ht="21.95" customHeight="1" x14ac:dyDescent="0.25">
      <c r="B167" s="75">
        <v>77</v>
      </c>
      <c r="C167" s="76"/>
      <c r="D167" s="76"/>
      <c r="E167" s="77" t="s">
        <v>313</v>
      </c>
      <c r="F167" s="76"/>
      <c r="G167" s="76"/>
      <c r="H167" s="77" t="s">
        <v>314</v>
      </c>
      <c r="I167" s="76"/>
      <c r="J167" s="76"/>
      <c r="K167" s="76"/>
      <c r="L167" s="76"/>
      <c r="M167" s="46"/>
      <c r="N167" s="93">
        <v>1</v>
      </c>
      <c r="O167" s="76"/>
      <c r="P167" s="76"/>
      <c r="Q167" s="77" t="s">
        <v>315</v>
      </c>
      <c r="R167" s="76"/>
      <c r="S167" s="39">
        <v>0</v>
      </c>
      <c r="T167" s="40">
        <f t="shared" si="4"/>
        <v>0</v>
      </c>
    </row>
    <row r="168" spans="2:20" ht="21.95" customHeight="1" x14ac:dyDescent="0.25">
      <c r="B168" s="75">
        <v>78</v>
      </c>
      <c r="C168" s="76"/>
      <c r="D168" s="76"/>
      <c r="E168" s="77" t="s">
        <v>316</v>
      </c>
      <c r="F168" s="76"/>
      <c r="G168" s="76"/>
      <c r="H168" s="77" t="s">
        <v>317</v>
      </c>
      <c r="I168" s="76"/>
      <c r="J168" s="76"/>
      <c r="K168" s="76"/>
      <c r="L168" s="76"/>
      <c r="M168" s="46"/>
      <c r="N168" s="93">
        <v>4</v>
      </c>
      <c r="O168" s="76"/>
      <c r="P168" s="76"/>
      <c r="Q168" s="77" t="s">
        <v>40</v>
      </c>
      <c r="R168" s="76"/>
      <c r="S168" s="39">
        <v>0</v>
      </c>
      <c r="T168" s="40">
        <f t="shared" si="4"/>
        <v>0</v>
      </c>
    </row>
    <row r="169" spans="2:20" ht="21.95" customHeight="1" thickBot="1" x14ac:dyDescent="0.3">
      <c r="B169" s="95">
        <v>79</v>
      </c>
      <c r="C169" s="96"/>
      <c r="D169" s="96"/>
      <c r="E169" s="97" t="s">
        <v>318</v>
      </c>
      <c r="F169" s="96"/>
      <c r="G169" s="96"/>
      <c r="H169" s="97" t="s">
        <v>319</v>
      </c>
      <c r="I169" s="96"/>
      <c r="J169" s="96"/>
      <c r="K169" s="96"/>
      <c r="L169" s="96"/>
      <c r="M169" s="47"/>
      <c r="N169" s="98">
        <v>1</v>
      </c>
      <c r="O169" s="96"/>
      <c r="P169" s="96"/>
      <c r="Q169" s="97" t="s">
        <v>40</v>
      </c>
      <c r="R169" s="96"/>
      <c r="S169" s="48">
        <v>0</v>
      </c>
      <c r="T169" s="49">
        <f t="shared" si="4"/>
        <v>0</v>
      </c>
    </row>
    <row r="170" spans="2:20" ht="0" hidden="1" customHeight="1" x14ac:dyDescent="0.25"/>
    <row r="171" spans="2:20" ht="24.6" customHeight="1" thickBot="1" x14ac:dyDescent="0.3">
      <c r="B171" s="84" t="s">
        <v>346</v>
      </c>
      <c r="C171" s="85"/>
      <c r="D171" s="85"/>
      <c r="E171" s="85"/>
      <c r="F171" s="85"/>
      <c r="G171" s="85"/>
      <c r="H171" s="85"/>
      <c r="I171" s="85"/>
      <c r="J171" s="85"/>
      <c r="K171" s="85"/>
      <c r="L171" s="85"/>
      <c r="M171" s="85"/>
      <c r="N171" s="85"/>
      <c r="O171" s="85"/>
      <c r="P171" s="85"/>
      <c r="Q171" s="85"/>
      <c r="R171" s="85"/>
      <c r="S171" s="22"/>
      <c r="T171" s="23">
        <f>SUM(T91:T170)</f>
        <v>0</v>
      </c>
    </row>
    <row r="172" spans="2:20" ht="0" hidden="1" customHeight="1" x14ac:dyDescent="0.25"/>
    <row r="173" spans="2:20" ht="11.25" customHeight="1" x14ac:dyDescent="0.25"/>
    <row r="174" spans="2:20" ht="2.85" customHeight="1" x14ac:dyDescent="0.25"/>
    <row r="175" spans="2:20" ht="0" hidden="1" customHeight="1" x14ac:dyDescent="0.25"/>
    <row r="176" spans="2:20" ht="16.899999999999999" customHeight="1" x14ac:dyDescent="0.25">
      <c r="B176" s="86" t="s">
        <v>320</v>
      </c>
      <c r="C176" s="66"/>
      <c r="D176" s="66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</row>
    <row r="177" spans="2:20" ht="2.85" customHeight="1" x14ac:dyDescent="0.25"/>
    <row r="178" spans="2:20" x14ac:dyDescent="0.25">
      <c r="B178" s="91" t="s">
        <v>31</v>
      </c>
      <c r="C178" s="70"/>
      <c r="D178" s="70"/>
      <c r="E178" s="92" t="s">
        <v>32</v>
      </c>
      <c r="F178" s="70"/>
      <c r="G178" s="70"/>
      <c r="H178" s="92" t="s">
        <v>6</v>
      </c>
      <c r="I178" s="70"/>
      <c r="J178" s="70"/>
      <c r="K178" s="70"/>
      <c r="L178" s="70"/>
      <c r="N178" s="91" t="s">
        <v>33</v>
      </c>
      <c r="O178" s="70"/>
      <c r="P178" s="70"/>
      <c r="Q178" s="92" t="s">
        <v>34</v>
      </c>
      <c r="R178" s="70"/>
      <c r="S178" s="3" t="s">
        <v>328</v>
      </c>
      <c r="T178" s="3" t="s">
        <v>344</v>
      </c>
    </row>
    <row r="179" spans="2:20" ht="30.75" customHeight="1" thickBot="1" x14ac:dyDescent="0.3">
      <c r="B179" s="99">
        <v>1</v>
      </c>
      <c r="C179" s="66"/>
      <c r="D179" s="66"/>
      <c r="E179" s="100" t="s">
        <v>321</v>
      </c>
      <c r="F179" s="66"/>
      <c r="G179" s="66"/>
      <c r="H179" s="100" t="s">
        <v>322</v>
      </c>
      <c r="I179" s="66"/>
      <c r="J179" s="66"/>
      <c r="K179" s="66"/>
      <c r="L179" s="66"/>
      <c r="N179" s="101">
        <v>1</v>
      </c>
      <c r="O179" s="66"/>
      <c r="P179" s="66"/>
      <c r="Q179" s="100" t="s">
        <v>40</v>
      </c>
      <c r="R179" s="66"/>
      <c r="S179" s="24">
        <v>0</v>
      </c>
      <c r="T179" s="25">
        <f>PRODUCT(O179,S179)</f>
        <v>0</v>
      </c>
    </row>
    <row r="180" spans="2:20" ht="15.75" hidden="1" customHeight="1" thickBot="1" x14ac:dyDescent="0.3">
      <c r="T180" s="25">
        <f t="shared" ref="T180" si="5">PRODUCT(O180,S180)</f>
        <v>0</v>
      </c>
    </row>
    <row r="181" spans="2:20" ht="25.5" customHeight="1" thickBot="1" x14ac:dyDescent="0.3">
      <c r="B181" s="84" t="s">
        <v>347</v>
      </c>
      <c r="C181" s="85"/>
      <c r="D181" s="85"/>
      <c r="E181" s="85"/>
      <c r="F181" s="85"/>
      <c r="G181" s="85"/>
      <c r="H181" s="85"/>
      <c r="I181" s="85"/>
      <c r="J181" s="85"/>
      <c r="K181" s="85"/>
      <c r="L181" s="85"/>
      <c r="M181" s="85"/>
      <c r="N181" s="85"/>
      <c r="O181" s="85"/>
      <c r="P181" s="85"/>
      <c r="Q181" s="85"/>
      <c r="R181" s="85"/>
      <c r="S181" s="22"/>
      <c r="T181" s="23">
        <f>SUM(T179:T179)</f>
        <v>0</v>
      </c>
    </row>
    <row r="182" spans="2:20" ht="11.45" customHeight="1" x14ac:dyDescent="0.25"/>
    <row r="183" spans="2:20" ht="2.85" customHeight="1" x14ac:dyDescent="0.25"/>
    <row r="184" spans="2:20" ht="16.899999999999999" customHeight="1" x14ac:dyDescent="0.25">
      <c r="B184" s="68" t="s">
        <v>17</v>
      </c>
      <c r="C184" s="66"/>
      <c r="D184" s="66"/>
      <c r="E184" s="66"/>
      <c r="F184" s="66"/>
      <c r="G184" s="66"/>
      <c r="H184" s="66"/>
      <c r="I184" s="66"/>
      <c r="J184" s="66"/>
      <c r="K184" s="66"/>
      <c r="L184" s="66"/>
      <c r="M184" s="66"/>
      <c r="N184" s="66"/>
      <c r="O184" s="66"/>
      <c r="P184" s="66"/>
      <c r="Q184" s="66"/>
      <c r="R184" s="66"/>
    </row>
    <row r="185" spans="2:20" ht="2.85" customHeight="1" x14ac:dyDescent="0.25"/>
    <row r="186" spans="2:20" x14ac:dyDescent="0.25">
      <c r="B186" s="69" t="s">
        <v>31</v>
      </c>
      <c r="C186" s="70"/>
      <c r="D186" s="71" t="s">
        <v>32</v>
      </c>
      <c r="E186" s="70"/>
      <c r="F186" s="70"/>
      <c r="G186" s="71" t="s">
        <v>6</v>
      </c>
      <c r="H186" s="70"/>
      <c r="I186" s="70"/>
      <c r="J186" s="70"/>
      <c r="K186" s="70"/>
      <c r="L186" s="70"/>
      <c r="M186" s="70"/>
      <c r="N186" s="70"/>
      <c r="O186" s="69" t="s">
        <v>33</v>
      </c>
      <c r="P186" s="70"/>
      <c r="Q186" s="70"/>
      <c r="R186" s="1" t="s">
        <v>34</v>
      </c>
      <c r="S186" s="3" t="s">
        <v>328</v>
      </c>
      <c r="T186" s="3" t="s">
        <v>344</v>
      </c>
    </row>
    <row r="187" spans="2:20" x14ac:dyDescent="0.25">
      <c r="B187" s="105">
        <v>1</v>
      </c>
      <c r="C187" s="79"/>
      <c r="D187" s="80" t="s">
        <v>323</v>
      </c>
      <c r="E187" s="79"/>
      <c r="F187" s="79"/>
      <c r="G187" s="80" t="s">
        <v>324</v>
      </c>
      <c r="H187" s="79"/>
      <c r="I187" s="79"/>
      <c r="J187" s="79"/>
      <c r="K187" s="79"/>
      <c r="L187" s="79"/>
      <c r="M187" s="79"/>
      <c r="N187" s="79"/>
      <c r="O187" s="106">
        <v>16</v>
      </c>
      <c r="P187" s="79"/>
      <c r="Q187" s="79"/>
      <c r="R187" s="28" t="s">
        <v>325</v>
      </c>
      <c r="S187" s="37">
        <v>0</v>
      </c>
      <c r="T187" s="38">
        <f>PRODUCT(O187,S187)</f>
        <v>0</v>
      </c>
    </row>
    <row r="188" spans="2:20" ht="15.75" thickBot="1" x14ac:dyDescent="0.3">
      <c r="B188" s="107">
        <v>2</v>
      </c>
      <c r="C188" s="82"/>
      <c r="D188" s="83" t="s">
        <v>326</v>
      </c>
      <c r="E188" s="82"/>
      <c r="F188" s="82"/>
      <c r="G188" s="83" t="s">
        <v>327</v>
      </c>
      <c r="H188" s="82"/>
      <c r="I188" s="82"/>
      <c r="J188" s="82"/>
      <c r="K188" s="82"/>
      <c r="L188" s="82"/>
      <c r="M188" s="82"/>
      <c r="N188" s="82"/>
      <c r="O188" s="108">
        <v>11</v>
      </c>
      <c r="P188" s="82"/>
      <c r="Q188" s="82"/>
      <c r="R188" s="34" t="s">
        <v>325</v>
      </c>
      <c r="S188" s="41">
        <v>0</v>
      </c>
      <c r="T188" s="42">
        <f>PRODUCT(O188,S188)</f>
        <v>0</v>
      </c>
    </row>
    <row r="189" spans="2:20" ht="30.6" customHeight="1" thickBot="1" x14ac:dyDescent="0.3">
      <c r="B189" s="84" t="s">
        <v>348</v>
      </c>
      <c r="C189" s="85"/>
      <c r="D189" s="85"/>
      <c r="E189" s="85"/>
      <c r="F189" s="85"/>
      <c r="G189" s="85"/>
      <c r="H189" s="85"/>
      <c r="I189" s="85"/>
      <c r="J189" s="85"/>
      <c r="K189" s="85"/>
      <c r="L189" s="85"/>
      <c r="M189" s="85"/>
      <c r="N189" s="85"/>
      <c r="O189" s="85"/>
      <c r="P189" s="85"/>
      <c r="Q189" s="85"/>
      <c r="R189" s="85"/>
      <c r="S189" s="22"/>
      <c r="T189" s="23">
        <f>SUM(T187:T188)</f>
        <v>0</v>
      </c>
    </row>
    <row r="190" spans="2:20" ht="11.45" customHeight="1" x14ac:dyDescent="0.25"/>
    <row r="192" spans="2:20" ht="18" x14ac:dyDescent="0.25">
      <c r="C192" s="64" t="s">
        <v>4</v>
      </c>
      <c r="D192" s="64"/>
      <c r="E192" s="64"/>
      <c r="F192" s="64"/>
      <c r="G192" s="64"/>
      <c r="H192" s="64"/>
      <c r="I192" s="64"/>
      <c r="J192" s="64"/>
      <c r="K192" s="64"/>
      <c r="L192" s="64"/>
      <c r="M192" s="64"/>
      <c r="N192" s="64"/>
      <c r="O192" s="64"/>
      <c r="P192" s="64"/>
      <c r="Q192" s="64"/>
      <c r="R192" s="64"/>
      <c r="S192" s="64"/>
      <c r="T192" s="64"/>
    </row>
    <row r="193" spans="3:20" ht="15" customHeight="1" x14ac:dyDescent="0.25">
      <c r="C193" s="10" t="s">
        <v>5</v>
      </c>
      <c r="D193" s="11"/>
      <c r="E193" s="60" t="s">
        <v>6</v>
      </c>
      <c r="F193" s="60"/>
      <c r="G193" s="60"/>
      <c r="H193" s="60"/>
      <c r="I193" s="60"/>
      <c r="J193" s="60"/>
      <c r="K193" s="60"/>
      <c r="L193" s="60"/>
      <c r="M193" s="60"/>
      <c r="N193" s="60"/>
      <c r="O193" s="60"/>
      <c r="P193" s="60"/>
      <c r="Q193" s="60"/>
      <c r="R193" s="60"/>
      <c r="S193" s="56" t="s">
        <v>342</v>
      </c>
      <c r="T193" s="57"/>
    </row>
    <row r="194" spans="3:20" ht="18.600000000000001" customHeight="1" x14ac:dyDescent="0.25">
      <c r="C194" s="10" t="s">
        <v>7</v>
      </c>
      <c r="D194" s="12"/>
      <c r="E194" s="60" t="s">
        <v>8</v>
      </c>
      <c r="F194" s="60"/>
      <c r="G194" s="60"/>
      <c r="H194" s="60"/>
      <c r="I194" s="60"/>
      <c r="J194" s="60"/>
      <c r="K194" s="60"/>
      <c r="L194" s="60"/>
      <c r="M194" s="60"/>
      <c r="N194" s="60"/>
      <c r="O194" s="60"/>
      <c r="P194" s="60"/>
      <c r="Q194" s="60"/>
      <c r="R194" s="60"/>
      <c r="S194" s="55"/>
      <c r="T194" s="55"/>
    </row>
    <row r="195" spans="3:20" ht="15.75" x14ac:dyDescent="0.25">
      <c r="C195" s="13" t="s">
        <v>9</v>
      </c>
      <c r="D195" s="12"/>
      <c r="E195" s="61" t="s">
        <v>339</v>
      </c>
      <c r="F195" s="61"/>
      <c r="G195" s="61"/>
      <c r="H195" s="61"/>
      <c r="I195" s="61"/>
      <c r="J195" s="61"/>
      <c r="K195" s="61"/>
      <c r="L195" s="61"/>
      <c r="M195" s="61"/>
      <c r="N195" s="61"/>
      <c r="O195" s="61"/>
      <c r="P195" s="61"/>
      <c r="Q195" s="61"/>
      <c r="R195" s="61"/>
      <c r="S195" s="55">
        <f>T72</f>
        <v>0</v>
      </c>
      <c r="T195" s="55"/>
    </row>
    <row r="196" spans="3:20" ht="15.75" x14ac:dyDescent="0.25">
      <c r="C196" s="13" t="s">
        <v>10</v>
      </c>
      <c r="D196" s="12"/>
      <c r="E196" s="61" t="s">
        <v>340</v>
      </c>
      <c r="F196" s="61"/>
      <c r="G196" s="61"/>
      <c r="H196" s="61"/>
      <c r="I196" s="61"/>
      <c r="J196" s="61"/>
      <c r="K196" s="61"/>
      <c r="L196" s="61"/>
      <c r="M196" s="61"/>
      <c r="N196" s="61"/>
      <c r="O196" s="61"/>
      <c r="P196" s="61"/>
      <c r="Q196" s="61"/>
      <c r="R196" s="61"/>
      <c r="S196" s="55">
        <f>T171</f>
        <v>0</v>
      </c>
      <c r="T196" s="55"/>
    </row>
    <row r="197" spans="3:20" ht="15.75" x14ac:dyDescent="0.25">
      <c r="C197" s="13" t="s">
        <v>11</v>
      </c>
      <c r="D197" s="12"/>
      <c r="E197" s="61" t="s">
        <v>144</v>
      </c>
      <c r="F197" s="61"/>
      <c r="G197" s="61"/>
      <c r="H197" s="61"/>
      <c r="I197" s="61"/>
      <c r="J197" s="61"/>
      <c r="K197" s="61"/>
      <c r="L197" s="61"/>
      <c r="M197" s="61"/>
      <c r="N197" s="61"/>
      <c r="O197" s="61"/>
      <c r="P197" s="61"/>
      <c r="Q197" s="61"/>
      <c r="R197" s="61"/>
      <c r="S197" s="55">
        <f>T85</f>
        <v>0</v>
      </c>
      <c r="T197" s="55"/>
    </row>
    <row r="198" spans="3:20" ht="15.75" x14ac:dyDescent="0.25">
      <c r="C198" s="10" t="s">
        <v>2</v>
      </c>
      <c r="D198" s="12"/>
      <c r="E198" s="60" t="s">
        <v>14</v>
      </c>
      <c r="F198" s="60"/>
      <c r="G198" s="60"/>
      <c r="H198" s="60"/>
      <c r="I198" s="60"/>
      <c r="J198" s="60"/>
      <c r="K198" s="60"/>
      <c r="L198" s="60"/>
      <c r="M198" s="60"/>
      <c r="N198" s="60"/>
      <c r="O198" s="60"/>
      <c r="P198" s="60"/>
      <c r="Q198" s="60"/>
      <c r="R198" s="60"/>
      <c r="S198" s="54">
        <f>SUM(S195:T197)</f>
        <v>0</v>
      </c>
      <c r="T198" s="54"/>
    </row>
    <row r="199" spans="3:20" ht="15.75" x14ac:dyDescent="0.25">
      <c r="C199" s="13" t="s">
        <v>2</v>
      </c>
      <c r="D199" s="12"/>
      <c r="E199" s="61" t="s">
        <v>2</v>
      </c>
      <c r="F199" s="61"/>
      <c r="G199" s="61"/>
      <c r="H199" s="61"/>
      <c r="I199" s="61"/>
      <c r="J199" s="61"/>
      <c r="K199" s="61"/>
      <c r="L199" s="61"/>
      <c r="M199" s="61"/>
      <c r="N199" s="61"/>
      <c r="O199" s="61"/>
      <c r="P199" s="61"/>
      <c r="Q199" s="61"/>
      <c r="R199" s="61"/>
      <c r="S199" s="55"/>
      <c r="T199" s="55"/>
    </row>
    <row r="200" spans="3:20" ht="15.75" x14ac:dyDescent="0.25">
      <c r="C200" s="10" t="s">
        <v>15</v>
      </c>
      <c r="D200" s="12"/>
      <c r="E200" s="60" t="s">
        <v>16</v>
      </c>
      <c r="F200" s="60"/>
      <c r="G200" s="60"/>
      <c r="H200" s="60"/>
      <c r="I200" s="60"/>
      <c r="J200" s="60"/>
      <c r="K200" s="60"/>
      <c r="L200" s="60"/>
      <c r="M200" s="60"/>
      <c r="N200" s="60"/>
      <c r="O200" s="60"/>
      <c r="P200" s="60"/>
      <c r="Q200" s="60"/>
      <c r="R200" s="60"/>
      <c r="S200" s="55"/>
      <c r="T200" s="55"/>
    </row>
    <row r="201" spans="3:20" ht="15.75" x14ac:dyDescent="0.25">
      <c r="C201" s="13" t="s">
        <v>12</v>
      </c>
      <c r="D201" s="12"/>
      <c r="E201" s="61" t="s">
        <v>17</v>
      </c>
      <c r="F201" s="61"/>
      <c r="G201" s="61"/>
      <c r="H201" s="61"/>
      <c r="I201" s="61"/>
      <c r="J201" s="61"/>
      <c r="K201" s="61"/>
      <c r="L201" s="61"/>
      <c r="M201" s="61"/>
      <c r="N201" s="61"/>
      <c r="O201" s="61"/>
      <c r="P201" s="61"/>
      <c r="Q201" s="61"/>
      <c r="R201" s="61"/>
      <c r="S201" s="55">
        <f>T189</f>
        <v>0</v>
      </c>
      <c r="T201" s="55"/>
    </row>
    <row r="202" spans="3:20" ht="15.75" x14ac:dyDescent="0.25">
      <c r="C202" s="10" t="s">
        <v>2</v>
      </c>
      <c r="D202" s="12"/>
      <c r="E202" s="60" t="s">
        <v>18</v>
      </c>
      <c r="F202" s="60"/>
      <c r="G202" s="60"/>
      <c r="H202" s="60"/>
      <c r="I202" s="60"/>
      <c r="J202" s="60"/>
      <c r="K202" s="60"/>
      <c r="L202" s="60"/>
      <c r="M202" s="60"/>
      <c r="N202" s="60"/>
      <c r="O202" s="60"/>
      <c r="P202" s="60"/>
      <c r="Q202" s="60"/>
      <c r="R202" s="60"/>
      <c r="S202" s="54">
        <f>SUM(S201)</f>
        <v>0</v>
      </c>
      <c r="T202" s="54"/>
    </row>
    <row r="203" spans="3:20" ht="15.75" x14ac:dyDescent="0.25">
      <c r="C203" s="13" t="s">
        <v>2</v>
      </c>
      <c r="D203" s="12"/>
      <c r="E203" s="61" t="s">
        <v>2</v>
      </c>
      <c r="F203" s="61"/>
      <c r="G203" s="61"/>
      <c r="H203" s="61"/>
      <c r="I203" s="61"/>
      <c r="J203" s="61"/>
      <c r="K203" s="61"/>
      <c r="L203" s="61"/>
      <c r="M203" s="61"/>
      <c r="N203" s="61"/>
      <c r="O203" s="61"/>
      <c r="P203" s="61"/>
      <c r="Q203" s="61"/>
      <c r="R203" s="61"/>
      <c r="S203" s="55"/>
      <c r="T203" s="55"/>
    </row>
    <row r="204" spans="3:20" ht="15.75" x14ac:dyDescent="0.25">
      <c r="C204" s="10" t="s">
        <v>19</v>
      </c>
      <c r="D204" s="12"/>
      <c r="E204" s="60" t="s">
        <v>20</v>
      </c>
      <c r="F204" s="60"/>
      <c r="G204" s="60"/>
      <c r="H204" s="60"/>
      <c r="I204" s="60"/>
      <c r="J204" s="60"/>
      <c r="K204" s="60"/>
      <c r="L204" s="60"/>
      <c r="M204" s="60"/>
      <c r="N204" s="60"/>
      <c r="O204" s="60"/>
      <c r="P204" s="60"/>
      <c r="Q204" s="60"/>
      <c r="R204" s="60"/>
      <c r="S204" s="55"/>
      <c r="T204" s="55"/>
    </row>
    <row r="205" spans="3:20" ht="15.75" x14ac:dyDescent="0.25">
      <c r="C205" s="13" t="s">
        <v>13</v>
      </c>
      <c r="D205" s="12"/>
      <c r="E205" s="61" t="s">
        <v>320</v>
      </c>
      <c r="F205" s="61"/>
      <c r="G205" s="61"/>
      <c r="H205" s="61"/>
      <c r="I205" s="61"/>
      <c r="J205" s="61"/>
      <c r="K205" s="61"/>
      <c r="L205" s="61"/>
      <c r="M205" s="61"/>
      <c r="N205" s="61"/>
      <c r="O205" s="61"/>
      <c r="P205" s="61"/>
      <c r="Q205" s="61"/>
      <c r="R205" s="61"/>
      <c r="S205" s="55">
        <f>T181</f>
        <v>0</v>
      </c>
      <c r="T205" s="55"/>
    </row>
    <row r="206" spans="3:20" ht="15.75" x14ac:dyDescent="0.25">
      <c r="C206" s="10" t="s">
        <v>2</v>
      </c>
      <c r="D206" s="12"/>
      <c r="E206" s="60" t="s">
        <v>341</v>
      </c>
      <c r="F206" s="60"/>
      <c r="G206" s="60"/>
      <c r="H206" s="60"/>
      <c r="I206" s="60"/>
      <c r="J206" s="60"/>
      <c r="K206" s="60"/>
      <c r="L206" s="60"/>
      <c r="M206" s="60"/>
      <c r="N206" s="60"/>
      <c r="O206" s="60"/>
      <c r="P206" s="60"/>
      <c r="Q206" s="60"/>
      <c r="R206" s="60"/>
      <c r="S206" s="54">
        <f>SUM(S205:S205)</f>
        <v>0</v>
      </c>
      <c r="T206" s="54"/>
    </row>
    <row r="207" spans="3:20" ht="16.5" thickBot="1" x14ac:dyDescent="0.3">
      <c r="C207" s="14" t="s">
        <v>2</v>
      </c>
      <c r="D207" s="15"/>
      <c r="E207" s="58" t="s">
        <v>2</v>
      </c>
      <c r="F207" s="58"/>
      <c r="G207" s="58"/>
      <c r="H207" s="58"/>
      <c r="I207" s="58"/>
      <c r="J207" s="58"/>
      <c r="K207" s="58"/>
      <c r="L207" s="58"/>
      <c r="M207" s="58"/>
      <c r="N207" s="58"/>
      <c r="O207" s="58"/>
      <c r="P207" s="58"/>
      <c r="Q207" s="58"/>
      <c r="R207" s="58"/>
      <c r="S207" s="50"/>
      <c r="T207" s="50"/>
    </row>
    <row r="208" spans="3:20" ht="19.5" thickBot="1" x14ac:dyDescent="0.3">
      <c r="C208" s="16" t="s">
        <v>21</v>
      </c>
      <c r="D208" s="17"/>
      <c r="E208" s="59" t="s">
        <v>336</v>
      </c>
      <c r="F208" s="59"/>
      <c r="G208" s="59"/>
      <c r="H208" s="59"/>
      <c r="I208" s="59"/>
      <c r="J208" s="59"/>
      <c r="K208" s="59"/>
      <c r="L208" s="59"/>
      <c r="M208" s="59"/>
      <c r="N208" s="59"/>
      <c r="O208" s="59"/>
      <c r="P208" s="59"/>
      <c r="Q208" s="59"/>
      <c r="R208" s="59"/>
      <c r="S208" s="51">
        <f>SUM(S198+S202+S206)</f>
        <v>0</v>
      </c>
      <c r="T208" s="52"/>
    </row>
    <row r="212" spans="3:24" ht="30.95" customHeight="1" x14ac:dyDescent="0.25">
      <c r="C212" s="53" t="s">
        <v>22</v>
      </c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9"/>
      <c r="V212" s="9"/>
      <c r="W212" s="9"/>
      <c r="X212" s="9"/>
    </row>
    <row r="214" spans="3:24" x14ac:dyDescent="0.25">
      <c r="C214" s="102" t="s">
        <v>23</v>
      </c>
      <c r="D214" s="66"/>
      <c r="E214" s="66"/>
      <c r="F214" s="66"/>
      <c r="G214" s="66"/>
      <c r="H214" s="103" t="s">
        <v>24</v>
      </c>
      <c r="I214" s="66"/>
      <c r="J214" s="66"/>
      <c r="K214" s="66"/>
      <c r="O214" s="66"/>
      <c r="P214" s="66"/>
    </row>
    <row r="215" spans="3:24" x14ac:dyDescent="0.25">
      <c r="C215" s="102" t="s">
        <v>25</v>
      </c>
      <c r="D215" s="66"/>
      <c r="E215" s="66"/>
      <c r="F215" s="66"/>
      <c r="G215" s="66"/>
      <c r="H215" s="103" t="s">
        <v>26</v>
      </c>
      <c r="I215" s="66"/>
      <c r="J215" s="66"/>
      <c r="K215" s="66"/>
      <c r="O215" s="66"/>
      <c r="P215" s="66"/>
    </row>
    <row r="216" spans="3:24" x14ac:dyDescent="0.25">
      <c r="C216" s="102" t="s">
        <v>27</v>
      </c>
      <c r="D216" s="66"/>
      <c r="E216" s="66"/>
      <c r="F216" s="66"/>
      <c r="G216" s="66"/>
      <c r="H216" s="103" t="s">
        <v>28</v>
      </c>
      <c r="I216" s="66"/>
      <c r="J216" s="66"/>
      <c r="K216" s="66"/>
      <c r="O216" s="66"/>
      <c r="P216" s="66"/>
    </row>
    <row r="217" spans="3:24" x14ac:dyDescent="0.25">
      <c r="C217" s="102" t="s">
        <v>29</v>
      </c>
      <c r="D217" s="66"/>
      <c r="E217" s="66"/>
      <c r="F217" s="66"/>
      <c r="G217" s="66"/>
      <c r="H217" s="103" t="s">
        <v>30</v>
      </c>
      <c r="I217" s="66"/>
      <c r="J217" s="66"/>
      <c r="K217" s="66"/>
      <c r="O217" s="66"/>
      <c r="P217" s="66"/>
    </row>
    <row r="218" spans="3:24" x14ac:dyDescent="0.25">
      <c r="O218" s="66"/>
      <c r="P218" s="66"/>
    </row>
  </sheetData>
  <mergeCells count="739">
    <mergeCell ref="F1:O1"/>
    <mergeCell ref="C2:E2"/>
    <mergeCell ref="C3:E3"/>
    <mergeCell ref="F3:O3"/>
    <mergeCell ref="C9:R9"/>
    <mergeCell ref="B189:R189"/>
    <mergeCell ref="B187:C187"/>
    <mergeCell ref="D187:F187"/>
    <mergeCell ref="G187:N187"/>
    <mergeCell ref="O187:Q187"/>
    <mergeCell ref="B188:C188"/>
    <mergeCell ref="D188:F188"/>
    <mergeCell ref="G188:N188"/>
    <mergeCell ref="O188:Q188"/>
    <mergeCell ref="B181:R181"/>
    <mergeCell ref="B184:R184"/>
    <mergeCell ref="B186:C186"/>
    <mergeCell ref="D186:F186"/>
    <mergeCell ref="G186:N186"/>
    <mergeCell ref="O186:Q186"/>
    <mergeCell ref="C214:G214"/>
    <mergeCell ref="H214:K214"/>
    <mergeCell ref="O214:P218"/>
    <mergeCell ref="C215:G215"/>
    <mergeCell ref="H215:K215"/>
    <mergeCell ref="C216:G216"/>
    <mergeCell ref="H216:K216"/>
    <mergeCell ref="C217:G217"/>
    <mergeCell ref="H217:K217"/>
    <mergeCell ref="B179:D179"/>
    <mergeCell ref="E179:G179"/>
    <mergeCell ref="H179:L179"/>
    <mergeCell ref="N179:P179"/>
    <mergeCell ref="Q179:R179"/>
    <mergeCell ref="B171:R171"/>
    <mergeCell ref="B176:R176"/>
    <mergeCell ref="B178:D178"/>
    <mergeCell ref="E178:G178"/>
    <mergeCell ref="H178:L178"/>
    <mergeCell ref="N178:P178"/>
    <mergeCell ref="Q178:R178"/>
    <mergeCell ref="B169:D169"/>
    <mergeCell ref="E169:G169"/>
    <mergeCell ref="H169:L169"/>
    <mergeCell ref="N169:P169"/>
    <mergeCell ref="Q169:R169"/>
    <mergeCell ref="B168:D168"/>
    <mergeCell ref="E168:G168"/>
    <mergeCell ref="H168:L168"/>
    <mergeCell ref="N168:P168"/>
    <mergeCell ref="Q168:R168"/>
    <mergeCell ref="B167:D167"/>
    <mergeCell ref="E167:G167"/>
    <mergeCell ref="H167:L167"/>
    <mergeCell ref="N167:P167"/>
    <mergeCell ref="Q167:R167"/>
    <mergeCell ref="B166:D166"/>
    <mergeCell ref="E166:G166"/>
    <mergeCell ref="H166:L166"/>
    <mergeCell ref="N166:P166"/>
    <mergeCell ref="Q166:R166"/>
    <mergeCell ref="B165:D165"/>
    <mergeCell ref="E165:G165"/>
    <mergeCell ref="H165:L165"/>
    <mergeCell ref="N165:P165"/>
    <mergeCell ref="Q165:R165"/>
    <mergeCell ref="B164:D164"/>
    <mergeCell ref="E164:G164"/>
    <mergeCell ref="H164:L164"/>
    <mergeCell ref="N164:P164"/>
    <mergeCell ref="Q164:R164"/>
    <mergeCell ref="B163:D163"/>
    <mergeCell ref="E163:G163"/>
    <mergeCell ref="H163:L163"/>
    <mergeCell ref="N163:P163"/>
    <mergeCell ref="Q163:R163"/>
    <mergeCell ref="B162:D162"/>
    <mergeCell ref="E162:G162"/>
    <mergeCell ref="H162:L162"/>
    <mergeCell ref="N162:P162"/>
    <mergeCell ref="Q162:R162"/>
    <mergeCell ref="B161:D161"/>
    <mergeCell ref="E161:G161"/>
    <mergeCell ref="H161:L161"/>
    <mergeCell ref="N161:P161"/>
    <mergeCell ref="Q161:R161"/>
    <mergeCell ref="B160:D160"/>
    <mergeCell ref="E160:G160"/>
    <mergeCell ref="H160:L160"/>
    <mergeCell ref="N160:P160"/>
    <mergeCell ref="Q160:R160"/>
    <mergeCell ref="B159:D159"/>
    <mergeCell ref="E159:G159"/>
    <mergeCell ref="H159:L159"/>
    <mergeCell ref="N159:P159"/>
    <mergeCell ref="Q159:R159"/>
    <mergeCell ref="B158:D158"/>
    <mergeCell ref="E158:G158"/>
    <mergeCell ref="H158:L158"/>
    <mergeCell ref="N158:P158"/>
    <mergeCell ref="Q158:R158"/>
    <mergeCell ref="B157:D157"/>
    <mergeCell ref="E157:G157"/>
    <mergeCell ref="H157:L157"/>
    <mergeCell ref="N157:P157"/>
    <mergeCell ref="Q157:R157"/>
    <mergeCell ref="B156:D156"/>
    <mergeCell ref="E156:G156"/>
    <mergeCell ref="H156:L156"/>
    <mergeCell ref="N156:P156"/>
    <mergeCell ref="Q156:R156"/>
    <mergeCell ref="B155:D155"/>
    <mergeCell ref="E155:G155"/>
    <mergeCell ref="H155:L155"/>
    <mergeCell ref="N155:P155"/>
    <mergeCell ref="Q155:R155"/>
    <mergeCell ref="B154:D154"/>
    <mergeCell ref="E154:G154"/>
    <mergeCell ref="H154:L154"/>
    <mergeCell ref="N154:P154"/>
    <mergeCell ref="Q154:R154"/>
    <mergeCell ref="B153:D153"/>
    <mergeCell ref="E153:G153"/>
    <mergeCell ref="H153:L153"/>
    <mergeCell ref="N153:P153"/>
    <mergeCell ref="Q153:R153"/>
    <mergeCell ref="B152:D152"/>
    <mergeCell ref="E152:G152"/>
    <mergeCell ref="H152:L152"/>
    <mergeCell ref="N152:P152"/>
    <mergeCell ref="Q152:R152"/>
    <mergeCell ref="B151:D151"/>
    <mergeCell ref="E151:G151"/>
    <mergeCell ref="H151:L151"/>
    <mergeCell ref="N151:P151"/>
    <mergeCell ref="Q151:R151"/>
    <mergeCell ref="B150:D150"/>
    <mergeCell ref="E150:G150"/>
    <mergeCell ref="H150:L150"/>
    <mergeCell ref="N150:P150"/>
    <mergeCell ref="Q150:R150"/>
    <mergeCell ref="B149:D149"/>
    <mergeCell ref="E149:G149"/>
    <mergeCell ref="H149:L149"/>
    <mergeCell ref="N149:P149"/>
    <mergeCell ref="Q149:R149"/>
    <mergeCell ref="B148:D148"/>
    <mergeCell ref="E148:G148"/>
    <mergeCell ref="H148:L148"/>
    <mergeCell ref="N148:P148"/>
    <mergeCell ref="Q148:R148"/>
    <mergeCell ref="B147:D147"/>
    <mergeCell ref="E147:G147"/>
    <mergeCell ref="H147:L147"/>
    <mergeCell ref="N147:P147"/>
    <mergeCell ref="Q147:R147"/>
    <mergeCell ref="B146:D146"/>
    <mergeCell ref="E146:G146"/>
    <mergeCell ref="H146:L146"/>
    <mergeCell ref="N146:P146"/>
    <mergeCell ref="Q146:R146"/>
    <mergeCell ref="B145:D145"/>
    <mergeCell ref="E145:G145"/>
    <mergeCell ref="H145:L145"/>
    <mergeCell ref="N145:P145"/>
    <mergeCell ref="Q145:R145"/>
    <mergeCell ref="B144:D144"/>
    <mergeCell ref="E144:G144"/>
    <mergeCell ref="H144:L144"/>
    <mergeCell ref="N144:P144"/>
    <mergeCell ref="Q144:R144"/>
    <mergeCell ref="B143:D143"/>
    <mergeCell ref="E143:G143"/>
    <mergeCell ref="H143:L143"/>
    <mergeCell ref="N143:P143"/>
    <mergeCell ref="Q143:R143"/>
    <mergeCell ref="B142:D142"/>
    <mergeCell ref="E142:G142"/>
    <mergeCell ref="H142:L142"/>
    <mergeCell ref="N142:P142"/>
    <mergeCell ref="Q142:R142"/>
    <mergeCell ref="B141:D141"/>
    <mergeCell ref="E141:G141"/>
    <mergeCell ref="H141:L141"/>
    <mergeCell ref="N141:P141"/>
    <mergeCell ref="Q141:R141"/>
    <mergeCell ref="B140:D140"/>
    <mergeCell ref="E140:G140"/>
    <mergeCell ref="H140:L140"/>
    <mergeCell ref="N140:P140"/>
    <mergeCell ref="Q140:R140"/>
    <mergeCell ref="B139:D139"/>
    <mergeCell ref="E139:G139"/>
    <mergeCell ref="H139:L139"/>
    <mergeCell ref="N139:P139"/>
    <mergeCell ref="Q139:R139"/>
    <mergeCell ref="B138:D138"/>
    <mergeCell ref="E138:G138"/>
    <mergeCell ref="H138:L138"/>
    <mergeCell ref="N138:P138"/>
    <mergeCell ref="Q138:R138"/>
    <mergeCell ref="B137:D137"/>
    <mergeCell ref="E137:G137"/>
    <mergeCell ref="H137:L137"/>
    <mergeCell ref="N137:P137"/>
    <mergeCell ref="Q137:R137"/>
    <mergeCell ref="B136:D136"/>
    <mergeCell ref="E136:G136"/>
    <mergeCell ref="H136:L136"/>
    <mergeCell ref="N136:P136"/>
    <mergeCell ref="Q136:R136"/>
    <mergeCell ref="B135:D135"/>
    <mergeCell ref="E135:G135"/>
    <mergeCell ref="H135:L135"/>
    <mergeCell ref="N135:P135"/>
    <mergeCell ref="Q135:R135"/>
    <mergeCell ref="B134:D134"/>
    <mergeCell ref="E134:G134"/>
    <mergeCell ref="H134:L134"/>
    <mergeCell ref="N134:P134"/>
    <mergeCell ref="Q134:R134"/>
    <mergeCell ref="B133:D133"/>
    <mergeCell ref="E133:G133"/>
    <mergeCell ref="H133:L133"/>
    <mergeCell ref="N133:P133"/>
    <mergeCell ref="Q133:R133"/>
    <mergeCell ref="B132:D132"/>
    <mergeCell ref="E132:G132"/>
    <mergeCell ref="H132:L132"/>
    <mergeCell ref="N132:P132"/>
    <mergeCell ref="Q132:R132"/>
    <mergeCell ref="B131:D131"/>
    <mergeCell ref="E131:G131"/>
    <mergeCell ref="H131:L131"/>
    <mergeCell ref="N131:P131"/>
    <mergeCell ref="Q131:R131"/>
    <mergeCell ref="B130:D130"/>
    <mergeCell ref="E130:G130"/>
    <mergeCell ref="H130:L130"/>
    <mergeCell ref="N130:P130"/>
    <mergeCell ref="Q130:R130"/>
    <mergeCell ref="B129:D129"/>
    <mergeCell ref="E129:G129"/>
    <mergeCell ref="H129:L129"/>
    <mergeCell ref="N129:P129"/>
    <mergeCell ref="Q129:R129"/>
    <mergeCell ref="B128:D128"/>
    <mergeCell ref="E128:G128"/>
    <mergeCell ref="H128:L128"/>
    <mergeCell ref="N128:P128"/>
    <mergeCell ref="Q128:R128"/>
    <mergeCell ref="B127:D127"/>
    <mergeCell ref="E127:G127"/>
    <mergeCell ref="H127:L127"/>
    <mergeCell ref="N127:P127"/>
    <mergeCell ref="Q127:R127"/>
    <mergeCell ref="B126:D126"/>
    <mergeCell ref="E126:G126"/>
    <mergeCell ref="H126:L126"/>
    <mergeCell ref="N126:P126"/>
    <mergeCell ref="Q126:R126"/>
    <mergeCell ref="B125:D125"/>
    <mergeCell ref="E125:G125"/>
    <mergeCell ref="H125:L125"/>
    <mergeCell ref="N125:P125"/>
    <mergeCell ref="Q125:R125"/>
    <mergeCell ref="B124:D124"/>
    <mergeCell ref="E124:G124"/>
    <mergeCell ref="H124:L124"/>
    <mergeCell ref="N124:P124"/>
    <mergeCell ref="Q124:R124"/>
    <mergeCell ref="B123:D123"/>
    <mergeCell ref="E123:G123"/>
    <mergeCell ref="H123:L123"/>
    <mergeCell ref="N123:P123"/>
    <mergeCell ref="Q123:R123"/>
    <mergeCell ref="B122:D122"/>
    <mergeCell ref="E122:G122"/>
    <mergeCell ref="H122:L122"/>
    <mergeCell ref="N122:P122"/>
    <mergeCell ref="Q122:R122"/>
    <mergeCell ref="B121:D121"/>
    <mergeCell ref="E121:G121"/>
    <mergeCell ref="H121:L121"/>
    <mergeCell ref="N121:P121"/>
    <mergeCell ref="Q121:R121"/>
    <mergeCell ref="B120:D120"/>
    <mergeCell ref="E120:G120"/>
    <mergeCell ref="H120:L120"/>
    <mergeCell ref="N120:P120"/>
    <mergeCell ref="Q120:R120"/>
    <mergeCell ref="B119:D119"/>
    <mergeCell ref="E119:G119"/>
    <mergeCell ref="H119:L119"/>
    <mergeCell ref="N119:P119"/>
    <mergeCell ref="Q119:R119"/>
    <mergeCell ref="B118:D118"/>
    <mergeCell ref="E118:G118"/>
    <mergeCell ref="H118:L118"/>
    <mergeCell ref="N118:P118"/>
    <mergeCell ref="Q118:R118"/>
    <mergeCell ref="B117:D117"/>
    <mergeCell ref="E117:G117"/>
    <mergeCell ref="H117:L117"/>
    <mergeCell ref="N117:P117"/>
    <mergeCell ref="Q117:R117"/>
    <mergeCell ref="B116:D116"/>
    <mergeCell ref="E116:G116"/>
    <mergeCell ref="H116:L116"/>
    <mergeCell ref="N116:P116"/>
    <mergeCell ref="Q116:R116"/>
    <mergeCell ref="B115:D115"/>
    <mergeCell ref="E115:G115"/>
    <mergeCell ref="H115:L115"/>
    <mergeCell ref="N115:P115"/>
    <mergeCell ref="Q115:R115"/>
    <mergeCell ref="B114:D114"/>
    <mergeCell ref="E114:G114"/>
    <mergeCell ref="H114:L114"/>
    <mergeCell ref="N114:P114"/>
    <mergeCell ref="Q114:R114"/>
    <mergeCell ref="B113:D113"/>
    <mergeCell ref="E113:G113"/>
    <mergeCell ref="H113:L113"/>
    <mergeCell ref="N113:P113"/>
    <mergeCell ref="Q113:R113"/>
    <mergeCell ref="B112:D112"/>
    <mergeCell ref="E112:G112"/>
    <mergeCell ref="H112:L112"/>
    <mergeCell ref="N112:P112"/>
    <mergeCell ref="Q112:R112"/>
    <mergeCell ref="B111:D111"/>
    <mergeCell ref="E111:G111"/>
    <mergeCell ref="H111:L111"/>
    <mergeCell ref="N111:P111"/>
    <mergeCell ref="Q111:R111"/>
    <mergeCell ref="B110:D110"/>
    <mergeCell ref="E110:G110"/>
    <mergeCell ref="H110:L110"/>
    <mergeCell ref="N110:P110"/>
    <mergeCell ref="Q110:R110"/>
    <mergeCell ref="B109:D109"/>
    <mergeCell ref="E109:G109"/>
    <mergeCell ref="H109:L109"/>
    <mergeCell ref="N109:P109"/>
    <mergeCell ref="Q109:R109"/>
    <mergeCell ref="B108:D108"/>
    <mergeCell ref="E108:G108"/>
    <mergeCell ref="H108:L108"/>
    <mergeCell ref="N108:P108"/>
    <mergeCell ref="Q108:R108"/>
    <mergeCell ref="B107:D107"/>
    <mergeCell ref="E107:G107"/>
    <mergeCell ref="H107:L107"/>
    <mergeCell ref="N107:P107"/>
    <mergeCell ref="Q107:R107"/>
    <mergeCell ref="B106:D106"/>
    <mergeCell ref="E106:G106"/>
    <mergeCell ref="H106:L106"/>
    <mergeCell ref="N106:P106"/>
    <mergeCell ref="Q106:R106"/>
    <mergeCell ref="B105:D105"/>
    <mergeCell ref="E105:G105"/>
    <mergeCell ref="H105:L105"/>
    <mergeCell ref="N105:P105"/>
    <mergeCell ref="Q105:R105"/>
    <mergeCell ref="B104:D104"/>
    <mergeCell ref="E104:G104"/>
    <mergeCell ref="H104:L104"/>
    <mergeCell ref="N104:P104"/>
    <mergeCell ref="Q104:R104"/>
    <mergeCell ref="B103:D103"/>
    <mergeCell ref="E103:G103"/>
    <mergeCell ref="H103:L103"/>
    <mergeCell ref="N103:P103"/>
    <mergeCell ref="Q103:R103"/>
    <mergeCell ref="B102:D102"/>
    <mergeCell ref="E102:G102"/>
    <mergeCell ref="H102:L102"/>
    <mergeCell ref="N102:P102"/>
    <mergeCell ref="Q102:R102"/>
    <mergeCell ref="B101:D101"/>
    <mergeCell ref="E101:G101"/>
    <mergeCell ref="H101:L101"/>
    <mergeCell ref="N101:P101"/>
    <mergeCell ref="Q101:R101"/>
    <mergeCell ref="B100:D100"/>
    <mergeCell ref="E100:G100"/>
    <mergeCell ref="H100:L100"/>
    <mergeCell ref="N100:P100"/>
    <mergeCell ref="Q100:R100"/>
    <mergeCell ref="B99:D99"/>
    <mergeCell ref="E99:G99"/>
    <mergeCell ref="H99:L99"/>
    <mergeCell ref="N99:P99"/>
    <mergeCell ref="Q99:R99"/>
    <mergeCell ref="B98:D98"/>
    <mergeCell ref="E98:G98"/>
    <mergeCell ref="H98:L98"/>
    <mergeCell ref="N98:P98"/>
    <mergeCell ref="Q98:R98"/>
    <mergeCell ref="B97:D97"/>
    <mergeCell ref="E97:G97"/>
    <mergeCell ref="H97:L97"/>
    <mergeCell ref="N97:P97"/>
    <mergeCell ref="Q97:R97"/>
    <mergeCell ref="B96:D96"/>
    <mergeCell ref="E96:G96"/>
    <mergeCell ref="H96:L96"/>
    <mergeCell ref="N96:P96"/>
    <mergeCell ref="Q96:R96"/>
    <mergeCell ref="B95:D95"/>
    <mergeCell ref="E95:G95"/>
    <mergeCell ref="H95:L95"/>
    <mergeCell ref="N95:P95"/>
    <mergeCell ref="Q95:R95"/>
    <mergeCell ref="B94:D94"/>
    <mergeCell ref="E94:G94"/>
    <mergeCell ref="H94:L94"/>
    <mergeCell ref="N94:P94"/>
    <mergeCell ref="Q94:R94"/>
    <mergeCell ref="B93:D93"/>
    <mergeCell ref="E93:G93"/>
    <mergeCell ref="H93:L93"/>
    <mergeCell ref="N93:P93"/>
    <mergeCell ref="Q93:R93"/>
    <mergeCell ref="B92:D92"/>
    <mergeCell ref="E92:G92"/>
    <mergeCell ref="H92:L92"/>
    <mergeCell ref="N92:P92"/>
    <mergeCell ref="Q92:R92"/>
    <mergeCell ref="B91:D91"/>
    <mergeCell ref="E91:G91"/>
    <mergeCell ref="H91:L91"/>
    <mergeCell ref="N91:P91"/>
    <mergeCell ref="Q91:R91"/>
    <mergeCell ref="B85:R85"/>
    <mergeCell ref="B88:R88"/>
    <mergeCell ref="B90:D90"/>
    <mergeCell ref="E90:G90"/>
    <mergeCell ref="H90:L90"/>
    <mergeCell ref="N90:P90"/>
    <mergeCell ref="Q90:R90"/>
    <mergeCell ref="B83:C83"/>
    <mergeCell ref="D83:F83"/>
    <mergeCell ref="G83:N83"/>
    <mergeCell ref="O83:Q83"/>
    <mergeCell ref="B84:C84"/>
    <mergeCell ref="D84:F84"/>
    <mergeCell ref="G84:N84"/>
    <mergeCell ref="O84:Q84"/>
    <mergeCell ref="B81:C81"/>
    <mergeCell ref="D81:F81"/>
    <mergeCell ref="G81:N81"/>
    <mergeCell ref="O81:Q81"/>
    <mergeCell ref="B82:C82"/>
    <mergeCell ref="D82:F82"/>
    <mergeCell ref="G82:N82"/>
    <mergeCell ref="O82:Q82"/>
    <mergeCell ref="B79:C79"/>
    <mergeCell ref="D79:F79"/>
    <mergeCell ref="G79:N79"/>
    <mergeCell ref="O79:Q79"/>
    <mergeCell ref="B80:C80"/>
    <mergeCell ref="D80:F80"/>
    <mergeCell ref="G80:N80"/>
    <mergeCell ref="O80:Q80"/>
    <mergeCell ref="B76:R76"/>
    <mergeCell ref="B78:C78"/>
    <mergeCell ref="D78:F78"/>
    <mergeCell ref="G78:N78"/>
    <mergeCell ref="O78:Q78"/>
    <mergeCell ref="B71:C71"/>
    <mergeCell ref="D71:F71"/>
    <mergeCell ref="G71:N71"/>
    <mergeCell ref="O71:Q71"/>
    <mergeCell ref="B72:R72"/>
    <mergeCell ref="B69:C69"/>
    <mergeCell ref="D69:F69"/>
    <mergeCell ref="G69:N69"/>
    <mergeCell ref="O69:Q69"/>
    <mergeCell ref="B70:C70"/>
    <mergeCell ref="D70:F70"/>
    <mergeCell ref="G70:N70"/>
    <mergeCell ref="O70:Q70"/>
    <mergeCell ref="B67:C67"/>
    <mergeCell ref="D67:F67"/>
    <mergeCell ref="G67:N67"/>
    <mergeCell ref="O67:Q67"/>
    <mergeCell ref="B68:C68"/>
    <mergeCell ref="D68:F68"/>
    <mergeCell ref="G68:N68"/>
    <mergeCell ref="O68:Q68"/>
    <mergeCell ref="B65:C65"/>
    <mergeCell ref="D65:F65"/>
    <mergeCell ref="G65:N65"/>
    <mergeCell ref="O65:Q65"/>
    <mergeCell ref="B66:C66"/>
    <mergeCell ref="D66:F66"/>
    <mergeCell ref="G66:N66"/>
    <mergeCell ref="O66:Q66"/>
    <mergeCell ref="B63:C63"/>
    <mergeCell ref="D63:F63"/>
    <mergeCell ref="G63:N63"/>
    <mergeCell ref="O63:Q63"/>
    <mergeCell ref="B64:C64"/>
    <mergeCell ref="D64:F64"/>
    <mergeCell ref="G64:N64"/>
    <mergeCell ref="O64:Q64"/>
    <mergeCell ref="B61:C61"/>
    <mergeCell ref="D61:F61"/>
    <mergeCell ref="G61:N61"/>
    <mergeCell ref="O61:Q61"/>
    <mergeCell ref="B62:C62"/>
    <mergeCell ref="D62:F62"/>
    <mergeCell ref="G62:N62"/>
    <mergeCell ref="O62:Q62"/>
    <mergeCell ref="B59:C59"/>
    <mergeCell ref="D59:F59"/>
    <mergeCell ref="G59:N59"/>
    <mergeCell ref="O59:Q59"/>
    <mergeCell ref="B60:C60"/>
    <mergeCell ref="D60:F60"/>
    <mergeCell ref="G60:N60"/>
    <mergeCell ref="O60:Q60"/>
    <mergeCell ref="B57:C57"/>
    <mergeCell ref="D57:F57"/>
    <mergeCell ref="G57:N57"/>
    <mergeCell ref="O57:Q57"/>
    <mergeCell ref="B58:C58"/>
    <mergeCell ref="D58:F58"/>
    <mergeCell ref="G58:N58"/>
    <mergeCell ref="O58:Q58"/>
    <mergeCell ref="B55:C55"/>
    <mergeCell ref="D55:F55"/>
    <mergeCell ref="G55:N55"/>
    <mergeCell ref="O55:Q55"/>
    <mergeCell ref="B56:C56"/>
    <mergeCell ref="D56:F56"/>
    <mergeCell ref="G56:N56"/>
    <mergeCell ref="O56:Q56"/>
    <mergeCell ref="B53:C53"/>
    <mergeCell ref="D53:F53"/>
    <mergeCell ref="G53:N53"/>
    <mergeCell ref="O53:Q53"/>
    <mergeCell ref="B54:C54"/>
    <mergeCell ref="D54:F54"/>
    <mergeCell ref="G54:N54"/>
    <mergeCell ref="O54:Q54"/>
    <mergeCell ref="B51:C51"/>
    <mergeCell ref="D51:F51"/>
    <mergeCell ref="G51:N51"/>
    <mergeCell ref="O51:Q51"/>
    <mergeCell ref="B52:C52"/>
    <mergeCell ref="D52:F52"/>
    <mergeCell ref="G52:N52"/>
    <mergeCell ref="O52:Q52"/>
    <mergeCell ref="B49:C49"/>
    <mergeCell ref="D49:F49"/>
    <mergeCell ref="G49:N49"/>
    <mergeCell ref="O49:Q49"/>
    <mergeCell ref="B50:C50"/>
    <mergeCell ref="D50:F50"/>
    <mergeCell ref="G50:N50"/>
    <mergeCell ref="O50:Q50"/>
    <mergeCell ref="B47:C47"/>
    <mergeCell ref="D47:F47"/>
    <mergeCell ref="G47:N47"/>
    <mergeCell ref="O47:Q47"/>
    <mergeCell ref="B48:C48"/>
    <mergeCell ref="D48:F48"/>
    <mergeCell ref="G48:N48"/>
    <mergeCell ref="O48:Q48"/>
    <mergeCell ref="B45:C45"/>
    <mergeCell ref="D45:F45"/>
    <mergeCell ref="G45:N45"/>
    <mergeCell ref="O45:Q45"/>
    <mergeCell ref="B46:C46"/>
    <mergeCell ref="D46:F46"/>
    <mergeCell ref="G46:N46"/>
    <mergeCell ref="O46:Q46"/>
    <mergeCell ref="B43:C43"/>
    <mergeCell ref="D43:F43"/>
    <mergeCell ref="G43:N43"/>
    <mergeCell ref="O43:Q43"/>
    <mergeCell ref="B44:C44"/>
    <mergeCell ref="D44:F44"/>
    <mergeCell ref="G44:N44"/>
    <mergeCell ref="O44:Q44"/>
    <mergeCell ref="B41:C41"/>
    <mergeCell ref="D41:F41"/>
    <mergeCell ref="G41:N41"/>
    <mergeCell ref="O41:Q41"/>
    <mergeCell ref="B42:C42"/>
    <mergeCell ref="D42:F42"/>
    <mergeCell ref="G42:N42"/>
    <mergeCell ref="O42:Q42"/>
    <mergeCell ref="B39:C39"/>
    <mergeCell ref="D39:F39"/>
    <mergeCell ref="G39:N39"/>
    <mergeCell ref="O39:Q39"/>
    <mergeCell ref="B40:C40"/>
    <mergeCell ref="D40:F40"/>
    <mergeCell ref="G40:N40"/>
    <mergeCell ref="O40:Q40"/>
    <mergeCell ref="B37:C37"/>
    <mergeCell ref="D37:F37"/>
    <mergeCell ref="G37:N37"/>
    <mergeCell ref="O37:Q37"/>
    <mergeCell ref="B38:C38"/>
    <mergeCell ref="D38:F38"/>
    <mergeCell ref="G38:N38"/>
    <mergeCell ref="O38:Q38"/>
    <mergeCell ref="B35:C35"/>
    <mergeCell ref="D35:F35"/>
    <mergeCell ref="G35:N35"/>
    <mergeCell ref="O35:Q35"/>
    <mergeCell ref="B36:C36"/>
    <mergeCell ref="D36:F36"/>
    <mergeCell ref="G36:N36"/>
    <mergeCell ref="O36:Q36"/>
    <mergeCell ref="B33:C33"/>
    <mergeCell ref="D33:F33"/>
    <mergeCell ref="G33:N33"/>
    <mergeCell ref="O33:Q33"/>
    <mergeCell ref="B34:C34"/>
    <mergeCell ref="D34:F34"/>
    <mergeCell ref="G34:N34"/>
    <mergeCell ref="O34:Q34"/>
    <mergeCell ref="B31:C31"/>
    <mergeCell ref="D31:F31"/>
    <mergeCell ref="G31:N31"/>
    <mergeCell ref="O31:Q31"/>
    <mergeCell ref="B32:C32"/>
    <mergeCell ref="D32:F32"/>
    <mergeCell ref="G32:N32"/>
    <mergeCell ref="O32:Q32"/>
    <mergeCell ref="B29:C29"/>
    <mergeCell ref="D29:F29"/>
    <mergeCell ref="G29:N29"/>
    <mergeCell ref="O29:Q29"/>
    <mergeCell ref="B30:C30"/>
    <mergeCell ref="D30:F30"/>
    <mergeCell ref="G30:N30"/>
    <mergeCell ref="O30:Q30"/>
    <mergeCell ref="B27:C27"/>
    <mergeCell ref="D27:F27"/>
    <mergeCell ref="G27:N27"/>
    <mergeCell ref="O27:Q27"/>
    <mergeCell ref="B28:C28"/>
    <mergeCell ref="D28:F28"/>
    <mergeCell ref="G28:N28"/>
    <mergeCell ref="O28:Q28"/>
    <mergeCell ref="B25:C25"/>
    <mergeCell ref="D25:F25"/>
    <mergeCell ref="G25:N25"/>
    <mergeCell ref="O25:Q25"/>
    <mergeCell ref="B26:C26"/>
    <mergeCell ref="D26:F26"/>
    <mergeCell ref="G26:N26"/>
    <mergeCell ref="O26:Q26"/>
    <mergeCell ref="B23:C23"/>
    <mergeCell ref="D23:F23"/>
    <mergeCell ref="G23:N23"/>
    <mergeCell ref="O23:Q23"/>
    <mergeCell ref="B24:C24"/>
    <mergeCell ref="D24:F24"/>
    <mergeCell ref="G24:N24"/>
    <mergeCell ref="O24:Q24"/>
    <mergeCell ref="B21:C21"/>
    <mergeCell ref="D21:F21"/>
    <mergeCell ref="G21:N21"/>
    <mergeCell ref="O21:Q21"/>
    <mergeCell ref="B22:C22"/>
    <mergeCell ref="D22:F22"/>
    <mergeCell ref="G22:N22"/>
    <mergeCell ref="O22:Q22"/>
    <mergeCell ref="G19:N19"/>
    <mergeCell ref="O19:Q19"/>
    <mergeCell ref="B20:C20"/>
    <mergeCell ref="D20:F20"/>
    <mergeCell ref="G20:N20"/>
    <mergeCell ref="O20:Q20"/>
    <mergeCell ref="B17:C17"/>
    <mergeCell ref="D17:F17"/>
    <mergeCell ref="G17:N17"/>
    <mergeCell ref="O17:Q17"/>
    <mergeCell ref="B18:C18"/>
    <mergeCell ref="D18:F18"/>
    <mergeCell ref="G18:N18"/>
    <mergeCell ref="O18:Q18"/>
    <mergeCell ref="E197:R197"/>
    <mergeCell ref="E198:R198"/>
    <mergeCell ref="E199:R199"/>
    <mergeCell ref="E200:R200"/>
    <mergeCell ref="E201:R201"/>
    <mergeCell ref="C1:E1"/>
    <mergeCell ref="F2:O2"/>
    <mergeCell ref="C192:T192"/>
    <mergeCell ref="E193:R193"/>
    <mergeCell ref="E194:R194"/>
    <mergeCell ref="E195:R195"/>
    <mergeCell ref="E196:R196"/>
    <mergeCell ref="F4:O4"/>
    <mergeCell ref="A11:S11"/>
    <mergeCell ref="B14:R14"/>
    <mergeCell ref="B16:C16"/>
    <mergeCell ref="D16:F16"/>
    <mergeCell ref="G16:N16"/>
    <mergeCell ref="O16:Q16"/>
    <mergeCell ref="C6:R6"/>
    <mergeCell ref="C5:R5"/>
    <mergeCell ref="C8:R8"/>
    <mergeCell ref="B19:C19"/>
    <mergeCell ref="D19:F19"/>
    <mergeCell ref="S207:T207"/>
    <mergeCell ref="S208:T208"/>
    <mergeCell ref="C212:T212"/>
    <mergeCell ref="S202:T202"/>
    <mergeCell ref="S194:T194"/>
    <mergeCell ref="S193:T193"/>
    <mergeCell ref="E207:R207"/>
    <mergeCell ref="E208:R208"/>
    <mergeCell ref="S195:T195"/>
    <mergeCell ref="S196:T196"/>
    <mergeCell ref="S197:T197"/>
    <mergeCell ref="S198:T198"/>
    <mergeCell ref="S199:T199"/>
    <mergeCell ref="S200:T200"/>
    <mergeCell ref="S201:T201"/>
    <mergeCell ref="S203:T203"/>
    <mergeCell ref="S204:T204"/>
    <mergeCell ref="S205:T205"/>
    <mergeCell ref="S206:T206"/>
    <mergeCell ref="E202:R202"/>
    <mergeCell ref="E203:R203"/>
    <mergeCell ref="E204:R204"/>
    <mergeCell ref="E205:R205"/>
    <mergeCell ref="E206:R206"/>
  </mergeCells>
  <pageMargins left="0.23622047244094488" right="0.23622047244094488" top="0.39370078740157483" bottom="0.39370078740157483" header="0.31496062992125984" footer="0.31496062992125984"/>
  <pageSetup paperSize="9" scale="78" fitToHeight="0" orientation="portrait" horizontalDpi="300" verticalDpi="300" r:id="rId1"/>
  <headerFooter alignWithMargins="0"/>
  <rowBreaks count="1" manualBreakCount="1">
    <brk id="19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04-2_VV_EL</vt:lpstr>
      <vt:lpstr>'04-2_VV_EL'!Názvy_tisku</vt:lpstr>
      <vt:lpstr>'04-2_VV_EL'!Oblast_tisku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Radim Holub</cp:lastModifiedBy>
  <cp:lastPrinted>2024-01-12T08:25:03Z</cp:lastPrinted>
  <dcterms:modified xsi:type="dcterms:W3CDTF">2024-01-12T09:01:02Z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